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esktop\PROJECTS\Excel-P3-Dashboard\"/>
    </mc:Choice>
  </mc:AlternateContent>
  <xr:revisionPtr revIDLastSave="0" documentId="13_ncr:1_{7DAA9008-B375-4CC8-8E9D-8EF3B49E0BF0}" xr6:coauthVersionLast="47" xr6:coauthVersionMax="47" xr10:uidLastSave="{00000000-0000-0000-0000-000000000000}"/>
  <bookViews>
    <workbookView xWindow="-110" yWindow="-110" windowWidth="19420" windowHeight="10420" activeTab="5" xr2:uid="{00000000-000D-0000-FFFF-FFFF00000000}"/>
  </bookViews>
  <sheets>
    <sheet name="Data" sheetId="1" r:id="rId1"/>
    <sheet name="Pivot tables" sheetId="3" r:id="rId2"/>
    <sheet name="Detail1" sheetId="5" state="hidden" r:id="rId3"/>
    <sheet name="growth" sheetId="6" r:id="rId4"/>
    <sheet name="KPIs" sheetId="4" r:id="rId5"/>
    <sheet name="layout" sheetId="2" r:id="rId6"/>
  </sheets>
  <definedNames>
    <definedName name="_xlchart.v1.0" hidden="1">'Pivot tables'!$D$23:$D$26</definedName>
    <definedName name="_xlchart.v1.1" hidden="1">'Pivot tables'!$E$22</definedName>
    <definedName name="_xlchart.v1.2" hidden="1">'Pivot tables'!$E$23:$E$26</definedName>
    <definedName name="_xlchart.v1.7" hidden="1">'Pivot tables'!$D$23:$D$26</definedName>
    <definedName name="_xlchart.v1.8" hidden="1">'Pivot tables'!$E$22</definedName>
    <definedName name="_xlchart.v1.9" hidden="1">'Pivot tables'!$E$23:$E$26</definedName>
    <definedName name="_xlchart.v5.10" hidden="1">'Pivot tables'!$D$54</definedName>
    <definedName name="_xlchart.v5.11" hidden="1">'Pivot tables'!$D$55:$D$103</definedName>
    <definedName name="_xlchart.v5.12" hidden="1">'Pivot tables'!$E$54</definedName>
    <definedName name="_xlchart.v5.13" hidden="1">'Pivot tables'!$E$55:$E$103</definedName>
    <definedName name="_xlchart.v5.14" hidden="1">'Pivot tables'!$D$54</definedName>
    <definedName name="_xlchart.v5.15" hidden="1">'Pivot tables'!$D$55:$D$103</definedName>
    <definedName name="_xlchart.v5.16" hidden="1">'Pivot tables'!$E$54</definedName>
    <definedName name="_xlchart.v5.17" hidden="1">'Pivot tables'!$E$55:$E$103</definedName>
    <definedName name="_xlchart.v5.3" hidden="1">'Pivot tables'!$D$54</definedName>
    <definedName name="_xlchart.v5.4" hidden="1">'Pivot tables'!$D$55:$D$103</definedName>
    <definedName name="_xlchart.v5.5" hidden="1">'Pivot tables'!$E$54</definedName>
    <definedName name="_xlchart.v5.6" hidden="1">'Pivot tables'!$E$55:$E$103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gYS6wfnPy0iIjdhtUlD2xFm8j14w=="/>
    </ext>
  </extLst>
</workbook>
</file>

<file path=xl/calcChain.xml><?xml version="1.0" encoding="utf-8"?>
<calcChain xmlns="http://schemas.openxmlformats.org/spreadsheetml/2006/main">
  <c r="D56" i="3" l="1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55" i="3"/>
  <c r="E26" i="3"/>
  <c r="D23" i="3"/>
  <c r="D24" i="3"/>
  <c r="D25" i="3"/>
  <c r="D26" i="3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F11" i="6"/>
  <c r="E11" i="6"/>
  <c r="D11" i="6"/>
  <c r="C11" i="6"/>
  <c r="B11" i="6"/>
  <c r="N18" i="4"/>
  <c r="K18" i="4"/>
  <c r="H18" i="4"/>
  <c r="E18" i="4"/>
  <c r="B18" i="4"/>
  <c r="E56" i="3"/>
  <c r="E72" i="3"/>
  <c r="E88" i="3"/>
  <c r="E67" i="3"/>
  <c r="E69" i="3"/>
  <c r="E85" i="3"/>
  <c r="E101" i="3"/>
  <c r="E87" i="3"/>
  <c r="E62" i="3"/>
  <c r="E78" i="3"/>
  <c r="E94" i="3"/>
  <c r="E75" i="3"/>
  <c r="E55" i="3"/>
  <c r="E96" i="3"/>
  <c r="E91" i="3"/>
  <c r="E60" i="3"/>
  <c r="E76" i="3"/>
  <c r="E92" i="3"/>
  <c r="E57" i="3"/>
  <c r="E73" i="3"/>
  <c r="E89" i="3"/>
  <c r="E63" i="3"/>
  <c r="E95" i="3"/>
  <c r="E66" i="3"/>
  <c r="E82" i="3"/>
  <c r="E98" i="3"/>
  <c r="E83" i="3"/>
  <c r="E64" i="3"/>
  <c r="E61" i="3"/>
  <c r="E77" i="3"/>
  <c r="E71" i="3"/>
  <c r="E103" i="3"/>
  <c r="E102" i="3"/>
  <c r="E68" i="3"/>
  <c r="E84" i="3"/>
  <c r="E100" i="3"/>
  <c r="E65" i="3"/>
  <c r="E81" i="3"/>
  <c r="E97" i="3"/>
  <c r="E79" i="3"/>
  <c r="E58" i="3"/>
  <c r="E74" i="3"/>
  <c r="E90" i="3"/>
  <c r="E59" i="3"/>
  <c r="E99" i="3"/>
  <c r="E80" i="3"/>
  <c r="E93" i="3"/>
  <c r="E70" i="3"/>
  <c r="E86" i="3"/>
  <c r="E25" i="3"/>
  <c r="E24" i="3"/>
  <c r="E23" i="3"/>
</calcChain>
</file>

<file path=xl/sharedStrings.xml><?xml version="1.0" encoding="utf-8"?>
<sst xmlns="http://schemas.openxmlformats.org/spreadsheetml/2006/main" count="139360" uniqueCount="10960">
  <si>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</si>
  <si>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</si>
  <si>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</si>
  <si>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</si>
  <si>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</si>
  <si>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</si>
  <si>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</si>
  <si>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</si>
  <si>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</si>
  <si>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</si>
  <si>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</si>
  <si>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</si>
  <si>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</si>
  <si>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</si>
  <si>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</si>
  <si>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</si>
  <si>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</si>
  <si>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</si>
  <si>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</si>
  <si>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</si>
  <si>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</si>
  <si>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</si>
  <si>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</si>
  <si>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</si>
  <si>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</si>
  <si>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</si>
  <si>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</si>
  <si>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</si>
  <si>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</si>
  <si>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</si>
  <si>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</si>
  <si>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</si>
  <si>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</si>
  <si>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</si>
  <si>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</si>
  <si>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</si>
  <si>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</si>
  <si>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</si>
  <si>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</si>
  <si>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</si>
  <si>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</si>
  <si>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</si>
  <si>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</si>
  <si>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</si>
  <si>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</si>
  <si>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</si>
  <si>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</si>
  <si>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</si>
  <si>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</si>
  <si>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</si>
  <si>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</si>
  <si>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</si>
  <si>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</si>
  <si>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</si>
  <si>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</si>
  <si>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</si>
  <si>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</si>
  <si>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</si>
  <si>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</si>
  <si>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</si>
  <si>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</si>
  <si>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</si>
  <si>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</si>
  <si>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</si>
  <si>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</si>
  <si>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</si>
  <si>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</si>
  <si>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</si>
  <si>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</si>
  <si>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</si>
  <si>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</si>
  <si>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</si>
  <si>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</si>
  <si>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</si>
  <si>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</si>
  <si>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</si>
  <si>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</si>
  <si>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</si>
  <si>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</si>
  <si>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</si>
  <si>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</si>
  <si>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</si>
  <si>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</si>
  <si>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</si>
  <si>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</si>
  <si>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</si>
  <si>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</si>
  <si>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</si>
  <si>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</si>
  <si>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</si>
  <si>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</si>
  <si>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</si>
  <si>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</si>
  <si>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</si>
  <si>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</si>
  <si>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</si>
  <si>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</si>
  <si>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</si>
  <si>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</si>
  <si>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</si>
  <si>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</si>
  <si>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</si>
  <si>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</si>
  <si>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</si>
  <si>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</si>
  <si>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</si>
  <si>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</si>
  <si>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</si>
  <si>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</si>
  <si>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</si>
  <si>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</si>
  <si>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</si>
  <si>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</si>
  <si>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</si>
  <si>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</si>
  <si>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</si>
  <si>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</si>
  <si>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</si>
  <si>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</si>
  <si>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</si>
  <si>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</si>
  <si>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</si>
  <si>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</si>
  <si>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</si>
  <si>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</si>
  <si>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</si>
  <si>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</si>
  <si>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</si>
  <si>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</si>
  <si>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</si>
  <si>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</si>
  <si>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</si>
  <si>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</si>
  <si>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</si>
  <si>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</si>
  <si>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</si>
  <si>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</si>
  <si>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</si>
  <si>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</si>
  <si>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</si>
  <si>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</si>
  <si>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</si>
  <si>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</si>
  <si>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</si>
  <si>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</si>
  <si>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</si>
  <si>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</si>
  <si>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</si>
  <si>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</si>
  <si>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</si>
  <si>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</si>
  <si>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</si>
  <si>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</si>
  <si>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</si>
  <si>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</si>
  <si>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</si>
  <si>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</si>
  <si>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</si>
  <si>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</si>
  <si>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</si>
  <si>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</si>
  <si>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</si>
  <si>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</si>
  <si>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</si>
  <si>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</si>
  <si>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</si>
  <si>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</si>
  <si>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</si>
  <si>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</si>
  <si>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</si>
  <si>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</si>
  <si>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</si>
  <si>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</si>
  <si>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</si>
  <si>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</si>
  <si>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</si>
  <si>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</si>
  <si>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</si>
  <si>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</si>
  <si>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</si>
  <si>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</si>
  <si>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</si>
  <si>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</si>
  <si>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</si>
  <si>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</si>
  <si>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</si>
  <si>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</si>
  <si>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</si>
  <si>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</si>
  <si>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</si>
  <si>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</si>
  <si>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</si>
  <si>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</si>
  <si>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</si>
  <si>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</si>
  <si>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</si>
  <si>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</si>
  <si>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</si>
  <si>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</si>
  <si>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</si>
  <si>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</si>
  <si>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</si>
  <si>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</si>
  <si>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</si>
  <si>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</si>
  <si>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</si>
  <si>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</si>
  <si>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</si>
  <si>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</si>
  <si>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</si>
  <si>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</si>
  <si>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</si>
  <si>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</si>
  <si>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</si>
  <si>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</si>
  <si>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</si>
  <si>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</si>
  <si>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</si>
  <si>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</si>
  <si>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</si>
  <si>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</si>
  <si>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</si>
  <si>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</si>
  <si>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</si>
  <si>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</si>
  <si>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</si>
  <si>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</si>
  <si>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</si>
  <si>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</si>
  <si>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</si>
  <si>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</si>
  <si>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</si>
  <si>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</si>
  <si>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</si>
  <si>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</si>
  <si>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</si>
  <si>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</si>
  <si>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</si>
  <si>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</si>
  <si>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</si>
  <si>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</si>
  <si>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</si>
  <si>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</si>
  <si>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</si>
  <si>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</si>
  <si>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</si>
  <si>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</si>
  <si>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</si>
  <si>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</si>
  <si>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</si>
  <si>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</si>
  <si>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</si>
  <si>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</si>
  <si>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</si>
  <si>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</si>
  <si>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</si>
  <si>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</si>
  <si>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</si>
  <si>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</si>
  <si>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</si>
  <si>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</si>
  <si>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</si>
  <si>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</si>
  <si>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</si>
  <si>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</si>
  <si>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</si>
  <si>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</si>
  <si>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</si>
  <si>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</si>
  <si>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</si>
  <si>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</si>
  <si>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</si>
  <si>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</si>
  <si>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</si>
  <si>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</si>
  <si>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</si>
  <si>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</si>
  <si>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</si>
  <si>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</si>
  <si>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</si>
  <si>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</si>
  <si>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</si>
  <si>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</si>
  <si>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</si>
  <si>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</si>
  <si>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</si>
  <si>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</si>
  <si>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</si>
  <si>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</si>
  <si>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</si>
  <si>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</si>
  <si>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</si>
  <si>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</si>
  <si>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</si>
  <si>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</si>
  <si>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</si>
  <si>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</si>
  <si>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</si>
  <si>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</si>
  <si>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</si>
  <si>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</si>
  <si>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</si>
  <si>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</si>
  <si>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</si>
  <si>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</si>
  <si>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</si>
  <si>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</si>
  <si>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</si>
  <si>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</si>
  <si>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</si>
  <si>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</si>
  <si>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</si>
  <si>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</si>
  <si>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</si>
  <si>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</si>
  <si>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</si>
  <si>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</si>
  <si>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</si>
  <si>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</si>
  <si>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</si>
  <si>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</si>
  <si>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</si>
  <si>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</si>
  <si>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</si>
  <si>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</si>
  <si>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</si>
  <si>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</si>
  <si>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</si>
  <si>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</si>
  <si>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</si>
  <si>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</si>
  <si>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</si>
  <si>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</si>
  <si>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</si>
  <si>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</si>
  <si>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</si>
  <si>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</si>
  <si>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</si>
  <si>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</si>
  <si>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</si>
  <si>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</si>
  <si>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</si>
  <si>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</si>
  <si>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</si>
  <si>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</si>
  <si>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</si>
  <si>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</si>
  <si>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</si>
  <si>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</si>
  <si>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</si>
  <si>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</si>
  <si>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</si>
  <si>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</si>
  <si>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</si>
  <si>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</si>
  <si>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</si>
  <si>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</si>
  <si>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</si>
  <si>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</si>
  <si>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</si>
  <si>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</si>
  <si>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</si>
  <si>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</si>
  <si>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</si>
  <si>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</si>
  <si>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</si>
  <si>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</si>
  <si>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</si>
  <si>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</si>
  <si>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</si>
  <si>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</si>
  <si>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</si>
  <si>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</si>
  <si>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</si>
  <si>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</si>
  <si>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</si>
  <si>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</si>
  <si>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</si>
  <si>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</si>
  <si>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</si>
  <si>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</si>
  <si>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</si>
  <si>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</si>
  <si>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</si>
  <si>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</si>
  <si>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</si>
  <si>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</si>
  <si>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</si>
  <si>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</si>
  <si>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</si>
  <si>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</si>
  <si>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</si>
  <si>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</si>
  <si>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</si>
  <si>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</si>
  <si>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</si>
  <si>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</si>
  <si>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</si>
  <si>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</si>
  <si>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</si>
  <si>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</si>
  <si>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</si>
  <si>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</si>
  <si>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</si>
  <si>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</si>
  <si>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</si>
  <si>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</si>
  <si>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</si>
  <si>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</si>
  <si>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</si>
  <si>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</si>
  <si>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</si>
  <si>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</si>
  <si>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</si>
  <si>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</si>
  <si>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</si>
  <si>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</si>
  <si>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</si>
  <si>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</si>
  <si>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</si>
  <si>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</si>
  <si>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</si>
  <si>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</si>
  <si>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</si>
  <si>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</si>
  <si>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</si>
  <si>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</si>
  <si>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</si>
  <si>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</si>
  <si>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</si>
  <si>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</si>
  <si>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</si>
  <si>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</si>
  <si>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</si>
  <si>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</si>
  <si>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</si>
  <si>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</si>
  <si>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</si>
  <si>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</si>
  <si>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</si>
  <si>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</si>
  <si>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</si>
  <si>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</si>
  <si>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</si>
  <si>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</si>
  <si>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</si>
  <si>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</si>
  <si>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</si>
  <si>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</si>
  <si>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</si>
  <si>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</si>
  <si>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</si>
  <si>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</si>
  <si>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</si>
  <si>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</si>
  <si>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</si>
  <si>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</si>
  <si>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</si>
  <si>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</si>
  <si>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</si>
  <si>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</si>
  <si>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</si>
  <si>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</si>
  <si>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</si>
  <si>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</si>
  <si>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</si>
  <si>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</si>
  <si>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</si>
  <si>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</si>
  <si>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</si>
  <si>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</si>
  <si>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</si>
  <si>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</si>
  <si>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</si>
  <si>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</si>
  <si>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</si>
  <si>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</si>
  <si>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</si>
  <si>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</si>
  <si>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</si>
  <si>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</si>
  <si>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</si>
  <si>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</si>
  <si>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</si>
  <si>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</si>
  <si>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</si>
  <si>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</si>
  <si>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</si>
  <si>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</si>
  <si>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</si>
  <si>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</si>
  <si>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</si>
  <si>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</si>
  <si>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</si>
  <si>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</si>
  <si>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</si>
  <si>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</si>
  <si>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</si>
  <si>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</si>
  <si>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</si>
  <si>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</si>
  <si>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</si>
  <si>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</si>
  <si>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</si>
  <si>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</si>
  <si>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</si>
  <si>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</si>
  <si>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</si>
  <si>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</si>
  <si>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</si>
  <si>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</si>
  <si>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</si>
  <si>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</si>
  <si>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</si>
  <si>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</si>
  <si>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</si>
  <si>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</si>
  <si>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</si>
  <si>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</si>
  <si>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</si>
  <si>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</si>
  <si>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</si>
  <si>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</si>
  <si>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</si>
  <si>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</si>
  <si>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</si>
  <si>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</si>
  <si>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</si>
  <si>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</si>
  <si>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</si>
  <si>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</si>
  <si>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</si>
  <si>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</si>
  <si>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</si>
  <si>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</si>
  <si>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</si>
  <si>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</si>
  <si>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</si>
  <si>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</si>
  <si>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</si>
  <si>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</si>
  <si>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</si>
  <si>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</si>
  <si>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</si>
  <si>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</si>
  <si>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</si>
  <si>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</si>
  <si>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</si>
  <si>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</si>
  <si>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</si>
  <si>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</si>
  <si>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</si>
  <si>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</si>
  <si>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</si>
  <si>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</si>
  <si>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</si>
  <si>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</si>
  <si>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</si>
  <si>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</si>
  <si>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</si>
  <si>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</si>
  <si>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</si>
  <si>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</si>
  <si>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</si>
  <si>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</si>
  <si>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</si>
  <si>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</si>
  <si>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</si>
  <si>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</si>
  <si>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</si>
  <si>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</si>
  <si>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</si>
  <si>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</si>
  <si>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</si>
  <si>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</si>
  <si>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</si>
  <si>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</si>
  <si>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</si>
  <si>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</si>
  <si>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</si>
  <si>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</si>
  <si>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</si>
  <si>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</si>
  <si>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</si>
  <si>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</si>
  <si>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</si>
  <si>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</si>
  <si>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</si>
  <si>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</si>
  <si>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</si>
  <si>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</si>
  <si>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</si>
  <si>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</si>
  <si>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</si>
  <si>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</si>
  <si>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</si>
  <si>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</si>
  <si>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</si>
  <si>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</si>
  <si>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</si>
  <si>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</si>
  <si>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</si>
  <si>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</si>
  <si>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</si>
  <si>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</si>
  <si>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</si>
  <si>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</si>
  <si>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</si>
  <si>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</si>
  <si>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</si>
  <si>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</si>
  <si>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</si>
  <si>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</si>
  <si>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</si>
  <si>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</si>
  <si>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</si>
  <si>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</si>
  <si>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</si>
  <si>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</si>
  <si>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</si>
  <si>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</si>
  <si>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</si>
  <si>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</si>
  <si>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</si>
  <si>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</si>
  <si>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</si>
  <si>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</si>
  <si>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</si>
  <si>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</si>
  <si>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</si>
  <si>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</si>
  <si>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</si>
  <si>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</si>
  <si>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</si>
  <si>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</si>
  <si>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</si>
  <si>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</si>
  <si>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</si>
  <si>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</si>
  <si>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</si>
  <si>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</si>
  <si>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</si>
  <si>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</si>
  <si>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</si>
  <si>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</si>
  <si>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</si>
  <si>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</si>
  <si>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</si>
  <si>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</si>
  <si>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</si>
  <si>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</si>
  <si>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</si>
  <si>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</si>
  <si>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</si>
  <si>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</si>
  <si>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</si>
  <si>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</si>
  <si>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</si>
  <si>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</si>
  <si>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</si>
  <si>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</si>
  <si>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</si>
  <si>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</si>
  <si>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</si>
  <si>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</si>
  <si>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</si>
  <si>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</si>
  <si>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</si>
  <si>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</si>
  <si>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</si>
  <si>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</si>
  <si>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</si>
  <si>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</si>
  <si>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</si>
  <si>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</si>
  <si>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</si>
  <si>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</si>
  <si>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</si>
  <si>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</si>
  <si>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</si>
  <si>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</si>
  <si>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</si>
  <si>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</si>
  <si>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</si>
  <si>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</si>
  <si>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</si>
  <si>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</si>
  <si>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</si>
  <si>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</si>
  <si>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</si>
  <si>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</si>
  <si>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</si>
  <si>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</si>
  <si>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</si>
  <si>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</si>
  <si>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</si>
  <si>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</si>
  <si>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</si>
  <si>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</si>
  <si>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</si>
  <si>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</si>
  <si>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</si>
  <si>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</si>
  <si>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</si>
  <si>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</si>
  <si>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</si>
  <si>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</si>
  <si>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</si>
  <si>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</si>
  <si>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</si>
  <si>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</si>
  <si>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</si>
  <si>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</si>
  <si>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</si>
  <si>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</si>
  <si>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</si>
  <si>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</si>
  <si>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</si>
  <si>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</si>
  <si>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</si>
  <si>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</si>
  <si>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</si>
  <si>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</si>
  <si>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</si>
  <si>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</si>
  <si>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</si>
  <si>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</si>
  <si>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</si>
  <si>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</si>
  <si>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</si>
  <si>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</si>
  <si>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</si>
  <si>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</si>
  <si>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</si>
  <si>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</si>
  <si>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</si>
  <si>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</si>
  <si>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</si>
  <si>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</si>
  <si>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</si>
  <si>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</si>
  <si>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</si>
  <si>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</si>
  <si>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</si>
  <si>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</si>
  <si>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</si>
  <si>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</si>
  <si>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</si>
  <si>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</si>
  <si>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</si>
  <si>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</si>
  <si>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</si>
  <si>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</si>
  <si>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</si>
  <si>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</si>
  <si>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</si>
  <si>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</si>
  <si>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</si>
  <si>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</si>
  <si>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</si>
  <si>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</si>
  <si>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</si>
  <si>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</si>
  <si>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</si>
  <si>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</si>
  <si>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</si>
  <si>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</si>
  <si>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</si>
  <si>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</si>
  <si>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</si>
  <si>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</si>
  <si>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</si>
  <si>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</si>
  <si>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</si>
  <si>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</si>
  <si>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</si>
  <si>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</si>
  <si>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</si>
  <si>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</si>
  <si>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</si>
  <si>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</si>
  <si>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</si>
  <si>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</si>
  <si>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</si>
  <si>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</si>
  <si>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</si>
  <si>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</si>
  <si>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</si>
  <si>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</si>
  <si>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</si>
  <si>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</si>
  <si>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</si>
  <si>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</si>
  <si>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</si>
  <si>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</si>
  <si>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</si>
  <si>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</si>
  <si>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</si>
  <si>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</si>
  <si>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</si>
  <si>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</si>
  <si>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</si>
  <si>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</si>
  <si>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</si>
  <si>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</si>
  <si>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</si>
  <si>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</si>
  <si>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</si>
  <si>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</si>
  <si>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</si>
  <si>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</si>
  <si>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</si>
  <si>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</si>
  <si>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</si>
  <si>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</si>
  <si>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</si>
  <si>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</si>
  <si>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</si>
  <si>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</si>
  <si>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</si>
  <si>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</si>
  <si>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</si>
  <si>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</si>
  <si>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</si>
  <si>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</si>
  <si>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</si>
  <si>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</si>
  <si>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</si>
  <si>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</si>
  <si>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</si>
  <si>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</si>
  <si>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</si>
  <si>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</si>
  <si>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</si>
  <si>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</si>
  <si>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</si>
  <si>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</si>
  <si>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</si>
  <si>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</si>
  <si>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</si>
  <si>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</si>
  <si>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</si>
  <si>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</si>
  <si>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</si>
  <si>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</si>
  <si>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</si>
  <si>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</si>
  <si>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</si>
  <si>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</si>
  <si>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</si>
  <si>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</si>
  <si>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</si>
  <si>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</si>
  <si>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</si>
  <si>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</si>
  <si>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</si>
  <si>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</si>
  <si>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</si>
  <si>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</si>
  <si>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</si>
  <si>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</si>
  <si>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</si>
  <si>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</si>
  <si>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</si>
  <si>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</si>
  <si>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</si>
  <si>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</si>
  <si>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</si>
  <si>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</si>
  <si>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</si>
  <si>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</si>
  <si>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</si>
  <si>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</si>
  <si>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</si>
  <si>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</si>
  <si>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</si>
  <si>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</si>
  <si>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</si>
  <si>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</si>
  <si>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</si>
  <si>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</si>
  <si>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</si>
  <si>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</si>
  <si>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</si>
  <si>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</si>
  <si>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</si>
  <si>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</si>
  <si>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</si>
  <si>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</si>
  <si>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</si>
  <si>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</si>
  <si>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</si>
  <si>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</si>
  <si>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</si>
  <si>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</si>
  <si>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</si>
  <si>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</si>
  <si>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</si>
  <si>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</si>
  <si>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</si>
  <si>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</si>
  <si>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</si>
  <si>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</si>
  <si>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</si>
  <si>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</si>
  <si>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</si>
  <si>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</si>
  <si>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</si>
  <si>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</si>
  <si>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</si>
  <si>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</si>
  <si>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</si>
  <si>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</si>
  <si>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</si>
  <si>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</si>
  <si>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</si>
  <si>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</si>
  <si>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</si>
  <si>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</si>
  <si>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</si>
  <si>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</si>
  <si>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</si>
  <si>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</si>
  <si>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</si>
  <si>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</si>
  <si>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</si>
  <si>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</si>
  <si>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</si>
  <si>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</si>
  <si>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</si>
  <si>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</si>
  <si>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</si>
  <si>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</si>
  <si>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</si>
  <si>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</si>
  <si>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</si>
  <si>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</si>
  <si>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</si>
  <si>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</si>
  <si>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</si>
  <si>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</si>
  <si>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</si>
  <si>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</si>
  <si>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</si>
  <si>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</si>
  <si>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</si>
  <si>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</si>
  <si>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</si>
  <si>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</si>
  <si>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</si>
  <si>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</si>
  <si>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</si>
  <si>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</si>
  <si>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</si>
  <si>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</si>
  <si>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</si>
  <si>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</si>
  <si>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</si>
  <si>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</si>
  <si>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</si>
  <si>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</si>
  <si>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</si>
  <si>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</si>
  <si>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</si>
  <si>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</si>
  <si>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</si>
  <si>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</si>
  <si>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</si>
  <si>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</si>
  <si>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</si>
  <si>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</si>
  <si>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</si>
  <si>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</si>
  <si>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</si>
  <si>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</si>
  <si>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</si>
  <si>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</si>
  <si>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</si>
  <si>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</si>
  <si>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</si>
  <si>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</si>
  <si>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</si>
  <si>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</si>
  <si>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</si>
  <si>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</si>
  <si>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</si>
  <si>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</si>
  <si>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</si>
  <si>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</si>
  <si>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</si>
  <si>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</si>
  <si>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</si>
  <si>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</si>
  <si>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</si>
  <si>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</si>
  <si>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</si>
  <si>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</si>
  <si>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</si>
  <si>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</si>
  <si>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</si>
  <si>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</si>
  <si>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</si>
  <si>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</si>
  <si>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</si>
  <si>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</si>
  <si>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</si>
  <si>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</si>
  <si>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</si>
  <si>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</si>
  <si>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</si>
  <si>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</si>
  <si>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</si>
  <si>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</si>
  <si>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</si>
  <si>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</si>
  <si>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</si>
  <si>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</si>
  <si>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</si>
  <si>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</si>
  <si>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</si>
  <si>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</si>
  <si>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</si>
  <si>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</si>
  <si>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</si>
  <si>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</si>
  <si>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</si>
  <si>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</si>
  <si>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</si>
  <si>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</si>
  <si>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</si>
  <si>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</si>
  <si>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</si>
  <si>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</si>
  <si>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</si>
  <si>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</si>
  <si>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</si>
  <si>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</si>
  <si>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</si>
  <si>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</si>
  <si>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</si>
  <si>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</si>
  <si>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</si>
  <si>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</si>
  <si>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</si>
  <si>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</si>
  <si>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</si>
  <si>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</si>
  <si>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</si>
  <si>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</si>
  <si>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</si>
  <si>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</si>
  <si>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</si>
  <si>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</si>
  <si>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</si>
  <si>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</si>
  <si>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</si>
  <si>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</si>
  <si>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</si>
  <si>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</si>
  <si>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</si>
  <si>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</si>
  <si>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</si>
  <si>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</si>
  <si>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</si>
  <si>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</si>
  <si>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</si>
  <si>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</si>
  <si>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</si>
  <si>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</si>
  <si>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</si>
  <si>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</si>
  <si>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</si>
  <si>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</si>
  <si>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</si>
  <si>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</si>
  <si>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</si>
  <si>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</si>
  <si>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</si>
  <si>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</si>
  <si>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</si>
  <si>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</si>
  <si>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</si>
  <si>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</si>
  <si>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</si>
  <si>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</si>
  <si>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</si>
  <si>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</si>
  <si>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</si>
  <si>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</si>
  <si>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</si>
  <si>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</si>
  <si>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</si>
  <si>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</si>
  <si>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</si>
  <si>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</si>
  <si>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</si>
  <si>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</si>
  <si>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</si>
  <si>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</si>
  <si>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</si>
  <si>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</si>
  <si>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</si>
  <si>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</si>
  <si>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</si>
  <si>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</si>
  <si>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</si>
  <si>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</si>
  <si>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</si>
  <si>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</si>
  <si>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</si>
  <si>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</si>
  <si>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</si>
  <si>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</si>
  <si>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</si>
  <si>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</si>
  <si>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</si>
  <si>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</si>
  <si>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</si>
  <si>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</si>
  <si>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</si>
  <si>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</si>
  <si>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</si>
  <si>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</si>
  <si>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</si>
  <si>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</si>
  <si>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</si>
  <si>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</si>
  <si>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</si>
  <si>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</si>
  <si>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</si>
  <si>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</si>
  <si>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</si>
  <si>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</si>
  <si>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</si>
  <si>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</si>
  <si>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</si>
  <si>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</si>
  <si>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</si>
  <si>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</si>
  <si>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</si>
  <si>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</si>
  <si>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</si>
  <si>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</si>
  <si>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</si>
  <si>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</si>
  <si>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</si>
  <si>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</si>
  <si>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</si>
  <si>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</si>
  <si>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</si>
  <si>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</si>
  <si>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</si>
  <si>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</si>
  <si>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</si>
  <si>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</si>
  <si>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</si>
  <si>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</si>
  <si>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</si>
  <si>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</si>
  <si>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</si>
  <si>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</si>
  <si>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</si>
  <si>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</si>
  <si>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</si>
  <si>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</si>
  <si>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</si>
  <si>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</si>
  <si>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</si>
  <si>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</si>
  <si>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</si>
  <si>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</si>
  <si>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</si>
  <si>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</si>
  <si>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</si>
  <si>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</si>
  <si>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</si>
  <si>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</si>
  <si>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</si>
  <si>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</si>
  <si>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</si>
  <si>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</si>
  <si>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</si>
  <si>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</si>
  <si>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</si>
  <si>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</si>
  <si>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</si>
  <si>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</si>
  <si>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</si>
  <si>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</si>
  <si>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</si>
  <si>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</si>
  <si>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</si>
  <si>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</si>
  <si>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</si>
  <si>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</si>
  <si>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</si>
  <si>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</si>
  <si>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</si>
  <si>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</si>
  <si>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</si>
  <si>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</si>
  <si>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</si>
  <si>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</si>
  <si>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</si>
  <si>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</si>
  <si>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</si>
  <si>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</si>
  <si>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</si>
  <si>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</si>
  <si>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</si>
  <si>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</si>
  <si>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</si>
  <si>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</si>
  <si>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</si>
  <si>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</si>
  <si>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</si>
  <si>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</si>
  <si>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</si>
  <si>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</si>
  <si>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</si>
  <si>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</si>
  <si>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</si>
  <si>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</si>
  <si>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</si>
  <si>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</si>
  <si>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</si>
  <si>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</si>
  <si>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</si>
  <si>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</si>
  <si>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</si>
  <si>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</si>
  <si>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</si>
  <si>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</si>
  <si>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</si>
  <si>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</si>
  <si>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</si>
  <si>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</si>
  <si>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</si>
  <si>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</si>
  <si>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</si>
  <si>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</si>
  <si>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</si>
  <si>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</si>
  <si>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</si>
  <si>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</si>
  <si>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</si>
  <si>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</si>
  <si>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</si>
  <si>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</si>
  <si>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</si>
  <si>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</si>
  <si>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</si>
  <si>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</si>
  <si>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</si>
  <si>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</si>
  <si>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</si>
  <si>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</si>
  <si>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</si>
  <si>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</si>
  <si>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</si>
  <si>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</si>
  <si>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</si>
  <si>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</si>
  <si>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</si>
  <si>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</si>
  <si>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</si>
  <si>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</si>
  <si>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</si>
  <si>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</si>
  <si>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</si>
  <si>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</si>
  <si>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</si>
  <si>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</si>
  <si>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</si>
  <si>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</si>
  <si>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</si>
  <si>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</si>
  <si>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</si>
  <si>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</si>
  <si>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</si>
  <si>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</si>
  <si>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</si>
  <si>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</si>
  <si>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</si>
  <si>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</si>
  <si>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</si>
  <si>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</si>
  <si>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</si>
  <si>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</si>
  <si>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</si>
  <si>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</si>
  <si>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</si>
  <si>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</si>
  <si>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</si>
  <si>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</si>
  <si>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</si>
  <si>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</si>
  <si>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</si>
  <si>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</si>
  <si>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</si>
  <si>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</si>
  <si>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</si>
  <si>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</si>
  <si>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</si>
  <si>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</si>
  <si>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</si>
  <si>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</si>
  <si>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</si>
  <si>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</si>
  <si>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</si>
  <si>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</si>
  <si>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</si>
  <si>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</si>
  <si>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</si>
  <si>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</si>
  <si>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</si>
  <si>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</si>
  <si>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</si>
  <si>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</si>
  <si>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</si>
  <si>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</si>
  <si>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</si>
  <si>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</si>
  <si>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</si>
  <si>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</si>
  <si>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</si>
  <si>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</si>
  <si>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</si>
  <si>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</si>
  <si>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</si>
  <si>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</si>
  <si>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</si>
  <si>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</si>
  <si>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</si>
  <si>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</si>
  <si>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</si>
  <si>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</si>
  <si>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</si>
  <si>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</si>
  <si>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</si>
  <si>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</si>
  <si>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</si>
  <si>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</si>
  <si>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</si>
  <si>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</si>
  <si>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</si>
  <si>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</si>
  <si>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</si>
  <si>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</si>
  <si>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</si>
  <si>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</si>
  <si>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</si>
  <si>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</si>
  <si>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</si>
  <si>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</si>
  <si>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</si>
  <si>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</si>
  <si>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</si>
  <si>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</si>
  <si>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</si>
  <si>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</si>
  <si>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</si>
  <si>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</si>
  <si>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</si>
  <si>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</si>
  <si>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</si>
  <si>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</si>
  <si>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</si>
  <si>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</si>
  <si>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</si>
  <si>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</si>
  <si>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</si>
  <si>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</si>
  <si>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</si>
  <si>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</si>
  <si>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</si>
  <si>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</si>
  <si>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</si>
  <si>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</si>
  <si>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</si>
  <si>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</si>
  <si>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</si>
  <si>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</si>
  <si>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</si>
  <si>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</si>
  <si>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</si>
  <si>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</si>
  <si>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</si>
  <si>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</si>
  <si>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</si>
  <si>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</si>
  <si>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</si>
  <si>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</si>
  <si>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</si>
  <si>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</si>
  <si>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</si>
  <si>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</si>
  <si>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</si>
  <si>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</si>
  <si>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</si>
  <si>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</si>
  <si>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</si>
  <si>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</si>
  <si>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</si>
  <si>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</si>
  <si>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</si>
  <si>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</si>
  <si>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</si>
  <si>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</si>
  <si>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</si>
  <si>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</si>
  <si>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</si>
  <si>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</si>
  <si>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</si>
  <si>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</si>
  <si>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</si>
  <si>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</si>
  <si>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</si>
  <si>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</si>
  <si>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</si>
  <si>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</si>
  <si>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</si>
  <si>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</si>
  <si>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</si>
  <si>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</si>
  <si>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</si>
  <si>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</si>
  <si>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</si>
  <si>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</si>
  <si>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</si>
  <si>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</si>
  <si>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</si>
  <si>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</si>
  <si>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</si>
  <si>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</si>
  <si>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</si>
  <si>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</si>
  <si>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</si>
  <si>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</si>
  <si>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</si>
  <si>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</si>
  <si>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</si>
  <si>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</si>
  <si>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</si>
  <si>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</si>
  <si>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</si>
  <si>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</si>
  <si>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</si>
  <si>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</si>
  <si>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</si>
  <si>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</si>
  <si>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</si>
  <si>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</si>
  <si>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</si>
  <si>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</si>
  <si>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</si>
  <si>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</si>
  <si>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</si>
  <si>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</si>
  <si>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</si>
  <si>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</si>
  <si>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</si>
  <si>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</si>
  <si>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</si>
  <si>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</si>
  <si>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</si>
  <si>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</si>
  <si>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</si>
  <si>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</si>
  <si>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</si>
  <si>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</si>
  <si>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</si>
  <si>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</si>
  <si>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</si>
  <si>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</si>
  <si>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</si>
  <si>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</si>
  <si>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</si>
  <si>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</si>
  <si>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</si>
  <si>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</si>
  <si>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</si>
  <si>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</si>
  <si>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</si>
  <si>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</si>
  <si>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</si>
  <si>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</si>
  <si>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</si>
  <si>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</si>
  <si>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</si>
  <si>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</si>
  <si>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</si>
  <si>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</si>
  <si>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</si>
  <si>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</si>
  <si>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</si>
  <si>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</si>
  <si>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</si>
  <si>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</si>
  <si>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</si>
  <si>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</si>
  <si>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</si>
  <si>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</si>
  <si>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</si>
  <si>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</si>
  <si>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</si>
  <si>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</si>
  <si>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</si>
  <si>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</si>
  <si>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</si>
  <si>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</si>
  <si>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</si>
  <si>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</si>
  <si>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</si>
  <si>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</si>
  <si>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</si>
  <si>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</si>
  <si>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</si>
  <si>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</si>
  <si>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</si>
  <si>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</si>
  <si>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</si>
  <si>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</si>
  <si>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</si>
  <si>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</si>
  <si>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</si>
  <si>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</si>
  <si>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</si>
  <si>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</si>
  <si>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</si>
  <si>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</si>
  <si>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</si>
  <si>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</si>
  <si>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</si>
  <si>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</si>
  <si>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</si>
  <si>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</si>
  <si>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</si>
  <si>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</si>
  <si>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</si>
  <si>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</si>
  <si>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</si>
  <si>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</si>
  <si>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</si>
  <si>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</si>
  <si>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</si>
  <si>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</si>
  <si>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</si>
  <si>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</si>
  <si>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</si>
  <si>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</si>
  <si>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</si>
  <si>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</si>
  <si>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</si>
  <si>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</si>
  <si>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</si>
  <si>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</si>
  <si>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</si>
  <si>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</si>
  <si>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</si>
  <si>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</si>
  <si>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</si>
  <si>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</si>
  <si>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</si>
  <si>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</si>
  <si>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</si>
  <si>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</si>
  <si>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</si>
  <si>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</si>
  <si>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</si>
  <si>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</si>
  <si>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</si>
  <si>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</si>
  <si>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</si>
  <si>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</si>
  <si>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</si>
  <si>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</si>
  <si>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</si>
  <si>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</si>
  <si>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</si>
  <si>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</si>
  <si>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</si>
  <si>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</si>
  <si>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</si>
  <si>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</si>
  <si>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</si>
  <si>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</si>
  <si>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</si>
  <si>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</si>
  <si>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</si>
  <si>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</si>
  <si>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</si>
  <si>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</si>
  <si>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</si>
  <si>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</si>
  <si>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</si>
  <si>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</si>
  <si>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</si>
  <si>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</si>
  <si>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</si>
  <si>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</si>
  <si>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</si>
  <si>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</si>
  <si>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</si>
  <si>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</si>
  <si>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</si>
  <si>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</si>
  <si>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</si>
  <si>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</si>
  <si>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</si>
  <si>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</si>
  <si>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</si>
  <si>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</si>
  <si>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</si>
  <si>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</si>
  <si>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</si>
  <si>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</si>
  <si>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</si>
  <si>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</si>
  <si>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</si>
  <si>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</si>
  <si>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</si>
  <si>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</si>
  <si>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</si>
  <si>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</si>
  <si>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</si>
  <si>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</si>
  <si>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</si>
  <si>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</si>
  <si>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</si>
  <si>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</si>
  <si>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</si>
  <si>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</si>
  <si>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</si>
  <si>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</si>
  <si>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</si>
  <si>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</si>
  <si>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</si>
  <si>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</si>
  <si>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</si>
  <si>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</si>
  <si>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</si>
  <si>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</si>
  <si>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</si>
  <si>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</si>
  <si>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</si>
  <si>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</si>
  <si>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</si>
  <si>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</si>
  <si>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</si>
  <si>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</si>
  <si>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</si>
  <si>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</si>
  <si>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</si>
  <si>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</si>
  <si>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</si>
  <si>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</si>
  <si>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</si>
  <si>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</si>
  <si>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</si>
  <si>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</si>
  <si>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</si>
  <si>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</si>
  <si>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</si>
  <si>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</si>
  <si>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</si>
  <si>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</si>
  <si>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</si>
  <si>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</si>
  <si>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</si>
  <si>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</si>
  <si>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</si>
  <si>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</si>
  <si>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</si>
  <si>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</si>
  <si>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</si>
  <si>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</si>
  <si>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</si>
  <si>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</si>
  <si>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</si>
  <si>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</si>
  <si>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</si>
  <si>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</si>
  <si>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</si>
  <si>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</si>
  <si>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</si>
  <si>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</si>
  <si>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</si>
  <si>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</si>
  <si>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</si>
  <si>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</si>
  <si>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</si>
  <si>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</si>
  <si>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</si>
  <si>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</si>
  <si>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</si>
  <si>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</si>
  <si>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</si>
  <si>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</si>
  <si>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</si>
  <si>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</si>
  <si>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</si>
  <si>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</si>
  <si>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</si>
  <si>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</si>
  <si>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</si>
  <si>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</si>
  <si>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</si>
  <si>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</si>
  <si>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</si>
  <si>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</si>
  <si>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</si>
  <si>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</si>
  <si>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</si>
  <si>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</si>
  <si>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</si>
  <si>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</si>
  <si>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</si>
  <si>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</si>
  <si>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</si>
  <si>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</si>
  <si>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</si>
  <si>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</si>
  <si>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</si>
  <si>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</si>
  <si>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</si>
  <si>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</si>
  <si>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</si>
  <si>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</si>
  <si>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</si>
  <si>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</si>
  <si>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</si>
  <si>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</si>
  <si>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</si>
  <si>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</si>
  <si>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</si>
  <si>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</si>
  <si>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</si>
  <si>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</si>
  <si>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</si>
  <si>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</si>
  <si>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</si>
  <si>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</si>
  <si>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</si>
  <si>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</si>
  <si>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</si>
  <si>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</si>
  <si>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</si>
  <si>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</si>
  <si>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</si>
  <si>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</si>
  <si>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</si>
  <si>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</si>
  <si>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</si>
  <si>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</si>
  <si>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</si>
  <si>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</si>
  <si>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</si>
  <si>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</si>
  <si>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</si>
  <si>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</si>
  <si>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</si>
  <si>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</si>
  <si>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</si>
  <si>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</si>
  <si>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</si>
  <si>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</si>
  <si>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</si>
  <si>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</si>
  <si>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</si>
  <si>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</si>
  <si>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</si>
  <si>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</si>
  <si>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</si>
  <si>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</si>
  <si>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</si>
  <si>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</si>
  <si>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</si>
  <si>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</si>
  <si>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</si>
  <si>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</si>
  <si>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</si>
  <si>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</si>
  <si>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</si>
  <si>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</si>
  <si>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</si>
  <si>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</si>
  <si>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</si>
  <si>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</si>
  <si>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</si>
  <si>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</si>
  <si>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</si>
  <si>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</si>
  <si>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</si>
  <si>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</si>
  <si>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</si>
  <si>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</si>
  <si>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</si>
  <si>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</si>
  <si>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</si>
  <si>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</si>
  <si>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</si>
  <si>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</si>
  <si>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</si>
  <si>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</si>
  <si>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</si>
  <si>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</si>
  <si>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</si>
  <si>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</si>
  <si>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</si>
  <si>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</si>
  <si>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</si>
  <si>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</si>
  <si>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</si>
  <si>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</si>
  <si>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</si>
  <si>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</si>
  <si>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</si>
  <si>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</si>
  <si>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</si>
  <si>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</si>
  <si>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</si>
  <si>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</si>
  <si>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</si>
  <si>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</si>
  <si>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</si>
  <si>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</si>
  <si>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</si>
  <si>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</si>
  <si>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</si>
  <si>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</si>
  <si>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</si>
  <si>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</si>
  <si>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</si>
  <si>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</si>
  <si>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</si>
  <si>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</si>
  <si>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</si>
  <si>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</si>
  <si>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</si>
  <si>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</si>
  <si>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</si>
  <si>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</si>
  <si>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</si>
  <si>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</si>
  <si>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</si>
  <si>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</si>
  <si>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</si>
  <si>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</si>
  <si>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</si>
  <si>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</si>
  <si>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</si>
  <si>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</si>
  <si>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</si>
  <si>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</si>
  <si>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</si>
  <si>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</si>
  <si>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</si>
  <si>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</si>
  <si>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</si>
  <si>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</si>
  <si>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</si>
  <si>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</si>
  <si>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</si>
  <si>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</si>
  <si>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</si>
  <si>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</si>
  <si>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</si>
  <si>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</si>
  <si>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</si>
  <si>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</si>
  <si>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</si>
  <si>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</si>
  <si>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</si>
  <si>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</si>
  <si>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</si>
  <si>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</si>
  <si>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</si>
  <si>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</si>
  <si>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</si>
  <si>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</si>
  <si>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</si>
  <si>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</si>
  <si>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</si>
  <si>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</si>
  <si>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</si>
  <si>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</si>
  <si>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</si>
  <si>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</si>
  <si>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</si>
  <si>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</si>
  <si>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</si>
  <si>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</si>
  <si>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</si>
  <si>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</si>
  <si>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</si>
  <si>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</si>
  <si>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</si>
  <si>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</si>
  <si>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</si>
  <si>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</si>
  <si>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</si>
  <si>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</si>
  <si>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</si>
  <si>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</si>
  <si>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</si>
  <si>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</si>
  <si>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</si>
  <si>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</si>
  <si>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</si>
  <si>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</si>
  <si>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</si>
  <si>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</si>
  <si>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</si>
  <si>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</si>
  <si>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</si>
  <si>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</si>
  <si>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</si>
  <si>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</si>
  <si>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</si>
  <si>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</si>
  <si>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</si>
  <si>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</si>
  <si>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</si>
  <si>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</si>
  <si>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</si>
  <si>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</si>
  <si>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</si>
  <si>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</si>
  <si>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</si>
  <si>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</si>
  <si>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</si>
  <si>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</si>
  <si>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</si>
  <si>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</si>
  <si>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</si>
  <si>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</si>
  <si>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</si>
  <si>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</si>
  <si>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</si>
  <si>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</si>
  <si>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</si>
  <si>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</si>
  <si>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</si>
  <si>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</si>
  <si>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</si>
  <si>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</si>
  <si>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</si>
  <si>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</si>
  <si>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</si>
  <si>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</si>
  <si>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</si>
  <si>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</si>
  <si>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</si>
  <si>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</si>
  <si>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</si>
  <si>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</si>
  <si>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</si>
  <si>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</si>
  <si>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</si>
  <si>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</si>
  <si>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</si>
  <si>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</si>
  <si>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</si>
  <si>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</si>
  <si>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</si>
  <si>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</si>
  <si>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</si>
  <si>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</si>
  <si>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</si>
  <si>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</si>
  <si>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</si>
  <si>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</si>
  <si>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</si>
  <si>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</si>
  <si>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</si>
  <si>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</si>
  <si>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</si>
  <si>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</si>
  <si>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</si>
  <si>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</si>
  <si>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</si>
  <si>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</si>
  <si>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</si>
  <si>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</si>
  <si>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</si>
  <si>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</si>
  <si>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</si>
  <si>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</si>
  <si>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</si>
  <si>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</si>
  <si>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</si>
  <si>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</si>
  <si>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</si>
  <si>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</si>
  <si>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</si>
  <si>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</si>
  <si>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</si>
  <si>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</si>
  <si>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</si>
  <si>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</si>
  <si>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</si>
  <si>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</si>
  <si>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</si>
  <si>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</si>
  <si>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</si>
  <si>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</si>
  <si>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</si>
  <si>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</si>
  <si>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</si>
  <si>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</si>
  <si>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</si>
  <si>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</si>
  <si>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</si>
  <si>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</si>
  <si>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</si>
  <si>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</si>
  <si>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</si>
  <si>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</si>
  <si>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</si>
  <si>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</si>
  <si>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</si>
  <si>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</si>
  <si>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</si>
  <si>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</si>
  <si>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</si>
  <si>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</si>
  <si>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</si>
  <si>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</si>
  <si>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</si>
  <si>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</si>
  <si>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</si>
  <si>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</si>
  <si>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</si>
  <si>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</si>
  <si>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</si>
  <si>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</si>
  <si>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</si>
  <si>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</si>
  <si>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</si>
  <si>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</si>
  <si>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</si>
  <si>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</si>
  <si>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</si>
  <si>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</si>
  <si>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</si>
  <si>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</si>
  <si>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</si>
  <si>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</si>
  <si>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</si>
  <si>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</si>
  <si>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</si>
  <si>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</si>
  <si>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</si>
  <si>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</si>
  <si>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</si>
  <si>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</si>
  <si>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</si>
  <si>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</si>
  <si>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</si>
  <si>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</si>
  <si>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</si>
  <si>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</si>
  <si>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</si>
  <si>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</si>
  <si>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</si>
  <si>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</si>
  <si>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</si>
  <si>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</si>
  <si>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</si>
  <si>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</si>
  <si>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</si>
  <si>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</si>
  <si>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</si>
  <si>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</si>
  <si>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</si>
  <si>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</si>
  <si>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</si>
  <si>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</si>
  <si>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</si>
  <si>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</si>
  <si>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</si>
  <si>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</si>
  <si>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</si>
  <si>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</si>
  <si>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</si>
  <si>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</si>
  <si>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</si>
  <si>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</si>
  <si>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</si>
  <si>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</si>
  <si>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</si>
  <si>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</si>
  <si>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</si>
  <si>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</si>
  <si>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</si>
  <si>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</si>
  <si>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</si>
  <si>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</si>
  <si>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</si>
  <si>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</si>
  <si>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</si>
  <si>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</si>
  <si>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</si>
  <si>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</si>
  <si>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</si>
  <si>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</si>
  <si>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</si>
  <si>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</si>
  <si>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</si>
  <si>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</si>
  <si>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</si>
  <si>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</si>
  <si>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</si>
  <si>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</si>
  <si>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</si>
  <si>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</si>
  <si>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</si>
  <si>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</si>
  <si>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</si>
  <si>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</si>
  <si>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</si>
  <si>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</si>
  <si>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</si>
  <si>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</si>
  <si>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</si>
  <si>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</si>
  <si>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</si>
  <si>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</si>
  <si>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</si>
  <si>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</si>
  <si>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</si>
  <si>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</si>
  <si>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</si>
  <si>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</si>
  <si>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</si>
  <si>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</si>
  <si>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</si>
  <si>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</si>
  <si>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</si>
  <si>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</si>
  <si>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</si>
  <si>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</si>
  <si>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</si>
  <si>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</si>
  <si>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</si>
  <si>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</si>
  <si>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</si>
  <si>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</si>
  <si>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</si>
  <si>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</si>
  <si>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</si>
  <si>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</si>
  <si>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</si>
  <si>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</si>
  <si>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</si>
  <si>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</si>
  <si>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</si>
  <si>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</si>
  <si>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</si>
  <si>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</si>
  <si>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</si>
  <si>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</si>
  <si>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</si>
  <si>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</si>
  <si>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</si>
  <si>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</si>
  <si>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</si>
  <si>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</si>
  <si>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</si>
  <si>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</si>
  <si>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</si>
  <si>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</si>
  <si>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</si>
  <si>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</si>
  <si>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</si>
  <si>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</si>
  <si>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</si>
  <si>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</si>
  <si>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</si>
  <si>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</si>
  <si>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</si>
  <si>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</si>
  <si>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</si>
  <si>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</si>
  <si>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</si>
  <si>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</si>
  <si>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</si>
  <si>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</si>
  <si>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</si>
  <si>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</si>
  <si>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</si>
  <si>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</si>
  <si>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</si>
  <si>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</si>
  <si>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</si>
  <si>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</si>
  <si>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</si>
  <si>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</si>
  <si>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</si>
  <si>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</si>
  <si>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</si>
  <si>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</si>
  <si>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</si>
  <si>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</si>
  <si>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</si>
  <si>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</si>
  <si>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</si>
  <si>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</si>
  <si>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</si>
  <si>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</si>
  <si>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</si>
  <si>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</si>
  <si>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</si>
  <si>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</si>
  <si>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</si>
  <si>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</si>
  <si>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</si>
  <si>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</si>
  <si>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</si>
  <si>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</si>
  <si>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</si>
  <si>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</si>
  <si>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</si>
  <si>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</si>
  <si>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</si>
  <si>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</si>
  <si>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</si>
  <si>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</si>
  <si>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</si>
  <si>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</si>
  <si>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</si>
  <si>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</si>
  <si>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</si>
  <si>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</si>
  <si>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</si>
  <si>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</si>
  <si>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</si>
  <si>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</si>
  <si>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</si>
  <si>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</si>
  <si>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</si>
  <si>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</si>
  <si>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</si>
  <si>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</si>
  <si>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</si>
  <si>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</si>
  <si>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</si>
  <si>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</si>
  <si>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</si>
  <si>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</si>
  <si>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</si>
  <si>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</si>
  <si>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</si>
  <si>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</si>
  <si>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</si>
  <si>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</si>
  <si>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</si>
  <si>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</si>
  <si>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</si>
  <si>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</si>
  <si>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</si>
  <si>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</si>
  <si>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</si>
  <si>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</si>
  <si>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</si>
  <si>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</si>
  <si>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</si>
  <si>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</si>
  <si>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</si>
  <si>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</si>
  <si>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</si>
  <si>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</si>
  <si>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</si>
  <si>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</si>
  <si>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</si>
  <si>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</si>
  <si>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</si>
  <si>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</si>
  <si>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</si>
  <si>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</si>
  <si>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</si>
  <si>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</si>
  <si>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</si>
  <si>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</si>
  <si>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</si>
  <si>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</si>
  <si>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</si>
  <si>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</si>
  <si>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</si>
  <si>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</si>
  <si>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</si>
  <si>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</si>
  <si>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</si>
  <si>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</si>
  <si>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</si>
  <si>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</si>
  <si>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</si>
  <si>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</si>
  <si>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</si>
  <si>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</si>
  <si>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</si>
  <si>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</si>
  <si>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</si>
  <si>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</si>
  <si>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</si>
  <si>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</si>
  <si>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</si>
  <si>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</si>
  <si>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</si>
  <si>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</si>
  <si>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</si>
  <si>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</si>
  <si>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</si>
  <si>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</si>
  <si>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</si>
  <si>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</si>
  <si>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</si>
  <si>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</si>
  <si>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</si>
  <si>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</si>
  <si>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</si>
  <si>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</si>
  <si>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</si>
  <si>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</si>
  <si>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</si>
  <si>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</si>
  <si>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</si>
  <si>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</si>
  <si>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</si>
  <si>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</si>
  <si>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</si>
  <si>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</si>
  <si>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</si>
  <si>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</si>
  <si>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</si>
  <si>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</si>
  <si>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</si>
  <si>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</si>
  <si>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</si>
  <si>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</si>
  <si>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</si>
  <si>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</si>
  <si>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</si>
  <si>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</si>
  <si>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</si>
  <si>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</si>
  <si>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</si>
  <si>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</si>
  <si>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</si>
  <si>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</si>
  <si>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</si>
  <si>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</si>
  <si>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</si>
  <si>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</si>
  <si>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</si>
  <si>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</si>
  <si>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</si>
  <si>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</si>
  <si>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</si>
  <si>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</si>
  <si>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</si>
  <si>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</si>
  <si>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</si>
  <si>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</si>
  <si>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</si>
  <si>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</si>
  <si>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</si>
  <si>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</si>
  <si>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</si>
  <si>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</si>
  <si>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</si>
  <si>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</si>
  <si>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</si>
  <si>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</si>
  <si>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</si>
  <si>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</si>
  <si>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</si>
  <si>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</si>
  <si>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</si>
  <si>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</si>
  <si>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</si>
  <si>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</si>
  <si>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</si>
  <si>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</si>
  <si>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</si>
  <si>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</si>
  <si>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</si>
  <si>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</si>
  <si>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</si>
  <si>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</si>
  <si>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</si>
  <si>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</si>
  <si>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</si>
  <si>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</si>
  <si>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</si>
  <si>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</si>
  <si>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</si>
  <si>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</si>
  <si>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</si>
  <si>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</si>
  <si>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</si>
  <si>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</si>
  <si>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</si>
  <si>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</si>
  <si>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</si>
  <si>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</si>
  <si>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</si>
  <si>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</si>
  <si>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</si>
  <si>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</si>
  <si>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</si>
  <si>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</si>
  <si>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</si>
  <si>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</si>
  <si>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</si>
  <si>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</si>
  <si>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</si>
  <si>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</si>
  <si>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</si>
  <si>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</si>
  <si>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</si>
  <si>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</si>
  <si>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</si>
  <si>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</si>
  <si>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</si>
  <si>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</si>
  <si>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</si>
  <si>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</si>
  <si>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</si>
  <si>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</si>
  <si>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</si>
  <si>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</si>
  <si>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</si>
  <si>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</si>
  <si>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</si>
  <si>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</si>
  <si>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</si>
  <si>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</si>
  <si>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</si>
  <si>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</si>
  <si>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</si>
  <si>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</si>
  <si>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</si>
  <si>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</si>
  <si>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</si>
  <si>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</si>
  <si>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</si>
  <si>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</si>
  <si>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</si>
  <si>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</si>
  <si>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</si>
  <si>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</si>
  <si>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</si>
  <si>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</si>
  <si>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</si>
  <si>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</si>
  <si>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</si>
  <si>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</si>
  <si>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</si>
  <si>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</si>
  <si>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</si>
  <si>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</si>
  <si>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</si>
  <si>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</si>
  <si>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</si>
  <si>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</si>
  <si>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</si>
  <si>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</si>
  <si>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</si>
  <si>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</si>
  <si>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</si>
  <si>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</si>
  <si>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</si>
  <si>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</si>
  <si>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</si>
  <si>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</si>
  <si>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</si>
  <si>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</si>
  <si>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</si>
  <si>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</si>
  <si>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</si>
  <si>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</si>
  <si>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</si>
  <si>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</si>
  <si>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</si>
  <si>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</si>
  <si>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</si>
  <si>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</si>
  <si>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</si>
  <si>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</si>
  <si>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</si>
  <si>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</si>
  <si>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</si>
  <si>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</si>
  <si>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</si>
  <si>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</si>
  <si>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</si>
  <si>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</si>
  <si>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</si>
  <si>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</si>
  <si>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</si>
  <si>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</si>
  <si>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</si>
  <si>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</si>
  <si>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</si>
  <si>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</si>
  <si>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</si>
  <si>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</si>
  <si>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</si>
  <si>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</si>
  <si>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</si>
  <si>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</si>
  <si>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</si>
  <si>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</si>
  <si>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</si>
  <si>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</si>
  <si>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</si>
  <si>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</si>
  <si>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</si>
  <si>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</si>
  <si>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</si>
  <si>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</si>
  <si>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</si>
  <si>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</si>
  <si>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</si>
  <si>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</si>
  <si>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</si>
  <si>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</si>
  <si>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</si>
  <si>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</si>
  <si>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</si>
  <si>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</si>
  <si>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</si>
  <si>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</si>
  <si>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</si>
  <si>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</si>
  <si>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</si>
  <si>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</si>
  <si>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</si>
  <si>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</si>
  <si>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</si>
  <si>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</si>
  <si>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</si>
  <si>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</si>
  <si>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</si>
  <si>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</si>
  <si>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</si>
  <si>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</si>
  <si>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</si>
  <si>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</si>
  <si>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</si>
  <si>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</si>
  <si>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</si>
  <si>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</si>
  <si>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</si>
  <si>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</si>
  <si>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</si>
  <si>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</si>
  <si>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</si>
  <si>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</si>
  <si>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</si>
  <si>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</si>
  <si>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</si>
  <si>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</si>
  <si>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</si>
  <si>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</si>
  <si>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</si>
  <si>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</si>
  <si>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</si>
  <si>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</si>
  <si>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</si>
  <si>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</si>
  <si>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</si>
  <si>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</si>
  <si>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</si>
  <si>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</si>
  <si>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</si>
  <si>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</si>
  <si>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</si>
  <si>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</si>
  <si>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</si>
  <si>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</si>
  <si>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</si>
  <si>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</si>
  <si>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</si>
  <si>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</si>
  <si>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</si>
  <si>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</si>
  <si>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</si>
  <si>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</si>
  <si>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</si>
  <si>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</si>
  <si>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</si>
  <si>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</si>
  <si>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</si>
  <si>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</si>
  <si>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</si>
  <si>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</si>
  <si>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</si>
  <si>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</si>
  <si>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</si>
  <si>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</si>
  <si>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</si>
  <si>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</si>
  <si>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</si>
  <si>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</si>
  <si>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</si>
  <si>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</si>
  <si>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</si>
  <si>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</si>
  <si>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</si>
  <si>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</si>
  <si>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</si>
  <si>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</si>
  <si>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</si>
  <si>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</si>
  <si>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</si>
  <si>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</si>
  <si>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</si>
  <si>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</si>
  <si>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</si>
  <si>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</si>
  <si>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</si>
  <si>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</si>
  <si>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</si>
  <si>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</si>
  <si>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</si>
  <si>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</si>
  <si>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</si>
  <si>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</si>
  <si>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</si>
  <si>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</si>
  <si>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</si>
  <si>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</si>
  <si>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</si>
  <si>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</si>
  <si>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</si>
  <si>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</si>
  <si>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</si>
  <si>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</si>
  <si>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</si>
  <si>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</si>
  <si>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</si>
  <si>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</si>
  <si>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</si>
  <si>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</si>
  <si>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</si>
  <si>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</si>
  <si>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</si>
  <si>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</si>
  <si>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</si>
  <si>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</si>
  <si>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</si>
  <si>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</si>
  <si>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</si>
  <si>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</si>
  <si>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</si>
  <si>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</si>
  <si>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</si>
  <si>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</si>
  <si>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</si>
  <si>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</si>
  <si>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</si>
  <si>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</si>
  <si>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</si>
  <si>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</si>
  <si>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</si>
  <si>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</si>
  <si>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</si>
  <si>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</si>
  <si>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</si>
  <si>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</si>
  <si>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</si>
  <si>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</si>
  <si>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</si>
  <si>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</si>
  <si>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</si>
  <si>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</si>
  <si>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</si>
  <si>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</si>
  <si>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</si>
  <si>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</si>
  <si>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</si>
  <si>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</si>
  <si>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</si>
  <si>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</si>
  <si>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</si>
  <si>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</si>
  <si>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</si>
  <si>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</si>
  <si>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</si>
  <si>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</si>
  <si>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</si>
  <si>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</si>
  <si>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</si>
  <si>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</si>
  <si>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</si>
  <si>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</si>
  <si>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</si>
  <si>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</si>
  <si>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</si>
  <si>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</si>
  <si>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</si>
  <si>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</si>
  <si>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</si>
  <si>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</si>
  <si>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</si>
  <si>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</si>
  <si>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</si>
  <si>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</si>
  <si>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</si>
  <si>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</si>
  <si>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</si>
  <si>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</si>
  <si>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</si>
  <si>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</si>
  <si>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</si>
  <si>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</si>
  <si>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</si>
  <si>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</si>
  <si>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</si>
  <si>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</si>
  <si>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</si>
  <si>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</si>
  <si>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</si>
  <si>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</si>
  <si>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</si>
  <si>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</si>
  <si>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</si>
  <si>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</si>
  <si>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</si>
  <si>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</si>
  <si>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</si>
  <si>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</si>
  <si>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</si>
  <si>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</si>
  <si>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</si>
  <si>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</si>
  <si>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</si>
  <si>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</si>
  <si>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</si>
  <si>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</si>
  <si>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</si>
  <si>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</si>
  <si>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</si>
  <si>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</si>
  <si>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</si>
  <si>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</si>
  <si>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</si>
  <si>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</si>
  <si>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</si>
  <si>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</si>
  <si>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</si>
  <si>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</si>
  <si>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</si>
  <si>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</si>
  <si>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</si>
  <si>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</si>
  <si>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</si>
  <si>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</si>
  <si>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</si>
  <si>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</si>
  <si>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</si>
  <si>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</si>
  <si>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</si>
  <si>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</si>
  <si>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</si>
  <si>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</si>
  <si>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</si>
  <si>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</si>
  <si>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</si>
  <si>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</si>
  <si>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</si>
  <si>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</si>
  <si>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</si>
  <si>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</si>
  <si>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</si>
  <si>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</si>
  <si>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</si>
  <si>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</si>
  <si>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</si>
  <si>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</si>
  <si>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</si>
  <si>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</si>
  <si>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</si>
  <si>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</si>
  <si>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</si>
  <si>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</si>
  <si>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</si>
  <si>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</si>
  <si>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</si>
  <si>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</si>
  <si>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</si>
  <si>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</si>
  <si>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</si>
  <si>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</si>
  <si>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</si>
  <si>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</si>
  <si>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</si>
  <si>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</si>
  <si>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</si>
  <si>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</si>
  <si>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</si>
  <si>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</si>
  <si>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</si>
  <si>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</si>
  <si>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</si>
  <si>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</si>
  <si>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</si>
  <si>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</si>
  <si>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</si>
  <si>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</si>
  <si>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</si>
  <si>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</si>
  <si>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</si>
  <si>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</si>
  <si>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</si>
  <si>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</si>
  <si>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</si>
  <si>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</si>
  <si>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</si>
  <si>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</si>
  <si>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</si>
  <si>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</si>
  <si>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</si>
  <si>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</si>
  <si>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</si>
  <si>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</si>
  <si>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</si>
  <si>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</si>
  <si>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</si>
  <si>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</si>
  <si>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</si>
  <si>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</si>
  <si>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</si>
  <si>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</si>
  <si>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</si>
  <si>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</si>
  <si>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</si>
  <si>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</si>
  <si>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</si>
  <si>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</si>
  <si>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</si>
  <si>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</si>
  <si>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</si>
  <si>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</si>
  <si>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</si>
  <si>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</si>
  <si>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</si>
  <si>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</si>
  <si>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</si>
  <si>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</si>
  <si>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</si>
  <si>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</si>
  <si>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</si>
  <si>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</si>
  <si>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</si>
  <si>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</si>
  <si>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</si>
  <si>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</si>
  <si>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</si>
  <si>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</si>
  <si>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</si>
  <si>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</si>
  <si>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</si>
  <si>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</si>
  <si>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</si>
  <si>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</si>
  <si>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</si>
  <si>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</si>
  <si>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</si>
  <si>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</si>
  <si>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</si>
  <si>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</si>
  <si>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</si>
  <si>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</si>
  <si>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</si>
  <si>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</si>
  <si>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</si>
  <si>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</si>
  <si>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</si>
  <si>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</si>
  <si>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</si>
  <si>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</si>
  <si>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</si>
  <si>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</si>
  <si>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</si>
  <si>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</si>
  <si>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</si>
  <si>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</si>
  <si>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</si>
  <si>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</si>
  <si>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</si>
  <si>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</si>
  <si>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</si>
  <si>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</si>
  <si>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</si>
  <si>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</si>
  <si>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</si>
  <si>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</si>
  <si>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</si>
  <si>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</si>
  <si>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</si>
  <si>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</si>
  <si>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</si>
  <si>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</si>
  <si>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</si>
  <si>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</si>
  <si>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</si>
  <si>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</si>
  <si>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</si>
  <si>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</si>
  <si>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</si>
  <si>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</si>
  <si>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</si>
  <si>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</si>
  <si>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</si>
  <si>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</si>
  <si>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</si>
  <si>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</si>
  <si>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</si>
  <si>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</si>
  <si>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</si>
  <si>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</si>
  <si>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</si>
  <si>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</si>
  <si>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</si>
  <si>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</si>
  <si>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</si>
  <si>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</si>
  <si>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</si>
  <si>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</si>
  <si>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</si>
  <si>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</si>
  <si>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</si>
  <si>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</si>
  <si>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</si>
  <si>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</si>
  <si>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</si>
  <si>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</si>
  <si>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</si>
  <si>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</si>
  <si>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</si>
  <si>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</si>
  <si>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</si>
  <si>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</si>
  <si>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</si>
  <si>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</si>
  <si>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</si>
  <si>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</si>
  <si>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</si>
  <si>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</si>
  <si>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</si>
  <si>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</si>
  <si>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</si>
  <si>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</si>
  <si>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</si>
  <si>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</si>
  <si>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</si>
  <si>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</si>
  <si>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</si>
  <si>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</si>
  <si>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</si>
  <si>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</si>
  <si>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</si>
  <si>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</si>
  <si>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</si>
  <si>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</si>
  <si>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</si>
  <si>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</si>
  <si>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</si>
  <si>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</si>
  <si>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</si>
  <si>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</si>
  <si>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</si>
  <si>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</si>
  <si>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</si>
  <si>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</si>
  <si>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</si>
  <si>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</si>
  <si>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</si>
  <si>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</si>
  <si>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</si>
  <si>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</si>
  <si>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</si>
  <si>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</si>
  <si>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</si>
  <si>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</si>
  <si>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</si>
  <si>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</si>
  <si>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</si>
  <si>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</si>
  <si>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</si>
  <si>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</si>
  <si>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</si>
  <si>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</si>
  <si>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</si>
  <si>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</si>
  <si>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</si>
  <si>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</si>
  <si>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</si>
  <si>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</si>
  <si>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</si>
  <si>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</si>
  <si>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</si>
  <si>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</si>
  <si>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</si>
  <si>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</si>
  <si>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</si>
  <si>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</si>
  <si>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</si>
  <si>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</si>
  <si>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</si>
  <si>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</si>
  <si>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</si>
  <si>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</si>
  <si>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</si>
  <si>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</si>
  <si>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</si>
  <si>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</si>
  <si>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</si>
  <si>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</si>
  <si>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</si>
  <si>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</si>
  <si>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</si>
  <si>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</si>
  <si>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</si>
  <si>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</si>
  <si>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</si>
  <si>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</si>
  <si>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</si>
  <si>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</si>
  <si>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</si>
  <si>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</si>
  <si>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</si>
  <si>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</si>
  <si>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</si>
  <si>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</si>
  <si>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</si>
  <si>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</si>
  <si>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</si>
  <si>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</si>
  <si>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</si>
  <si>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</si>
  <si>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</si>
  <si>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</si>
  <si>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</si>
  <si>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</si>
  <si>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</si>
  <si>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</si>
  <si>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</si>
  <si>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</si>
  <si>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</si>
  <si>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</si>
  <si>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</si>
  <si>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</si>
  <si>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</si>
  <si>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</si>
  <si>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</si>
  <si>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</si>
  <si>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</si>
  <si>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</si>
  <si>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</si>
  <si>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</si>
  <si>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</si>
  <si>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</si>
  <si>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</si>
  <si>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</si>
  <si>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</si>
  <si>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</si>
  <si>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</si>
  <si>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</si>
  <si>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</si>
  <si>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</si>
  <si>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</si>
  <si>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</si>
  <si>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</si>
  <si>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</si>
  <si>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</si>
  <si>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</si>
  <si>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</si>
  <si>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</si>
  <si>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</si>
  <si>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</si>
  <si>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</si>
  <si>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</si>
  <si>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</si>
  <si>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</si>
  <si>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</si>
  <si>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</si>
  <si>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</si>
  <si>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</si>
  <si>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</si>
  <si>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</si>
  <si>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</si>
  <si>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</si>
  <si>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</si>
  <si>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</si>
  <si>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</si>
  <si>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</si>
  <si>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</si>
  <si>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</si>
  <si>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</si>
  <si>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</si>
  <si>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</si>
  <si>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</si>
  <si>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</si>
  <si>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</si>
  <si>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</si>
  <si>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</si>
  <si>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</si>
  <si>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</si>
  <si>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</si>
  <si>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</si>
  <si>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</si>
  <si>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</si>
  <si>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</si>
  <si>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</si>
  <si>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</si>
  <si>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</si>
  <si>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</si>
  <si>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</si>
  <si>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</si>
  <si>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</si>
  <si>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</si>
  <si>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</si>
  <si>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</si>
  <si>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</si>
  <si>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</si>
  <si>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</si>
  <si>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</si>
  <si>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</si>
  <si>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</si>
  <si>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</si>
  <si>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</si>
  <si>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</si>
  <si>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</si>
  <si>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</si>
  <si>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</si>
  <si>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</si>
  <si>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</si>
  <si>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</si>
  <si>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</si>
  <si>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</si>
  <si>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</si>
  <si>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</si>
  <si>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</si>
  <si>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</si>
  <si>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</si>
  <si>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</si>
  <si>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</si>
  <si>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</si>
  <si>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</si>
  <si>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</si>
  <si>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</si>
  <si>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</si>
  <si>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</si>
  <si>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</si>
  <si>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</si>
  <si>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</si>
  <si>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</si>
  <si>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</si>
  <si>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</si>
  <si>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</si>
  <si>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</si>
  <si>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</si>
  <si>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</si>
  <si>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</si>
  <si>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</si>
  <si>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</si>
  <si>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</si>
  <si>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</si>
  <si>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</si>
  <si>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</si>
  <si>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</si>
  <si>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</si>
  <si>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</si>
  <si>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</si>
  <si>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</si>
  <si>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</si>
  <si>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</si>
  <si>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</si>
  <si>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</si>
  <si>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</si>
  <si>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</si>
  <si>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</si>
  <si>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</si>
  <si>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</si>
  <si>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</si>
  <si>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</si>
  <si>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</si>
  <si>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</si>
  <si>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</si>
  <si>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</si>
  <si>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</si>
  <si>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</si>
  <si>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</si>
  <si>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</si>
  <si>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</si>
  <si>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</si>
  <si>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</si>
  <si>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</si>
  <si>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</si>
  <si>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</si>
  <si>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</si>
  <si>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</si>
  <si>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</si>
  <si>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</si>
  <si>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</si>
  <si>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</si>
  <si>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</si>
  <si>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</si>
  <si>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</si>
  <si>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</si>
  <si>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</si>
  <si>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</si>
  <si>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</si>
  <si>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</si>
  <si>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</si>
  <si>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</si>
  <si>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</si>
  <si>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</si>
  <si>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</si>
  <si>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</si>
  <si>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</si>
  <si>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</si>
  <si>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</si>
  <si>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</si>
  <si>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</si>
  <si>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</si>
  <si>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</si>
  <si>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</si>
  <si>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</si>
  <si>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</si>
  <si>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</si>
  <si>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</si>
  <si>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</si>
  <si>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</si>
  <si>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</si>
  <si>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</si>
  <si>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</si>
  <si>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</si>
  <si>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</si>
  <si>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</si>
  <si>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</si>
  <si>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</si>
  <si>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</si>
  <si>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</si>
  <si>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</si>
  <si>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</si>
  <si>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</si>
  <si>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</si>
  <si>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</si>
  <si>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</si>
  <si>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</si>
  <si>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</si>
  <si>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</si>
  <si>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</si>
  <si>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</si>
  <si>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</si>
  <si>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</si>
  <si>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</si>
  <si>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</si>
  <si>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</si>
  <si>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</si>
  <si>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</si>
  <si>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</si>
  <si>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</si>
  <si>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</si>
  <si>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</si>
  <si>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</si>
  <si>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</si>
  <si>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</si>
  <si>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</si>
  <si>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</si>
  <si>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</si>
  <si>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</si>
  <si>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</si>
  <si>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</si>
  <si>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</si>
  <si>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</si>
  <si>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</si>
  <si>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</si>
  <si>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</si>
  <si>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</si>
  <si>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</si>
  <si>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</si>
  <si>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</si>
  <si>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</si>
  <si>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</si>
  <si>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</si>
  <si>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</si>
  <si>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</si>
  <si>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</si>
  <si>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</si>
  <si>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</si>
  <si>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</si>
  <si>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</si>
  <si>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</si>
  <si>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</si>
  <si>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</si>
  <si>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</si>
  <si>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</si>
  <si>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</si>
  <si>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</si>
  <si>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</si>
  <si>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</si>
  <si>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</si>
  <si>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</si>
  <si>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</si>
  <si>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</si>
  <si>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</si>
  <si>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</si>
  <si>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</si>
  <si>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</si>
  <si>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</si>
  <si>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</si>
  <si>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</si>
  <si>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</si>
  <si>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</si>
  <si>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</si>
  <si>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</si>
  <si>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</si>
  <si>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</si>
  <si>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</si>
  <si>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</si>
  <si>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</si>
  <si>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</si>
  <si>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</si>
  <si>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</si>
  <si>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</si>
  <si>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</si>
  <si>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</si>
  <si>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</si>
  <si>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</si>
  <si>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</si>
  <si>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</si>
  <si>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</si>
  <si>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</si>
  <si>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</si>
  <si>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</si>
  <si>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</si>
  <si>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</si>
  <si>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</si>
  <si>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</si>
  <si>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</si>
  <si>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</si>
  <si>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</si>
  <si>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</si>
  <si>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</si>
  <si>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</si>
  <si>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</si>
  <si>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</si>
  <si>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</si>
  <si>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</si>
  <si>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</si>
  <si>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</si>
  <si>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</si>
  <si>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</si>
  <si>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</si>
  <si>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</si>
  <si>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</si>
  <si>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</si>
  <si>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</si>
  <si>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</si>
  <si>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</si>
  <si>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</si>
  <si>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</si>
  <si>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</si>
  <si>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</si>
  <si>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</si>
  <si>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</si>
  <si>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</si>
  <si>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</si>
  <si>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</si>
  <si>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</si>
  <si>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</si>
  <si>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</si>
  <si>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</si>
  <si>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</si>
  <si>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</si>
  <si>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</si>
  <si>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</si>
  <si>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</si>
  <si>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</si>
  <si>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</si>
  <si>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</si>
  <si>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</si>
  <si>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</si>
  <si>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</si>
  <si>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</si>
  <si>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</si>
  <si>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</si>
  <si>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</si>
  <si>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</si>
  <si>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</si>
  <si>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</si>
  <si>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</si>
  <si>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</si>
  <si>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</si>
  <si>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</si>
  <si>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</si>
  <si>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</si>
  <si>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</si>
  <si>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</si>
  <si>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</si>
  <si>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</si>
  <si>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</si>
  <si>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</si>
  <si>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</si>
  <si>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</si>
  <si>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</si>
  <si>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</si>
  <si>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</si>
  <si>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</si>
  <si>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</si>
  <si>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</si>
  <si>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</si>
  <si>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</si>
  <si>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</si>
  <si>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</si>
  <si>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</si>
  <si>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</si>
  <si>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</si>
  <si>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</si>
  <si>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</si>
  <si>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</si>
  <si>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</si>
  <si>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</si>
  <si>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</si>
  <si>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</si>
  <si>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</si>
  <si>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</si>
  <si>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</si>
  <si>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</si>
  <si>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</si>
  <si>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</si>
  <si>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</si>
  <si>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</si>
  <si>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</si>
  <si>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</si>
  <si>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</si>
  <si>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</si>
  <si>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</si>
  <si>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</si>
  <si>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</si>
  <si>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</si>
  <si>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</si>
  <si>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</si>
  <si>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</si>
  <si>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</si>
  <si>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</si>
  <si>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</si>
  <si>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</si>
  <si>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</si>
  <si>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</si>
  <si>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</si>
  <si>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</si>
  <si>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</si>
  <si>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</si>
  <si>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</si>
  <si>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</si>
  <si>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</si>
  <si>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</si>
  <si>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</si>
  <si>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</si>
  <si>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</si>
  <si>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</si>
  <si>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</si>
  <si>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</si>
  <si>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</si>
  <si>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</si>
  <si>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</si>
  <si>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</si>
  <si>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</si>
  <si>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</si>
  <si>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</si>
  <si>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</si>
  <si>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</si>
  <si>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</si>
  <si>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</si>
  <si>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</si>
  <si>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</si>
  <si>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</si>
  <si>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</si>
  <si>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</si>
  <si>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</si>
  <si>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</si>
  <si>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</si>
  <si>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</si>
  <si>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</si>
  <si>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</si>
  <si>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</si>
  <si>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</si>
  <si>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</si>
  <si>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</si>
  <si>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</si>
  <si>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</si>
  <si>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</si>
  <si>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</si>
  <si>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</si>
  <si>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</si>
  <si>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</si>
  <si>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</si>
  <si>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</si>
  <si>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</si>
  <si>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</si>
  <si>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</si>
  <si>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</si>
  <si>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</si>
  <si>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</si>
  <si>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</si>
  <si>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</si>
  <si>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</si>
  <si>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</si>
  <si>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</si>
  <si>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</si>
  <si>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</si>
  <si>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</si>
  <si>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</si>
  <si>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</si>
  <si>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</si>
  <si>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</si>
  <si>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</si>
  <si>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</si>
  <si>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</si>
  <si>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</si>
  <si>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</si>
  <si>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</si>
  <si>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</si>
  <si>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</si>
  <si>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</si>
  <si>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</si>
  <si>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</si>
  <si>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</si>
  <si>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</si>
  <si>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</si>
  <si>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</si>
  <si>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</si>
  <si>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</si>
  <si>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</si>
  <si>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</si>
  <si>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</si>
  <si>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</si>
  <si>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</si>
  <si>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</si>
  <si>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</si>
  <si>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</si>
  <si>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</si>
  <si>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</si>
  <si>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</si>
  <si>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</si>
  <si>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</si>
  <si>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</si>
  <si>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</si>
  <si>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</si>
  <si>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</si>
  <si>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</si>
  <si>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</si>
  <si>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</si>
  <si>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</si>
  <si>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</si>
  <si>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</si>
  <si>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</si>
  <si>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</si>
  <si>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</si>
  <si>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</si>
  <si>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</si>
  <si>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</si>
  <si>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</si>
  <si>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</si>
  <si>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</si>
  <si>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</si>
  <si>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</si>
  <si>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</si>
  <si>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</si>
  <si>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</si>
  <si>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</si>
  <si>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</si>
  <si>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</si>
  <si>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</si>
  <si>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</si>
  <si>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</si>
  <si>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</si>
  <si>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</si>
  <si>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</si>
  <si>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</si>
  <si>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</si>
  <si>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</si>
  <si>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</si>
  <si>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</si>
  <si>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</si>
  <si>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</si>
  <si>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</si>
  <si>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</si>
  <si>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</si>
  <si>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</si>
  <si>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</si>
  <si>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</si>
  <si>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</si>
  <si>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</si>
  <si>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</si>
  <si>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</si>
  <si>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</si>
  <si>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</si>
  <si>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</si>
  <si>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</si>
  <si>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</si>
  <si>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</si>
  <si>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</si>
  <si>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</si>
  <si>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</si>
  <si>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</si>
  <si>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</si>
  <si>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</si>
  <si>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</si>
  <si>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</si>
  <si>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</si>
  <si>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</si>
  <si>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</si>
  <si>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</si>
  <si>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</si>
  <si>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</si>
  <si>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</si>
  <si>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</si>
  <si>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</si>
  <si>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</si>
  <si>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</si>
  <si>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</si>
  <si>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</si>
  <si>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</si>
  <si>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</si>
  <si>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</si>
  <si>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</si>
  <si>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</si>
  <si>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</si>
  <si>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</si>
  <si>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</si>
  <si>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</si>
  <si>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</si>
  <si>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</si>
  <si>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</si>
  <si>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</si>
  <si>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</si>
  <si>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</si>
  <si>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</si>
  <si>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</si>
  <si>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</si>
  <si>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</si>
  <si>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</si>
  <si>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</si>
  <si>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</si>
  <si>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</si>
  <si>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</si>
  <si>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</si>
  <si>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</si>
  <si>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</si>
  <si>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</si>
  <si>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</si>
  <si>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</si>
  <si>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</si>
  <si>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</si>
  <si>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</si>
  <si>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</si>
  <si>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</si>
  <si>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</si>
  <si>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</si>
  <si>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</si>
  <si>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</si>
  <si>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</si>
  <si>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</si>
  <si>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</si>
  <si>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</si>
  <si>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</si>
  <si>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</si>
  <si>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</si>
  <si>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</si>
  <si>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</si>
  <si>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</si>
  <si>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</si>
  <si>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</si>
  <si>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</si>
  <si>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</si>
  <si>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</si>
  <si>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</si>
  <si>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</si>
  <si>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</si>
  <si>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</si>
  <si>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</si>
  <si>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</si>
  <si>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</si>
  <si>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</si>
  <si>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</si>
  <si>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</si>
  <si>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</si>
  <si>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</si>
  <si>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</si>
  <si>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</si>
  <si>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</si>
  <si>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</si>
  <si>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</si>
  <si>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</si>
  <si>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</si>
  <si>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</si>
  <si>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</si>
  <si>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</si>
  <si>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</si>
  <si>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</si>
  <si>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</si>
  <si>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</si>
  <si>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</si>
  <si>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</si>
  <si>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</si>
  <si>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</si>
  <si>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</si>
  <si>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</si>
  <si>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</si>
  <si>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</si>
  <si>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</si>
  <si>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</si>
  <si>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</si>
  <si>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</si>
  <si>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</si>
  <si>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</si>
  <si>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</si>
  <si>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</si>
  <si>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</si>
  <si>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</si>
  <si>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</si>
  <si>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</si>
  <si>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</si>
  <si>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</si>
  <si>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</si>
  <si>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</si>
  <si>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</si>
  <si>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</si>
  <si>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</si>
  <si>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</si>
  <si>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</si>
  <si>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</si>
  <si>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</si>
  <si>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</si>
  <si>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</si>
  <si>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</si>
  <si>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</si>
  <si>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</si>
  <si>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</si>
  <si>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</si>
  <si>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</si>
  <si>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</si>
  <si>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</si>
  <si>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</si>
  <si>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</si>
  <si>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</si>
  <si>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</si>
  <si>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</si>
  <si>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</si>
  <si>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</si>
  <si>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</si>
  <si>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</si>
  <si>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</si>
  <si>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</si>
  <si>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</si>
  <si>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</si>
  <si>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</si>
  <si>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</si>
  <si>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</si>
  <si>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</si>
  <si>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</si>
  <si>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</si>
  <si>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</si>
  <si>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</si>
  <si>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</si>
  <si>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</si>
  <si>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</si>
  <si>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</si>
  <si>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</si>
  <si>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</si>
  <si>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</si>
  <si>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</si>
  <si>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</si>
  <si>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</si>
  <si>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</si>
  <si>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</si>
  <si>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</si>
  <si>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</si>
  <si>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</si>
  <si>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</si>
  <si>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</si>
  <si>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</si>
  <si>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</si>
  <si>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</si>
  <si>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</si>
  <si>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</si>
  <si>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</si>
  <si>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</si>
  <si>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</si>
  <si>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</si>
  <si>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</si>
  <si>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</si>
  <si>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</si>
  <si>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</si>
  <si>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</si>
  <si>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</si>
  <si>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</si>
  <si>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</si>
  <si>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</si>
  <si>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</si>
  <si>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</si>
  <si>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</si>
  <si>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</si>
  <si>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</si>
  <si>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</si>
  <si>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</si>
  <si>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</si>
  <si>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</si>
  <si>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</si>
  <si>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</si>
  <si>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</si>
  <si>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</si>
  <si>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</si>
  <si>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</si>
  <si>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</si>
  <si>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</si>
  <si>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</si>
  <si>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</si>
  <si>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</si>
  <si>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</si>
  <si>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</si>
  <si>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</si>
  <si>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</si>
  <si>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</si>
  <si>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</si>
  <si>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</si>
  <si>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</si>
  <si>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</si>
  <si>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</si>
  <si>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</si>
  <si>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</si>
  <si>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</si>
  <si>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</si>
  <si>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</si>
  <si>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</si>
  <si>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</si>
  <si>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</si>
  <si>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</si>
  <si>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</si>
  <si>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</si>
  <si>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</si>
  <si>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</si>
  <si>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</si>
  <si>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</si>
  <si>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</si>
  <si>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</si>
  <si>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</si>
  <si>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</si>
  <si>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</si>
  <si>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</si>
  <si>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</si>
  <si>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</si>
  <si>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</si>
  <si>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</si>
  <si>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</si>
  <si>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</si>
  <si>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</si>
  <si>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</si>
  <si>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</si>
  <si>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</si>
  <si>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</si>
  <si>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</si>
  <si>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</si>
  <si>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</si>
  <si>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</si>
  <si>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</si>
  <si>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</si>
  <si>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</si>
  <si>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</si>
  <si>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</si>
  <si>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</si>
  <si>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</si>
  <si>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</si>
  <si>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</si>
  <si>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</si>
  <si>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</si>
  <si>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</si>
  <si>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</si>
  <si>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</si>
  <si>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</si>
  <si>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</si>
  <si>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</si>
  <si>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</si>
  <si>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</si>
  <si>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</si>
  <si>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</si>
  <si>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</si>
  <si>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</si>
  <si>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</si>
  <si>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</si>
  <si>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</si>
  <si>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</si>
  <si>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</si>
  <si>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</si>
  <si>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</si>
  <si>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</si>
  <si>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</si>
  <si>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</si>
  <si>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</si>
  <si>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</si>
  <si>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</si>
  <si>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</si>
  <si>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</si>
  <si>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</si>
  <si>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</si>
  <si>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</si>
  <si>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</si>
  <si>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</si>
  <si>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</si>
  <si>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</si>
  <si>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</si>
  <si>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</si>
  <si>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</si>
  <si>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</si>
  <si>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</si>
  <si>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</si>
  <si>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</si>
  <si>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</si>
  <si>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</si>
  <si>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</si>
  <si>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</si>
  <si>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</si>
  <si>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</si>
  <si>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</si>
  <si>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</si>
  <si>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</si>
  <si>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</si>
  <si>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</si>
  <si>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</si>
  <si>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</si>
  <si>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</si>
  <si>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</si>
  <si>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</si>
  <si>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</si>
  <si>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</si>
  <si>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</si>
  <si>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</si>
  <si>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</si>
  <si>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</si>
  <si>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</si>
  <si>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</si>
  <si>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</si>
  <si>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</si>
  <si>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</si>
  <si>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</si>
  <si>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</si>
  <si>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</si>
  <si>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</si>
  <si>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</si>
  <si>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</si>
  <si>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</si>
  <si>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</si>
  <si>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</si>
  <si>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</si>
  <si>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</si>
  <si>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</si>
  <si>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</si>
  <si>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</si>
  <si>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</si>
  <si>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</si>
  <si>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</si>
  <si>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</si>
  <si>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</si>
  <si>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</si>
  <si>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</si>
  <si>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</si>
  <si>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</si>
  <si>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</si>
  <si>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</si>
  <si>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</si>
  <si>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</si>
  <si>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</si>
  <si>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</si>
  <si>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</si>
  <si>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</si>
  <si>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</si>
  <si>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</si>
  <si>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</si>
  <si>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</si>
  <si>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</si>
  <si>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</si>
  <si>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</si>
  <si>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</si>
  <si>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</si>
  <si>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</si>
  <si>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</si>
  <si>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</si>
  <si>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</si>
  <si>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</si>
  <si>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</si>
  <si>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</si>
  <si>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</si>
  <si>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</si>
  <si>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</si>
  <si>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</si>
  <si>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</si>
  <si>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</si>
  <si>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</si>
  <si>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</si>
  <si>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</si>
  <si>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</si>
  <si>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</si>
  <si>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</si>
  <si>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</si>
  <si>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</si>
  <si>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</si>
  <si>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</si>
  <si>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</si>
  <si>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</si>
  <si>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</si>
  <si>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</si>
  <si>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</si>
  <si>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</si>
  <si>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</si>
  <si>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</si>
  <si>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</si>
  <si>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</si>
  <si>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</si>
  <si>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</si>
  <si>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</si>
  <si>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</si>
  <si>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</si>
  <si>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</si>
  <si>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</si>
  <si>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</si>
  <si>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</si>
  <si>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</si>
  <si>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</si>
  <si>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</si>
  <si>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</si>
  <si>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</si>
  <si>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</si>
  <si>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</si>
  <si>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</si>
  <si>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</si>
  <si>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</si>
  <si>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</si>
  <si>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</si>
  <si>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</si>
  <si>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</si>
  <si>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</si>
  <si>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</si>
  <si>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</si>
  <si>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</si>
  <si>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</si>
  <si>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</si>
  <si>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</si>
  <si>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</si>
  <si>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</si>
  <si>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</si>
  <si>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</si>
  <si>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</si>
  <si>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</si>
  <si>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</si>
  <si>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</si>
  <si>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</si>
  <si>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</si>
  <si>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</si>
  <si>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</si>
  <si>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</si>
  <si>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</si>
  <si>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</si>
  <si>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</si>
  <si>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</si>
  <si>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</si>
  <si>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</si>
  <si>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</si>
  <si>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</si>
  <si>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</si>
  <si>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</si>
  <si>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</si>
  <si>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</si>
  <si>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</si>
  <si>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</si>
  <si>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</si>
  <si>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</si>
  <si>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</si>
  <si>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</si>
  <si>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</si>
  <si>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</si>
  <si>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</si>
  <si>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</si>
  <si>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</si>
  <si>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</si>
  <si>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</si>
  <si>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</si>
  <si>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</si>
  <si>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</si>
  <si>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</si>
  <si>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</si>
  <si>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</si>
  <si>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</si>
  <si>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</si>
  <si>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</si>
  <si>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</si>
  <si>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</si>
  <si>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</si>
  <si>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</si>
  <si>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</si>
  <si>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</si>
  <si>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</si>
  <si>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</si>
  <si>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</si>
  <si>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</si>
  <si>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</si>
  <si>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</si>
  <si>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</si>
  <si>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</si>
  <si>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</si>
  <si>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</si>
  <si>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</si>
  <si>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</si>
  <si>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</si>
  <si>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</si>
  <si>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</si>
  <si>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</si>
  <si>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</si>
  <si>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</si>
  <si>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</si>
  <si>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</si>
  <si>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</si>
  <si>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</si>
  <si>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</si>
  <si>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</si>
  <si>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</si>
  <si>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</si>
  <si>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</si>
  <si>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</si>
  <si>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</si>
  <si>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</si>
  <si>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</si>
  <si>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</si>
  <si>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</si>
  <si>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</si>
  <si>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</si>
  <si>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</si>
  <si>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</si>
  <si>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</si>
  <si>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</si>
  <si>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</si>
  <si>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</si>
  <si>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</si>
  <si>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</si>
  <si>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</si>
  <si>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</si>
  <si>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</si>
  <si>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</si>
  <si>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</si>
  <si>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</si>
  <si>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</si>
  <si>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</si>
  <si>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</si>
  <si>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</si>
  <si>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</si>
  <si>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</si>
  <si>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</si>
  <si>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</si>
  <si>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</si>
  <si>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</si>
  <si>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</si>
  <si>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</si>
  <si>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</si>
  <si>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</si>
  <si>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</si>
  <si>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</si>
  <si>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</si>
  <si>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</si>
  <si>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</si>
  <si>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</si>
  <si>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</si>
  <si>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</si>
  <si>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</si>
  <si>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</si>
  <si>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</si>
  <si>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</si>
  <si>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</si>
  <si>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</si>
  <si>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</si>
  <si>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</si>
  <si>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</si>
  <si>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</si>
  <si>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</si>
  <si>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</si>
  <si>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</si>
  <si>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</si>
  <si>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</si>
  <si>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</si>
  <si>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</si>
  <si>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</si>
  <si>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</si>
  <si>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</si>
  <si>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</si>
  <si>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</si>
  <si>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</si>
  <si>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</si>
  <si>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</si>
  <si>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</si>
  <si>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</si>
  <si>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</si>
  <si>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</si>
  <si>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</si>
  <si>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</si>
  <si>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</si>
  <si>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</si>
  <si>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</si>
  <si>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</si>
  <si>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</si>
  <si>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</si>
  <si>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</si>
  <si>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</si>
  <si>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</si>
  <si>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</si>
  <si>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</si>
  <si>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</si>
  <si>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</si>
  <si>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</si>
  <si>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</si>
  <si>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</si>
  <si>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</si>
  <si>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</si>
  <si>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</si>
  <si>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</si>
  <si>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</si>
  <si>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</si>
  <si>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</si>
  <si>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</si>
  <si>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</si>
  <si>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</si>
  <si>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</si>
  <si>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</si>
  <si>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</si>
  <si>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</si>
  <si>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</si>
  <si>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</si>
  <si>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</si>
  <si>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</si>
  <si>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</si>
  <si>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</si>
  <si>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</si>
  <si>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</si>
  <si>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</si>
  <si>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</si>
  <si>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</si>
  <si>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</si>
  <si>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</si>
  <si>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</si>
  <si>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</si>
  <si>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</si>
  <si>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</si>
  <si>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</si>
  <si>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</si>
  <si>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</si>
  <si>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</si>
  <si>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</si>
  <si>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</si>
  <si>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</si>
  <si>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</si>
  <si>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</si>
  <si>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</si>
  <si>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</si>
  <si>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</si>
  <si>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</si>
  <si>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</si>
  <si>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</si>
  <si>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</si>
  <si>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</si>
  <si>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</si>
  <si>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</si>
  <si>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</si>
  <si>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</si>
  <si>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</si>
  <si>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</si>
  <si>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</si>
  <si>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</si>
  <si>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</si>
  <si>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</si>
  <si>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</si>
  <si>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</si>
  <si>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</si>
  <si>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</si>
  <si>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</si>
  <si>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</si>
  <si>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</si>
  <si>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</si>
  <si>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</si>
  <si>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</si>
  <si>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</si>
  <si>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</si>
  <si>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</si>
  <si>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</si>
  <si>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</si>
  <si>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</si>
  <si>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</si>
  <si>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</si>
  <si>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</si>
  <si>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</si>
  <si>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</si>
  <si>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</si>
  <si>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</si>
  <si>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</si>
  <si>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</si>
  <si>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</si>
  <si>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</si>
  <si>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</si>
  <si>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</si>
  <si>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</si>
  <si>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</si>
  <si>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</si>
  <si>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</si>
  <si>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</si>
  <si>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</si>
  <si>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</si>
  <si>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</si>
  <si>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</si>
  <si>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</si>
  <si>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</si>
  <si>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</si>
  <si>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</si>
  <si>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</si>
  <si>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</si>
  <si>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</si>
  <si>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</si>
  <si>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</si>
  <si>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</si>
  <si>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</si>
  <si>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</si>
  <si>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</si>
  <si>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</si>
  <si>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</si>
  <si>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</si>
  <si>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</si>
  <si>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</si>
  <si>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</si>
  <si>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</si>
  <si>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</si>
  <si>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</si>
  <si>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</si>
  <si>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</si>
  <si>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</si>
  <si>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</si>
  <si>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</si>
  <si>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</si>
  <si>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</si>
  <si>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</si>
  <si>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</si>
  <si>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</si>
  <si>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</si>
  <si>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</si>
  <si>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</si>
  <si>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</si>
  <si>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</si>
  <si>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</si>
  <si>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</si>
  <si>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</si>
  <si>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</si>
  <si>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</si>
  <si>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</si>
  <si>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</si>
  <si>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</si>
  <si>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</si>
  <si>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</si>
  <si>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</si>
  <si>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</si>
  <si>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</si>
  <si>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</si>
  <si>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</si>
  <si>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</si>
  <si>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</si>
  <si>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</si>
  <si>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</si>
  <si>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</si>
  <si>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</si>
  <si>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</si>
  <si>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</si>
  <si>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</si>
  <si>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</si>
  <si>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</si>
  <si>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</si>
  <si>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</si>
  <si>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</si>
  <si>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</si>
  <si>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</si>
  <si>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</si>
  <si>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</si>
  <si>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</si>
  <si>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</si>
  <si>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</si>
  <si>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</si>
  <si>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</si>
  <si>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</si>
  <si>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</si>
  <si>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</si>
  <si>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</si>
  <si>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</si>
  <si>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</si>
  <si>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</si>
  <si>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</si>
  <si>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</si>
  <si>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</si>
  <si>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</si>
  <si>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</si>
  <si>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</si>
  <si>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</si>
  <si>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</si>
  <si>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</si>
  <si>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</si>
  <si>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</si>
  <si>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</si>
  <si>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</si>
  <si>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</si>
  <si>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</si>
  <si>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</si>
  <si>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</si>
  <si>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</si>
  <si>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</si>
  <si>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</si>
  <si>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</si>
  <si>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</si>
  <si>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</si>
  <si>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</si>
  <si>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</si>
  <si>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</si>
  <si>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</si>
  <si>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</si>
  <si>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</si>
  <si>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</si>
  <si>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</si>
  <si>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</si>
  <si>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</si>
  <si>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</si>
  <si>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</si>
  <si>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</si>
  <si>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</si>
  <si>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</si>
  <si>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</si>
  <si>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</si>
  <si>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</si>
  <si>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</si>
  <si>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</si>
  <si>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</si>
  <si>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</si>
  <si>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</si>
  <si>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</si>
  <si>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</si>
  <si>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</si>
  <si>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</si>
  <si>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</si>
  <si>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</si>
  <si>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</si>
  <si>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</si>
  <si>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</si>
  <si>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</si>
  <si>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</si>
  <si>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</si>
  <si>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</si>
  <si>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</si>
  <si>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</si>
  <si>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</si>
  <si>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</si>
  <si>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</si>
  <si>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</si>
  <si>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</si>
  <si>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</si>
  <si>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</si>
  <si>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</si>
  <si>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</si>
  <si>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</si>
  <si>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</si>
  <si>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</si>
  <si>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</si>
  <si>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</si>
  <si>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</si>
  <si>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</si>
  <si>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</si>
  <si>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</si>
  <si>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</si>
  <si>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</si>
  <si>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</si>
  <si>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</si>
  <si>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</si>
  <si>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</si>
  <si>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</si>
  <si>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</si>
  <si>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</si>
  <si>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</si>
  <si>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</si>
  <si>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</si>
  <si>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</si>
  <si>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</si>
  <si>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</si>
  <si>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</si>
  <si>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</si>
  <si>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</si>
  <si>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</si>
  <si>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</si>
  <si>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</si>
  <si>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</si>
  <si>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</si>
  <si>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</si>
  <si>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</si>
  <si>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</si>
  <si>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</si>
  <si>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</si>
  <si>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</si>
  <si>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</si>
  <si>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</si>
  <si>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</si>
  <si>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</si>
  <si>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</si>
  <si>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</si>
  <si>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</si>
  <si>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</si>
  <si>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</si>
  <si>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</si>
  <si>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</si>
  <si>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</si>
  <si>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</si>
  <si>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</si>
  <si>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</si>
  <si>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</si>
  <si>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</si>
  <si>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</si>
  <si>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</si>
  <si>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</si>
  <si>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</si>
  <si>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</si>
  <si>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</si>
  <si>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</si>
  <si>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</si>
  <si>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</si>
  <si>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</si>
  <si>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</si>
  <si>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</si>
  <si>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</si>
  <si>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</si>
  <si>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</si>
  <si>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</si>
  <si>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</si>
  <si>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</si>
  <si>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</si>
  <si>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</si>
  <si>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</si>
  <si>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</si>
  <si>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</si>
  <si>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</si>
  <si>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</si>
  <si>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</si>
  <si>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</si>
  <si>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</si>
  <si>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</si>
  <si>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</si>
  <si>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</si>
  <si>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</si>
  <si>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</si>
  <si>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</si>
  <si>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</si>
  <si>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</si>
  <si>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</si>
  <si>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</si>
  <si>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</si>
  <si>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</si>
  <si>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</si>
  <si>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</si>
  <si>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</si>
  <si>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</si>
  <si>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</si>
  <si>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</si>
  <si>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</si>
  <si>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</si>
  <si>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</si>
  <si>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</si>
  <si>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</si>
  <si>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</si>
  <si>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</si>
  <si>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</si>
  <si>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</si>
  <si>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</si>
  <si>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</si>
  <si>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</si>
  <si>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</si>
  <si>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</si>
  <si>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</si>
  <si>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</si>
  <si>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</si>
  <si>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</si>
  <si>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</si>
  <si>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</si>
  <si>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</si>
  <si>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</si>
  <si>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</si>
  <si>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</si>
  <si>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</si>
  <si>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</si>
  <si>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</si>
  <si>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</si>
  <si>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</si>
  <si>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</si>
  <si>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</si>
  <si>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</si>
  <si>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</si>
  <si>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</si>
  <si>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</si>
  <si>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</si>
  <si>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</si>
  <si>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</si>
  <si>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</si>
  <si>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</si>
  <si>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</si>
  <si>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</si>
  <si>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</si>
  <si>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</si>
  <si>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</si>
  <si>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</si>
  <si>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</si>
  <si>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</si>
  <si>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</si>
  <si>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</si>
  <si>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</si>
  <si>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</si>
  <si>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</si>
  <si>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</si>
  <si>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</si>
  <si>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</si>
  <si>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</si>
  <si>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</si>
  <si>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</si>
  <si>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</si>
  <si>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</si>
  <si>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</si>
  <si>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</si>
  <si>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</si>
  <si>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</si>
  <si>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</si>
  <si>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</si>
  <si>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</si>
  <si>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</si>
  <si>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</si>
  <si>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</si>
  <si>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</si>
  <si>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</si>
  <si>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</si>
  <si>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</si>
  <si>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</si>
  <si>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</si>
  <si>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</si>
  <si>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</si>
  <si>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</si>
  <si>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</si>
  <si>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</si>
  <si>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</si>
  <si>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</si>
  <si>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</si>
  <si>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</si>
  <si>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</si>
  <si>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</si>
  <si>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</si>
  <si>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</si>
  <si>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</si>
  <si>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</si>
  <si>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</si>
  <si>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</si>
  <si>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</si>
  <si>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</si>
  <si>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</si>
  <si>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</si>
  <si>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</si>
  <si>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</si>
  <si>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</si>
  <si>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</si>
  <si>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</si>
  <si>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</si>
  <si>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</si>
  <si>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</si>
  <si>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</si>
  <si>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</si>
  <si>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</si>
  <si>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</si>
  <si>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</si>
  <si>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</si>
  <si>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</si>
  <si>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</si>
  <si>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</si>
  <si>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</si>
  <si>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</si>
  <si>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</si>
  <si>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</si>
  <si>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</si>
  <si>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</si>
  <si>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</si>
  <si>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</si>
  <si>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</si>
  <si>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</si>
  <si>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</si>
  <si>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</si>
  <si>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</si>
  <si>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</si>
  <si>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</si>
  <si>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</si>
  <si>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</si>
  <si>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</si>
  <si>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</si>
  <si>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</si>
  <si>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</si>
  <si>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</si>
  <si>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</si>
  <si>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</si>
  <si>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</si>
  <si>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</si>
  <si>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</si>
  <si>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</si>
  <si>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</si>
  <si>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</si>
  <si>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</si>
  <si>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</si>
  <si>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</si>
  <si>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</si>
  <si>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</si>
  <si>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</si>
  <si>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</si>
  <si>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</si>
  <si>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</si>
  <si>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</si>
  <si>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</si>
  <si>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</si>
  <si>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</si>
  <si>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</si>
  <si>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</si>
  <si>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</si>
  <si>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</si>
  <si>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</si>
  <si>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</si>
  <si>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</si>
  <si>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</si>
  <si>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</si>
  <si>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</si>
  <si>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</si>
  <si>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</si>
  <si>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</si>
  <si>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</si>
  <si>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</si>
  <si>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</si>
  <si>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</si>
  <si>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</si>
  <si>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</si>
  <si>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</si>
  <si>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</si>
  <si>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</si>
  <si>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</si>
  <si>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</si>
  <si>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</si>
  <si>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</si>
  <si>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</si>
  <si>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</si>
  <si>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</si>
  <si>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</si>
  <si>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</si>
  <si>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</si>
  <si>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</si>
  <si>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</si>
  <si>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</si>
  <si>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</si>
  <si>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</si>
  <si>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</si>
  <si>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</si>
  <si>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</si>
  <si>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</si>
  <si>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</si>
  <si>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</si>
  <si>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</si>
  <si>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</si>
  <si>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</si>
  <si>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</si>
  <si>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</si>
  <si>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</si>
  <si>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</si>
  <si>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</si>
  <si>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</si>
  <si>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</si>
  <si>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</si>
  <si>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</si>
  <si>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</si>
  <si>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</si>
  <si>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</si>
  <si>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</si>
  <si>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</si>
  <si>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</si>
  <si>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</si>
  <si>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</si>
  <si>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</si>
  <si>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</si>
  <si>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</si>
  <si>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</si>
  <si>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</si>
  <si>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</si>
  <si>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</si>
  <si>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</si>
  <si>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</si>
  <si>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</si>
  <si>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</si>
  <si>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</si>
  <si>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</si>
  <si>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</si>
  <si>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</si>
  <si>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</si>
  <si>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</si>
  <si>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</si>
  <si>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</si>
  <si>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</si>
  <si>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</si>
  <si>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</si>
  <si>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</si>
  <si>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</si>
  <si>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</si>
  <si>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</si>
  <si>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</si>
  <si>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</si>
  <si>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</si>
  <si>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</si>
  <si>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</si>
  <si>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</si>
  <si>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</si>
  <si>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</si>
  <si>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</si>
  <si>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</si>
  <si>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</si>
  <si>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</si>
  <si>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</si>
  <si>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</si>
  <si>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</si>
  <si>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</si>
  <si>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</si>
  <si>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</si>
  <si>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</si>
  <si>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</si>
  <si>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</si>
  <si>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</si>
  <si>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</si>
  <si>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</si>
  <si>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</si>
  <si>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</si>
  <si>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</si>
  <si>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</si>
  <si>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</si>
  <si>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</si>
  <si>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</si>
  <si>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</si>
  <si>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</si>
  <si>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</si>
  <si>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</si>
  <si>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</si>
  <si>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</si>
  <si>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</si>
  <si>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</si>
  <si>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</si>
  <si>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</si>
  <si>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</si>
  <si>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</si>
  <si>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</si>
  <si>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</si>
  <si>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</si>
  <si>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</si>
  <si>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</si>
  <si>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</si>
  <si>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</si>
  <si>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</si>
  <si>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</si>
  <si>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</si>
  <si>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</si>
  <si>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</si>
  <si>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</si>
  <si>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</si>
  <si>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</si>
  <si>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</si>
  <si>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</si>
  <si>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</si>
  <si>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</si>
  <si>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</si>
  <si>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</si>
  <si>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</si>
  <si>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</si>
  <si>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</si>
  <si>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</si>
  <si>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</si>
  <si>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</si>
  <si>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</si>
  <si>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</si>
  <si>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</si>
  <si>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</si>
  <si>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</si>
  <si>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</si>
  <si>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</si>
  <si>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</si>
  <si>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</si>
  <si>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</si>
  <si>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</si>
  <si>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</si>
  <si>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</si>
  <si>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</si>
  <si>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</si>
  <si>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</si>
  <si>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</si>
  <si>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</si>
  <si>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</si>
  <si>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</si>
  <si>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</si>
  <si>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</si>
  <si>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</si>
  <si>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</si>
  <si>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</si>
  <si>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</si>
  <si>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</si>
  <si>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</si>
  <si>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</si>
  <si>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</si>
  <si>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</si>
  <si>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</si>
  <si>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</si>
  <si>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</si>
  <si>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</si>
  <si>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</si>
  <si>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</si>
  <si>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</si>
  <si>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</si>
  <si>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</si>
  <si>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</si>
  <si>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</si>
  <si>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</si>
  <si>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</si>
  <si>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</si>
  <si>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</si>
  <si>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</si>
  <si>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</si>
  <si>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</si>
  <si>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</si>
  <si>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</si>
  <si>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</si>
  <si>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</si>
  <si>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</si>
  <si>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</si>
  <si>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</si>
  <si>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</si>
  <si>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</si>
  <si>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</si>
  <si>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</si>
  <si>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</si>
  <si>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</si>
  <si>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</si>
  <si>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</si>
  <si>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</si>
  <si>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</si>
  <si>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</si>
  <si>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</si>
  <si>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</si>
  <si>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</si>
  <si>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</si>
  <si>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</si>
  <si>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</si>
  <si>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</si>
  <si>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</si>
  <si>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</si>
  <si>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</si>
  <si>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</si>
  <si>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</si>
  <si>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</si>
  <si>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</si>
  <si>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</si>
  <si>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</si>
  <si>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</si>
  <si>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</si>
  <si>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</si>
  <si>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</si>
  <si>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</si>
  <si>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</si>
  <si>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</si>
  <si>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</si>
  <si>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</si>
  <si>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</si>
  <si>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</si>
  <si>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</si>
  <si>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</si>
  <si>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</si>
  <si>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</si>
  <si>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</si>
  <si>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</si>
  <si>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</si>
  <si>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</si>
  <si>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</si>
  <si>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</si>
  <si>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</si>
  <si>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</si>
  <si>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</si>
  <si>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</si>
  <si>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</si>
  <si>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</si>
  <si>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</si>
  <si>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</si>
  <si>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</si>
  <si>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</si>
  <si>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</si>
  <si>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</si>
  <si>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</si>
  <si>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</si>
  <si>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</si>
  <si>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</si>
  <si>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</si>
  <si>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</si>
  <si>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</si>
  <si>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</si>
  <si>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</si>
  <si>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</si>
  <si>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</si>
  <si>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</si>
  <si>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</si>
  <si>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</si>
  <si>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</si>
  <si>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</si>
  <si>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</si>
  <si>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</si>
  <si>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</si>
  <si>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</si>
  <si>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</si>
  <si>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</si>
  <si>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</si>
  <si>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</si>
  <si>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</si>
  <si>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</si>
  <si>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</si>
  <si>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</si>
  <si>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</si>
  <si>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</si>
  <si>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</si>
  <si>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</si>
  <si>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</si>
  <si>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</si>
  <si>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</si>
  <si>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</si>
  <si>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</si>
  <si>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</si>
  <si>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</si>
  <si>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</si>
  <si>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</si>
  <si>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</si>
  <si>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</si>
  <si>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</si>
  <si>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</si>
  <si>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</si>
  <si>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</si>
  <si>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</si>
  <si>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</si>
  <si>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</si>
  <si>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</si>
  <si>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</si>
  <si>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</si>
  <si>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</si>
  <si>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</si>
  <si>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</si>
  <si>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</si>
  <si>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</si>
  <si>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</si>
  <si>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</si>
  <si>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</si>
  <si>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</si>
  <si>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</si>
  <si>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</si>
  <si>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</si>
  <si>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</si>
  <si>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</si>
  <si>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</si>
  <si>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</si>
  <si>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</si>
  <si>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</si>
  <si>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</si>
  <si>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</si>
  <si>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</si>
  <si>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</si>
  <si>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</si>
  <si>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</si>
  <si>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</si>
  <si>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</si>
  <si>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</si>
  <si>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</si>
  <si>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</si>
  <si>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</si>
  <si>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</si>
  <si>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</si>
  <si>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</si>
  <si>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</si>
  <si>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</si>
  <si>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</si>
  <si>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</si>
  <si>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</si>
  <si>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</si>
  <si>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</si>
  <si>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</si>
  <si>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</si>
  <si>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</si>
  <si>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</si>
  <si>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</si>
  <si>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</si>
  <si>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</si>
  <si>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</si>
  <si>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</si>
  <si>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</si>
  <si>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</si>
  <si>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</si>
  <si>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</si>
  <si>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</si>
  <si>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</si>
  <si>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</si>
  <si>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</si>
  <si>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</si>
  <si>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</si>
  <si>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</si>
  <si>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</si>
  <si>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</si>
  <si>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</si>
  <si>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</si>
  <si>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</si>
  <si>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</si>
  <si>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</si>
  <si>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</si>
  <si>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</si>
  <si>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</si>
  <si>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</si>
  <si>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</si>
  <si>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</si>
  <si>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</si>
  <si>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</si>
  <si>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</si>
  <si>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</si>
  <si>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</si>
  <si>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</si>
  <si>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</si>
  <si>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</si>
  <si>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</si>
  <si>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</si>
  <si>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</si>
  <si>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</si>
  <si>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</si>
  <si>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</si>
  <si>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</si>
  <si>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</si>
  <si>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</si>
  <si>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</si>
  <si>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</si>
  <si>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</si>
  <si>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</si>
  <si>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</si>
  <si>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</si>
  <si>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</si>
  <si>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</si>
  <si>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</si>
  <si>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</si>
  <si>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</si>
  <si>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</si>
  <si>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</si>
  <si>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</si>
  <si>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</si>
  <si>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</si>
  <si>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</si>
  <si>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</si>
  <si>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</si>
  <si>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</si>
  <si>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</si>
  <si>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</si>
  <si>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</si>
  <si>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</si>
  <si>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</si>
  <si>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</si>
  <si>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</si>
  <si>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</si>
  <si>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</si>
  <si>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</si>
  <si>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</si>
  <si>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</si>
  <si>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</si>
  <si>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</si>
  <si>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</si>
  <si>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</si>
  <si>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</si>
  <si>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</si>
  <si>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</si>
  <si>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</si>
  <si>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</si>
  <si>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</si>
  <si>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</si>
  <si>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</si>
  <si>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</si>
  <si>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</si>
  <si>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</si>
  <si>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</si>
  <si>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</si>
  <si>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</si>
  <si>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</si>
  <si>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</si>
  <si>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</si>
  <si>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</si>
  <si>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</si>
  <si>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</si>
  <si>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</si>
  <si>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</si>
  <si>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</si>
  <si>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</si>
  <si>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</si>
  <si>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</si>
  <si>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</si>
  <si>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</si>
  <si>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</si>
  <si>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</si>
  <si>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</si>
  <si>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</si>
  <si>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</si>
  <si>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</si>
  <si>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</si>
  <si>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</si>
  <si>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</si>
  <si>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</si>
  <si>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</si>
  <si>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</si>
  <si>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</si>
  <si>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</si>
  <si>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</si>
  <si>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</si>
  <si>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</si>
  <si>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</si>
  <si>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</si>
  <si>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</si>
  <si>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</si>
  <si>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</si>
  <si>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</si>
  <si>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</si>
  <si>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</si>
  <si>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</si>
  <si>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</si>
  <si>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</si>
  <si>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</si>
  <si>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</si>
  <si>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</si>
  <si>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</si>
  <si>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</si>
  <si>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</si>
  <si>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</si>
  <si>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</si>
  <si>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</si>
  <si>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</si>
  <si>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</si>
  <si>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</si>
  <si>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</si>
  <si>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</si>
  <si>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</si>
  <si>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</si>
  <si>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</si>
  <si>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</si>
  <si>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</si>
  <si>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</si>
  <si>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</si>
  <si>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</si>
  <si>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</si>
  <si>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</si>
  <si>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</si>
  <si>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</si>
  <si>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</si>
  <si>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</si>
  <si>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</si>
  <si>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</si>
  <si>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</si>
  <si>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</si>
  <si>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</si>
  <si>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</si>
  <si>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</si>
  <si>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</si>
  <si>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</si>
  <si>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</si>
  <si>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</si>
  <si>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</si>
  <si>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</si>
  <si>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</si>
  <si>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</si>
  <si>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</si>
  <si>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</si>
  <si>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</si>
  <si>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</si>
  <si>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</si>
  <si>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</si>
  <si>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</si>
  <si>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</si>
  <si>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</si>
  <si>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</si>
  <si>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</si>
  <si>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</si>
  <si>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</si>
  <si>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</si>
  <si>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</si>
  <si>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</si>
  <si>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</si>
  <si>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</si>
  <si>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</si>
  <si>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</si>
  <si>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</si>
  <si>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</si>
  <si>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</si>
  <si>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</si>
  <si>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</si>
  <si>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</si>
  <si>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</si>
  <si>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</si>
  <si>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</si>
  <si>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</si>
  <si>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</si>
  <si>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</si>
  <si>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</si>
  <si>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</si>
  <si>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</si>
  <si>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</si>
  <si>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</si>
  <si>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</si>
  <si>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</si>
  <si>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</si>
  <si>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</si>
  <si>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</si>
  <si>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</si>
  <si>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</si>
  <si>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</si>
  <si>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</si>
  <si>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</si>
  <si>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</si>
  <si>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</si>
  <si>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</si>
  <si>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</si>
  <si>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</si>
  <si>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</si>
  <si>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</si>
  <si>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</si>
  <si>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</si>
  <si>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</si>
  <si>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</si>
  <si>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</si>
  <si>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</si>
  <si>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</si>
  <si>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</si>
  <si>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</si>
  <si>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</si>
  <si>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</si>
  <si>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</si>
  <si>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</si>
  <si>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</si>
  <si>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</si>
  <si>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</si>
  <si>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</si>
  <si>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</si>
  <si>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</si>
  <si>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</si>
  <si>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</si>
  <si>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</si>
  <si>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</si>
  <si>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</si>
  <si>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</si>
  <si>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</si>
  <si>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</si>
  <si>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</si>
  <si>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</si>
  <si>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</si>
  <si>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</si>
  <si>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</si>
  <si>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</si>
  <si>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</si>
  <si>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</si>
  <si>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</si>
  <si>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</si>
  <si>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</si>
  <si>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</si>
  <si>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</si>
  <si>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</si>
  <si>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</si>
  <si>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</si>
  <si>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</si>
  <si>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</si>
  <si>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</si>
  <si>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</si>
  <si>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</si>
  <si>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</si>
  <si>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</si>
  <si>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</si>
  <si>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</si>
  <si>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</si>
  <si>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</si>
  <si>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</si>
  <si>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</si>
  <si>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</si>
  <si>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</si>
  <si>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</si>
  <si>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</si>
  <si>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</si>
  <si>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</si>
  <si>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</si>
  <si>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</si>
  <si>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</si>
  <si>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</si>
  <si>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</si>
  <si>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</si>
  <si>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</si>
  <si>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</si>
  <si>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</si>
  <si>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</si>
  <si>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</si>
  <si>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</si>
  <si>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</si>
  <si>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</si>
  <si>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</si>
  <si>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</si>
  <si>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</si>
  <si>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</si>
  <si>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</si>
  <si>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</si>
  <si>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</si>
  <si>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</si>
  <si>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</si>
  <si>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</si>
  <si>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</si>
  <si>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</si>
  <si>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</si>
  <si>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</si>
  <si>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</si>
  <si>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</si>
  <si>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</si>
  <si>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</si>
  <si>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</si>
  <si>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</si>
  <si>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</si>
  <si>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</si>
  <si>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</si>
  <si>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</si>
  <si>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</si>
  <si>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</si>
  <si>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</si>
  <si>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</si>
  <si>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</si>
  <si>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</si>
  <si>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</si>
  <si>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</si>
  <si>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</si>
  <si>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</si>
  <si>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</si>
  <si>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</si>
  <si>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</si>
  <si>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</si>
  <si>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</si>
  <si>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</si>
  <si>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</si>
  <si>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</si>
  <si>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</si>
  <si>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</si>
  <si>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</si>
  <si>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</si>
  <si>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</si>
  <si>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</si>
  <si>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</si>
  <si>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</si>
  <si>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</si>
  <si>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</si>
  <si>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</si>
  <si>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</si>
  <si>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</si>
  <si>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</si>
  <si>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</si>
  <si>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</si>
  <si>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</si>
  <si>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</si>
  <si>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</si>
  <si>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</si>
  <si>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</si>
  <si>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</si>
  <si>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</si>
  <si>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</si>
  <si>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</si>
  <si>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</si>
  <si>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</si>
  <si>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</si>
  <si>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</si>
  <si>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</si>
  <si>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</si>
  <si>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</si>
  <si>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</si>
  <si>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</si>
  <si>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</si>
  <si>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</si>
  <si>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</si>
  <si>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</si>
  <si>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</si>
  <si>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</si>
  <si>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</si>
  <si>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</si>
  <si>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</si>
  <si>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</si>
  <si>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</si>
  <si>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</si>
  <si>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</si>
  <si>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</si>
  <si>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</si>
  <si>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</si>
  <si>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</si>
  <si>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</si>
  <si>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</si>
  <si>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</si>
  <si>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</si>
  <si>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</si>
  <si>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</si>
  <si>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</si>
  <si>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</si>
  <si>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</si>
  <si>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</si>
  <si>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</si>
  <si>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</si>
  <si>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</si>
  <si>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</si>
  <si>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</si>
  <si>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</si>
  <si>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</si>
  <si>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</si>
  <si>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</si>
  <si>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</si>
  <si>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</si>
  <si>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</si>
  <si>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</si>
  <si>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</si>
  <si>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</si>
  <si>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</si>
  <si>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</si>
  <si>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</si>
  <si>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</si>
  <si>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</si>
  <si>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</si>
  <si>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</si>
  <si>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</si>
  <si>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</si>
  <si>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</si>
  <si>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</si>
  <si>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</si>
  <si>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</si>
  <si>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</si>
  <si>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</si>
  <si>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</si>
  <si>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</si>
  <si>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</si>
  <si>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</si>
  <si>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</si>
  <si>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</si>
  <si>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</si>
  <si>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</si>
  <si>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</si>
  <si>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</si>
  <si>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</si>
  <si>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</si>
  <si>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</si>
  <si>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</si>
  <si>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</si>
  <si>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</si>
  <si>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</si>
  <si>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</si>
  <si>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</si>
  <si>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</si>
  <si>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</si>
  <si>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</si>
  <si>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</si>
  <si>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</si>
  <si>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</si>
  <si>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</si>
  <si>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</si>
  <si>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</si>
  <si>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</si>
  <si>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</si>
  <si>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</si>
  <si>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</si>
  <si>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</si>
  <si>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</si>
  <si>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</si>
  <si>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</si>
  <si>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</si>
  <si>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</si>
  <si>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</si>
  <si>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</si>
  <si>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</si>
  <si>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</si>
  <si>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</si>
  <si>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</si>
  <si>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</si>
  <si>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</si>
  <si>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</si>
  <si>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</si>
  <si>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</si>
  <si>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</si>
  <si>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</si>
  <si>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</si>
  <si>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</si>
  <si>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</si>
  <si>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</si>
  <si>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</si>
  <si>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</si>
  <si>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</si>
  <si>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</si>
  <si>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</si>
  <si>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</si>
  <si>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</si>
  <si>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</si>
  <si>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</si>
  <si>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</si>
  <si>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</si>
  <si>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</si>
  <si>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</si>
  <si>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</si>
  <si>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</si>
  <si>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</si>
  <si>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</si>
  <si>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</si>
  <si>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</si>
  <si>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</si>
  <si>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</si>
  <si>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</si>
  <si>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</si>
  <si>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</si>
  <si>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</si>
  <si>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</si>
  <si>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</si>
  <si>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</si>
  <si>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</si>
  <si>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</si>
  <si>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</si>
  <si>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</si>
  <si>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</si>
  <si>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</si>
  <si>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</si>
  <si>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</si>
  <si>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</si>
  <si>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</si>
  <si>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</si>
  <si>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</si>
  <si>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</si>
  <si>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</si>
  <si>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</si>
  <si>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</si>
  <si>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</si>
  <si>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</si>
  <si>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</si>
  <si>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</si>
  <si>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</si>
  <si>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</si>
  <si>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</si>
  <si>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</si>
  <si>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</si>
  <si>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</si>
  <si>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</si>
  <si>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</si>
  <si>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</si>
  <si>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</si>
  <si>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</si>
  <si>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</si>
  <si>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</si>
  <si>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</si>
  <si>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</si>
  <si>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</si>
  <si>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</si>
  <si>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</si>
  <si>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</si>
  <si>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</si>
  <si>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</si>
  <si>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</si>
  <si>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</si>
  <si>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</si>
  <si>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</si>
  <si>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</si>
  <si>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</si>
  <si>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</si>
  <si>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</si>
  <si>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</si>
  <si>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</si>
  <si>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</si>
  <si>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</si>
  <si>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</si>
  <si>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</si>
  <si>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</si>
  <si>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</si>
  <si>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</si>
  <si>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</si>
  <si>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</si>
  <si>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</si>
  <si>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</si>
  <si>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</si>
  <si>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</si>
  <si>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</si>
  <si>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</si>
  <si>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</si>
  <si>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</si>
  <si>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</si>
  <si>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</si>
  <si>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</si>
  <si>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</si>
  <si>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</si>
  <si>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</si>
  <si>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</si>
  <si>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</si>
  <si>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</si>
  <si>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</si>
  <si>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</si>
  <si>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</si>
  <si>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</si>
  <si>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</si>
  <si>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</si>
  <si>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</si>
  <si>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</si>
  <si>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</si>
  <si>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</si>
  <si>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</si>
  <si>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</si>
  <si>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</si>
  <si>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</si>
  <si>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</si>
  <si>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</si>
  <si>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</si>
  <si>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</si>
  <si>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</si>
  <si>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</si>
  <si>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</si>
  <si>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</si>
  <si>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</si>
  <si>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</si>
  <si>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</si>
  <si>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</si>
  <si>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</si>
  <si>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</si>
  <si>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</si>
  <si>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</si>
  <si>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</si>
  <si>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</si>
  <si>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</si>
  <si>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</si>
  <si>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</si>
  <si>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</si>
  <si>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</si>
  <si>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</si>
  <si>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</si>
  <si>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</si>
  <si>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</si>
  <si>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</si>
  <si>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</si>
  <si>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</si>
  <si>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</si>
  <si>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</si>
  <si>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</si>
  <si>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</si>
  <si>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</si>
  <si>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</si>
  <si>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</si>
  <si>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</si>
  <si>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</si>
  <si>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</si>
  <si>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</si>
  <si>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</si>
  <si>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</si>
  <si>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</si>
  <si>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</si>
  <si>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</si>
  <si>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</si>
  <si>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</si>
  <si>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</si>
  <si>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</si>
  <si>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</si>
  <si>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</si>
  <si>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</si>
  <si>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</si>
  <si>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</si>
  <si>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</si>
  <si>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</si>
  <si>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</si>
  <si>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</si>
  <si>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</si>
  <si>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</si>
  <si>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</si>
  <si>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</si>
  <si>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</si>
  <si>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</si>
  <si>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</si>
  <si>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</si>
  <si>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</si>
  <si>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</si>
  <si>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</si>
  <si>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</si>
  <si>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</si>
  <si>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</si>
  <si>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</si>
  <si>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</si>
  <si>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</si>
  <si>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</si>
  <si>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</si>
  <si>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</si>
  <si>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</si>
  <si>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</si>
  <si>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</si>
  <si>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</si>
  <si>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</si>
  <si>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</si>
  <si>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</si>
  <si>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</si>
  <si>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</si>
  <si>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</si>
  <si>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</si>
  <si>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</si>
  <si>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</si>
  <si>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</si>
  <si>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</si>
  <si>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</si>
  <si>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</si>
  <si>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</si>
  <si>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</si>
  <si>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</si>
  <si>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</si>
  <si>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</si>
  <si>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</si>
  <si>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</si>
  <si>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</si>
  <si>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</si>
  <si>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</si>
  <si>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</si>
  <si>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</si>
  <si>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</si>
  <si>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</si>
  <si>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</si>
  <si>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</si>
  <si>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</si>
  <si>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</si>
  <si>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</si>
  <si>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</si>
  <si>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</si>
  <si>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</si>
  <si>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</si>
  <si>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</si>
  <si>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</si>
  <si>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</si>
  <si>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</si>
  <si>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</si>
  <si>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</si>
  <si>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</si>
  <si>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</si>
  <si>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</si>
  <si>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</si>
  <si>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</si>
  <si>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</si>
  <si>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</si>
  <si>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</si>
  <si>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</si>
  <si>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</si>
  <si>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</si>
  <si>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</si>
  <si>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</si>
  <si>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</si>
  <si>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</si>
  <si>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</si>
  <si>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</si>
  <si>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</si>
  <si>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</si>
  <si>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</si>
  <si>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</si>
  <si>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</si>
  <si>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</si>
  <si>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</si>
  <si>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</si>
  <si>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</si>
  <si>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</si>
  <si>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</si>
  <si>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</si>
  <si>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</si>
  <si>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</si>
  <si>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</si>
  <si>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</si>
  <si>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</si>
  <si>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</si>
  <si>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</si>
  <si>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</si>
  <si>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</si>
  <si>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</si>
  <si>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</si>
  <si>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</si>
  <si>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</si>
  <si>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</si>
  <si>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</si>
  <si>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</si>
  <si>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</si>
  <si>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</si>
  <si>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</si>
  <si>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</si>
  <si>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</si>
  <si>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</si>
  <si>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</si>
  <si>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</si>
  <si>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</si>
  <si>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</si>
  <si>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</si>
  <si>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</si>
  <si>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</si>
  <si>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</si>
  <si>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</si>
  <si>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</si>
  <si>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</si>
  <si>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</si>
  <si>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</si>
  <si>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</si>
  <si>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</si>
  <si>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</si>
  <si>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</si>
  <si>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</si>
  <si>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</si>
  <si>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</si>
  <si>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</si>
  <si>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</si>
  <si>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</si>
  <si>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</si>
  <si>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</si>
  <si>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</si>
  <si>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</si>
  <si>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</si>
  <si>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</si>
  <si>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</si>
  <si>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</si>
  <si>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</si>
  <si>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</si>
  <si>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</si>
  <si>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</si>
  <si>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</si>
  <si>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</si>
  <si>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</si>
  <si>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</si>
  <si>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</si>
  <si>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</si>
  <si>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</si>
  <si>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</si>
  <si>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</si>
  <si>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</si>
  <si>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</si>
  <si>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</si>
  <si>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</si>
  <si>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</si>
  <si>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</si>
  <si>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</si>
  <si>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</si>
  <si>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</si>
  <si>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</si>
  <si>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</si>
  <si>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</si>
  <si>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</si>
  <si>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</si>
  <si>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</si>
  <si>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</si>
  <si>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</si>
  <si>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</si>
  <si>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</si>
  <si>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</si>
  <si>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</si>
  <si>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</si>
  <si>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</si>
  <si>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</si>
  <si>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</si>
  <si>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</si>
  <si>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</si>
  <si>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</si>
  <si>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</si>
  <si>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</si>
  <si>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</si>
  <si>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</si>
  <si>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</si>
  <si>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</si>
  <si>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</si>
  <si>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</si>
  <si>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</si>
  <si>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</si>
  <si>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</si>
  <si>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</si>
  <si>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</si>
  <si>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</si>
  <si>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</si>
  <si>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</si>
  <si>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</si>
  <si>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</si>
  <si>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</si>
  <si>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</si>
  <si>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</si>
  <si>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</si>
  <si>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</si>
  <si>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</si>
  <si>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</si>
  <si>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</si>
  <si>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</si>
  <si>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</si>
  <si>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</si>
  <si>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</si>
  <si>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</si>
  <si>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</si>
  <si>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</si>
  <si>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</si>
  <si>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</si>
  <si>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</si>
  <si>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</si>
  <si>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</si>
  <si>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</si>
  <si>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</si>
  <si>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</si>
  <si>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</si>
  <si>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</si>
  <si>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</si>
  <si>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</si>
  <si>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</si>
  <si>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</si>
  <si>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</si>
  <si>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</si>
  <si>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</si>
  <si>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</si>
  <si>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</si>
  <si>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</si>
  <si>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</si>
  <si>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</si>
  <si>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</si>
  <si>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</si>
  <si>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</si>
  <si>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</si>
  <si>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</si>
  <si>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</si>
  <si>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</si>
  <si>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</si>
  <si>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</si>
  <si>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</si>
  <si>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</si>
  <si>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</si>
  <si>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</si>
  <si>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</si>
  <si>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</si>
  <si>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</si>
  <si>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</si>
  <si>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</si>
  <si>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</si>
  <si>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</si>
  <si>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</si>
  <si>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</si>
  <si>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</si>
  <si>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</si>
  <si>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</si>
  <si>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</si>
  <si>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</si>
  <si>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</si>
  <si>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</si>
  <si>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</si>
  <si>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</si>
  <si>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</si>
  <si>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</si>
  <si>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</si>
  <si>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</si>
  <si>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</si>
  <si>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</si>
  <si>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</si>
  <si>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</si>
  <si>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</si>
  <si>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</si>
  <si>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</si>
  <si>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</si>
  <si>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</si>
  <si>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</si>
  <si>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</si>
  <si>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</si>
  <si>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</si>
  <si>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</si>
  <si>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</si>
  <si>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</si>
  <si>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</si>
  <si>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</si>
  <si>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</si>
  <si>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</si>
  <si>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</si>
  <si>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</si>
  <si>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</si>
  <si>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</si>
  <si>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</si>
  <si>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</si>
  <si>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</si>
  <si>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</si>
  <si>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</si>
  <si>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</si>
  <si>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</si>
  <si>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</si>
  <si>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</si>
  <si>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</si>
  <si>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</si>
  <si>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</si>
  <si>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</si>
  <si>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</si>
  <si>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</si>
  <si>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</si>
  <si>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</si>
  <si>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</si>
  <si>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</si>
  <si>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</si>
  <si>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</si>
  <si>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</si>
  <si>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</si>
  <si>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</si>
  <si>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</si>
  <si>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</si>
  <si>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</si>
  <si>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</si>
  <si>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</si>
  <si>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</si>
  <si>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</si>
  <si>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</si>
  <si>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</si>
  <si>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</si>
  <si>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</si>
  <si>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</si>
  <si>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</si>
  <si>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</si>
  <si>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</si>
  <si>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</si>
  <si>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</si>
  <si>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</si>
  <si>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</si>
  <si>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</si>
  <si>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</si>
  <si>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</si>
  <si>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</si>
  <si>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</si>
  <si>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</si>
  <si>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</si>
  <si>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</si>
  <si>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</si>
  <si>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</si>
  <si>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</si>
  <si>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</si>
  <si>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</si>
  <si>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</si>
  <si>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</si>
  <si>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</si>
  <si>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</si>
  <si>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</si>
  <si>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</si>
  <si>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</si>
  <si>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</si>
  <si>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</si>
  <si>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</si>
  <si>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</si>
  <si>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</si>
  <si>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</si>
  <si>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</si>
  <si>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</si>
  <si>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</si>
  <si>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</si>
  <si>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</si>
  <si>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</si>
  <si>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</si>
  <si>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</si>
  <si>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</si>
  <si>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</si>
  <si>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</si>
  <si>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</si>
  <si>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</si>
  <si>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</si>
  <si>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</si>
  <si>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</si>
  <si>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</si>
  <si>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</si>
  <si>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</si>
  <si>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</si>
  <si>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</si>
  <si>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</si>
  <si>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</si>
  <si>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</si>
  <si>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</si>
  <si>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</si>
  <si>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</si>
  <si>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</si>
  <si>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</si>
  <si>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</si>
  <si>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</si>
  <si>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</si>
  <si>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</si>
  <si>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</si>
  <si>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</si>
  <si>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</si>
  <si>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</si>
  <si>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</si>
  <si>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</si>
  <si>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</si>
  <si>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</si>
  <si>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</si>
  <si>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</si>
  <si>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</si>
  <si>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</si>
  <si>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</si>
  <si>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</si>
  <si>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</si>
  <si>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</si>
  <si>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</si>
  <si>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</si>
  <si>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</si>
  <si>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</si>
  <si>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</si>
  <si>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</si>
  <si>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</si>
  <si>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</si>
  <si>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</si>
  <si>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</si>
  <si>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</si>
  <si>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</si>
  <si>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</si>
  <si>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</si>
  <si>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</si>
  <si>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</si>
  <si>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</si>
  <si>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</si>
  <si>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</si>
  <si>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</si>
  <si>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</si>
  <si>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</si>
  <si>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</si>
  <si>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</si>
  <si>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</si>
  <si>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</si>
  <si>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</si>
  <si>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</si>
  <si>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</si>
  <si>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</si>
  <si>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</si>
  <si>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</si>
  <si>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</si>
  <si>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</si>
  <si>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</si>
  <si>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</si>
  <si>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</si>
  <si>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</si>
  <si>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</si>
  <si>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</si>
  <si>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</si>
  <si>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</si>
  <si>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</si>
  <si>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</si>
  <si>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</si>
  <si>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</si>
  <si>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</si>
  <si>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</si>
  <si>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</si>
  <si>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</si>
  <si>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</si>
  <si>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</si>
  <si>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</si>
  <si>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</si>
  <si>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</si>
  <si>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</si>
  <si>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</si>
  <si>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</si>
  <si>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</si>
  <si>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</si>
  <si>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</si>
  <si>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</si>
  <si>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</si>
  <si>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</si>
  <si>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</si>
  <si>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</si>
  <si>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</si>
  <si>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</si>
  <si>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</si>
  <si>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</si>
  <si>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</si>
  <si>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</si>
  <si>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</si>
  <si>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</si>
  <si>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</si>
  <si>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</si>
  <si>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</si>
  <si>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</si>
  <si>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</si>
  <si>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</si>
  <si>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</si>
  <si>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</si>
  <si>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</si>
  <si>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</si>
  <si>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</si>
  <si>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</si>
  <si>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</si>
  <si>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</si>
  <si>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</si>
  <si>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</si>
  <si>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</si>
  <si>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</si>
  <si>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</si>
  <si>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</si>
  <si>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</si>
  <si>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</si>
  <si>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</si>
  <si>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</si>
  <si>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</si>
  <si>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</si>
  <si>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</si>
  <si>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</si>
  <si>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</si>
  <si>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</si>
  <si>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</si>
  <si>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</si>
  <si>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</si>
  <si>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</si>
  <si>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</si>
  <si>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</si>
  <si>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</si>
  <si>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</si>
  <si>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</si>
  <si>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</si>
  <si>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</si>
  <si>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</si>
  <si>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</si>
  <si>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</si>
  <si>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</si>
  <si>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</si>
  <si>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</si>
  <si>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</si>
  <si>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</si>
  <si>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</si>
  <si>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</si>
  <si>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</si>
  <si>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</si>
  <si>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</si>
  <si>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</si>
  <si>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</si>
  <si>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</si>
  <si>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</si>
  <si>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</si>
  <si>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</si>
  <si>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</si>
  <si>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</si>
  <si>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</si>
  <si>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</si>
  <si>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</si>
  <si>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</si>
  <si>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</si>
  <si>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</si>
  <si>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</si>
  <si>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</si>
  <si>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</si>
  <si>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</si>
  <si>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</si>
  <si>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</si>
  <si>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</si>
  <si>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</si>
  <si>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</si>
  <si>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</si>
  <si>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</si>
  <si>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</si>
  <si>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</si>
  <si>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</si>
  <si>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</si>
  <si>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</si>
  <si>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</si>
  <si>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</si>
  <si>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</si>
  <si>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</si>
  <si>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</si>
  <si>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</si>
  <si>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</si>
  <si>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</si>
  <si>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</si>
  <si>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</si>
  <si>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</si>
  <si>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</si>
  <si>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</si>
  <si>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</si>
  <si>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</si>
  <si>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</si>
  <si>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</si>
  <si>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</si>
  <si>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</si>
  <si>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</si>
  <si>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</si>
  <si>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</si>
  <si>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</si>
  <si>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</si>
  <si>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</si>
  <si>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</si>
  <si>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</si>
  <si>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</si>
  <si>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</si>
  <si>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</si>
  <si>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</si>
  <si>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</si>
  <si>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</si>
  <si>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</si>
  <si>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</si>
  <si>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</si>
  <si>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</si>
  <si>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</si>
  <si>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</si>
  <si>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</si>
  <si>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</si>
  <si>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</si>
  <si>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</si>
  <si>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</si>
  <si>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</si>
  <si>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</si>
  <si>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</si>
  <si>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</si>
  <si>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</si>
  <si>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</si>
  <si>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</si>
  <si>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</si>
  <si>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</si>
  <si>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</si>
  <si>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</si>
  <si>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</si>
  <si>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</si>
  <si>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</si>
  <si>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</si>
  <si>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</si>
  <si>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</si>
  <si>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</si>
  <si>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</si>
  <si>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</si>
  <si>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</si>
  <si>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</si>
  <si>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</si>
  <si>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</si>
  <si>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</si>
  <si>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</si>
  <si>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</si>
  <si>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</si>
  <si>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</si>
  <si>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</si>
  <si>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</si>
  <si>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</si>
  <si>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</si>
  <si>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</si>
  <si>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</si>
  <si>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</si>
  <si>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</si>
  <si>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</si>
  <si>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</si>
  <si>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</si>
  <si>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</si>
  <si>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</si>
  <si>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</si>
  <si>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</si>
  <si>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</si>
  <si>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</si>
  <si>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</si>
  <si>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</si>
  <si>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</si>
  <si>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</si>
  <si>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</si>
  <si>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</si>
  <si>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</si>
  <si>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</si>
  <si>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</si>
  <si>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</si>
  <si>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</si>
  <si>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</si>
  <si>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</si>
  <si>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</si>
  <si>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</si>
  <si>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</si>
  <si>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</si>
  <si>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</si>
  <si>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</si>
  <si>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</si>
  <si>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</si>
  <si>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</si>
  <si>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</si>
  <si>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</si>
  <si>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</si>
  <si>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</si>
  <si>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</si>
  <si>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</si>
  <si>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</si>
  <si>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</si>
  <si>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</si>
  <si>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</si>
  <si>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</si>
  <si>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</si>
  <si>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</si>
  <si>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</si>
  <si>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</si>
  <si>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</si>
  <si>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</si>
  <si>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</si>
  <si>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</si>
  <si>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</si>
  <si>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</si>
  <si>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</si>
  <si>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</si>
  <si>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</si>
  <si>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</si>
  <si>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</si>
  <si>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</si>
  <si>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</si>
  <si>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</si>
  <si>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</si>
  <si>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</si>
  <si>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</si>
  <si>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</si>
  <si>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</si>
  <si>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</si>
  <si>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</si>
  <si>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</si>
  <si>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</si>
  <si>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</si>
  <si>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</si>
  <si>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</si>
  <si>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</si>
  <si>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</si>
  <si>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</si>
  <si>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</si>
  <si>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</si>
  <si>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</si>
  <si>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</si>
  <si>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</si>
  <si>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</si>
  <si>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</si>
  <si>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</si>
  <si>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</si>
  <si>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</si>
  <si>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</si>
  <si>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</si>
  <si>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</si>
  <si>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</si>
  <si>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</si>
  <si>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</si>
  <si>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</si>
  <si>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</si>
  <si>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</si>
  <si>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</si>
  <si>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</si>
  <si>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</si>
  <si>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</si>
  <si>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</si>
  <si>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</si>
  <si>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</si>
  <si>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</si>
  <si>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</si>
  <si>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</si>
  <si>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</si>
  <si>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</si>
  <si>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</si>
  <si>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</si>
  <si>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</si>
  <si>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</si>
  <si>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</si>
  <si>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</si>
  <si>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</si>
  <si>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</si>
  <si>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</si>
  <si>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</si>
  <si>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</si>
  <si>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</si>
  <si>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</si>
  <si>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</si>
  <si>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</si>
  <si>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</si>
  <si>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</si>
  <si>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</si>
  <si>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</si>
  <si>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</si>
  <si>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</si>
  <si>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</si>
  <si>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</si>
  <si>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</si>
  <si>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</si>
  <si>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</si>
  <si>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</si>
  <si>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</si>
  <si>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</si>
  <si>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</si>
  <si>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</si>
  <si>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</si>
  <si>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</si>
  <si>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</si>
  <si>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</si>
  <si>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</si>
  <si>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</si>
  <si>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</si>
  <si>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</si>
  <si>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</si>
  <si>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</si>
  <si>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</si>
  <si>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</si>
  <si>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</si>
  <si>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</si>
  <si>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</si>
  <si>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</si>
  <si>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</si>
  <si>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</si>
  <si>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</si>
  <si>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</si>
  <si>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</si>
  <si>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</si>
  <si>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</si>
  <si>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</si>
  <si>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</si>
  <si>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</si>
  <si>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</si>
  <si>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</si>
  <si>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</si>
  <si>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</si>
  <si>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</si>
  <si>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</si>
  <si>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</si>
  <si>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</si>
  <si>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</si>
  <si>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</si>
  <si>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</si>
  <si>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</si>
  <si>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</si>
  <si>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</si>
  <si>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</si>
  <si>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</si>
  <si>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</si>
  <si>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</si>
  <si>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</si>
  <si>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</si>
  <si>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</si>
  <si>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</si>
  <si>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</si>
  <si>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</si>
  <si>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</si>
  <si>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</si>
  <si>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</si>
  <si>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</si>
  <si>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</si>
  <si>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</si>
  <si>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</si>
  <si>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</si>
  <si>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</si>
  <si>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</si>
  <si>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</si>
  <si>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</si>
  <si>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</si>
  <si>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</si>
  <si>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</si>
  <si>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</si>
  <si>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</si>
  <si>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</si>
  <si>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</si>
  <si>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</si>
  <si>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</si>
  <si>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</si>
  <si>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</si>
  <si>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</si>
  <si>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</si>
  <si>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</si>
  <si>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</si>
  <si>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</si>
  <si>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</si>
  <si>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</si>
  <si>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</si>
  <si>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</si>
  <si>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</si>
  <si>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</si>
  <si>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</si>
  <si>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</si>
  <si>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</si>
  <si>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</si>
  <si>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</si>
  <si>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</si>
  <si>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</si>
  <si>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</si>
  <si>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</si>
  <si>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</si>
  <si>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</si>
  <si>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</si>
  <si>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</si>
  <si>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</si>
  <si>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</si>
  <si>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</si>
  <si>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</si>
  <si>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</si>
  <si>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</si>
  <si>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</si>
  <si>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</si>
  <si>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</si>
  <si>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</si>
  <si>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</si>
  <si>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</si>
  <si>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</si>
  <si>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</si>
  <si>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</si>
  <si>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</si>
  <si>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</si>
  <si>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</si>
  <si>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</si>
  <si>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</si>
  <si>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</si>
  <si>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</si>
  <si>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</si>
  <si>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</si>
  <si>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</si>
  <si>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</si>
  <si>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</si>
  <si>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</si>
  <si>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</si>
  <si>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</si>
  <si>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</si>
  <si>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</si>
  <si>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</si>
  <si>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</si>
  <si>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</si>
  <si>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</si>
  <si>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</si>
  <si>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</si>
  <si>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</si>
  <si>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</si>
  <si>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</si>
  <si>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</si>
  <si>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</si>
  <si>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</si>
  <si>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</si>
  <si>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</si>
  <si>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</si>
  <si>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</si>
  <si>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</si>
  <si>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</si>
  <si>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</si>
  <si>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</si>
  <si>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</si>
  <si>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</si>
  <si>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</si>
  <si>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</si>
  <si>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</si>
  <si>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</si>
  <si>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</si>
  <si>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</si>
  <si>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</si>
  <si>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</si>
  <si>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</si>
  <si>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</si>
  <si>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</si>
  <si>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</si>
  <si>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</si>
  <si>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</si>
  <si>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</si>
  <si>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</si>
  <si>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</si>
  <si>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</si>
  <si>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</si>
  <si>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</si>
  <si>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</si>
  <si>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</si>
  <si>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</si>
  <si>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</si>
  <si>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</si>
  <si>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</si>
  <si>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</si>
  <si>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</si>
  <si>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</si>
  <si>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</si>
  <si>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</si>
  <si>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</si>
  <si>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</si>
  <si>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</si>
  <si>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</si>
  <si>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</si>
  <si>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</si>
  <si>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</si>
  <si>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</si>
  <si>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</si>
  <si>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</si>
  <si>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</si>
  <si>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</si>
  <si>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</si>
  <si>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</si>
  <si>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</si>
  <si>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</si>
  <si>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</si>
  <si>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</si>
  <si>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</si>
  <si>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</si>
  <si>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</si>
  <si>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</si>
  <si>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</si>
  <si>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</si>
  <si>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</si>
  <si>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</si>
  <si>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</si>
  <si>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</si>
  <si>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</si>
  <si>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</si>
  <si>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</si>
  <si>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</si>
  <si>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</si>
  <si>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</si>
  <si>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</si>
  <si>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</si>
  <si>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</si>
  <si>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</si>
  <si>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</si>
  <si>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</si>
  <si>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</si>
  <si>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</si>
  <si>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</si>
  <si>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</si>
  <si>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</si>
  <si>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</si>
  <si>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</si>
  <si>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</si>
  <si>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</si>
  <si>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</si>
  <si>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</si>
  <si>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</si>
  <si>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</si>
  <si>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</si>
  <si>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</si>
  <si>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</si>
  <si>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</si>
  <si>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</si>
  <si>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</si>
  <si>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</si>
  <si>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</si>
  <si>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</si>
  <si>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</si>
  <si>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</si>
  <si>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</si>
  <si>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</si>
  <si>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</si>
  <si>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</si>
  <si>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</si>
  <si>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</si>
  <si>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</si>
  <si>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</si>
  <si>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</si>
  <si>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</si>
  <si>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</si>
  <si>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</si>
  <si>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</si>
  <si>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</si>
  <si>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</si>
  <si>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</si>
  <si>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</si>
  <si>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</si>
  <si>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</si>
  <si>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</si>
  <si>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</si>
  <si>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</si>
  <si>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</si>
  <si>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</si>
  <si>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</si>
  <si>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</si>
  <si>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</si>
  <si>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</si>
  <si>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</si>
  <si>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</si>
  <si>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</si>
  <si>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</si>
  <si>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</si>
  <si>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</si>
  <si>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</si>
  <si>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</si>
  <si>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</si>
  <si>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</si>
  <si>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</si>
  <si>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</si>
  <si>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</si>
  <si>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</si>
  <si>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</si>
  <si>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</si>
  <si>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</si>
  <si>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</si>
  <si>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</si>
  <si>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</si>
  <si>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</si>
  <si>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</si>
  <si>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</si>
  <si>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</si>
  <si>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</si>
  <si>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</si>
  <si>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</si>
  <si>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</si>
  <si>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</si>
  <si>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</si>
  <si>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</si>
  <si>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</si>
  <si>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</si>
  <si>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</si>
  <si>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</si>
  <si>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</si>
  <si>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</si>
  <si>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</si>
  <si>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</si>
  <si>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</si>
  <si>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</si>
  <si>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</si>
  <si>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</si>
  <si>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</si>
  <si>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</si>
  <si>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</si>
  <si>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</si>
  <si>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</si>
  <si>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</si>
  <si>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</si>
  <si>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</si>
  <si>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</si>
  <si>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</si>
  <si>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</si>
  <si>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</si>
  <si>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</si>
  <si>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</si>
  <si>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</si>
  <si>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</si>
  <si>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</si>
  <si>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</si>
  <si>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</si>
  <si>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</si>
  <si>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</si>
  <si>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</si>
  <si>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</si>
  <si>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</si>
  <si>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</si>
  <si>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</si>
  <si>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</si>
  <si>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</si>
  <si>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</si>
  <si>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</si>
  <si>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</si>
  <si>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</si>
  <si>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</si>
  <si>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</si>
  <si>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</si>
  <si>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</si>
  <si>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</si>
  <si>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</si>
  <si>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</si>
  <si>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</si>
  <si>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</si>
  <si>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</si>
  <si>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</si>
  <si>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</si>
  <si>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</si>
  <si>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</si>
  <si>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</si>
  <si>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</si>
  <si>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</si>
  <si>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</si>
  <si>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</si>
  <si>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</si>
  <si>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</si>
  <si>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</si>
  <si>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</si>
  <si>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</si>
  <si>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</si>
  <si>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</si>
  <si>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</si>
  <si>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</si>
  <si>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</si>
  <si>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</si>
  <si>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</si>
  <si>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</si>
  <si>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</si>
  <si>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</si>
  <si>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</si>
  <si>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</si>
  <si>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</si>
  <si>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</si>
  <si>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</si>
  <si>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</si>
  <si>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</si>
  <si>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</si>
  <si>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</si>
  <si>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</si>
  <si>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</si>
  <si>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</si>
  <si>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</si>
  <si>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</si>
  <si>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</si>
  <si>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</si>
  <si>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</si>
  <si>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</si>
  <si>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</si>
  <si>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</si>
  <si>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</si>
  <si>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</si>
  <si>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</si>
  <si>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</si>
  <si>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</si>
  <si>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</si>
  <si>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</si>
  <si>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</si>
  <si>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</si>
  <si>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</si>
  <si>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</si>
  <si>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</si>
  <si>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</si>
  <si>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</si>
  <si>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</si>
  <si>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</si>
  <si>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</si>
  <si>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</si>
  <si>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</si>
  <si>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</si>
  <si>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</si>
  <si>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</si>
  <si>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</si>
  <si>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</si>
  <si>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</si>
  <si>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</si>
  <si>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</si>
  <si>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</si>
  <si>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</si>
  <si>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</si>
  <si>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</si>
  <si>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</si>
  <si>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</si>
  <si>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</si>
  <si>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</si>
  <si>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</si>
  <si>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</si>
  <si>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</si>
  <si>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</si>
  <si>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</si>
  <si>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</si>
  <si>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</si>
  <si>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</si>
  <si>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</si>
  <si>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</si>
  <si>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</si>
  <si>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</si>
  <si>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</si>
  <si>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</si>
  <si>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</si>
  <si>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</si>
  <si>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</si>
  <si>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</si>
  <si>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</si>
  <si>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</si>
  <si>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</si>
  <si>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</si>
  <si>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</si>
  <si>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</si>
  <si>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</si>
  <si>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</si>
  <si>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</si>
  <si>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</si>
  <si>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</si>
  <si>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</si>
  <si>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</si>
  <si>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</si>
  <si>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</si>
  <si>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</si>
  <si>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</si>
  <si>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</si>
  <si>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</si>
  <si>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</si>
  <si>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</si>
  <si>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</si>
  <si>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</si>
  <si>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</si>
  <si>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</si>
  <si>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</si>
  <si>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</si>
  <si>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</si>
  <si>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</si>
  <si>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</si>
  <si>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</si>
  <si>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</si>
  <si>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</si>
  <si>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</si>
  <si>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</si>
  <si>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</si>
  <si>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</si>
  <si>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</si>
  <si>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</si>
  <si>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</si>
  <si>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</si>
  <si>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</si>
  <si>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</si>
  <si>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</si>
  <si>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</si>
  <si>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</si>
  <si>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</si>
  <si>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</si>
  <si>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</si>
  <si>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</si>
  <si>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</si>
  <si>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</si>
  <si>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</si>
  <si>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</si>
  <si>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</si>
  <si>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</si>
  <si>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</si>
  <si>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</si>
  <si>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</si>
  <si>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</si>
  <si>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</si>
  <si>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</si>
  <si>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</si>
  <si>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</si>
  <si>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</si>
  <si>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</si>
  <si>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</si>
  <si>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</si>
  <si>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</si>
  <si>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</si>
  <si>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</si>
  <si>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</si>
  <si>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</si>
  <si>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</si>
  <si>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</si>
  <si>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</si>
  <si>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</si>
  <si>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</si>
  <si>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</si>
  <si>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</si>
  <si>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</si>
  <si>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</si>
  <si>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</si>
  <si>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</si>
  <si>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</si>
  <si>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</si>
  <si>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</si>
  <si>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</si>
  <si>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</si>
  <si>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</si>
  <si>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</si>
  <si>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</si>
  <si>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</si>
  <si>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</si>
  <si>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</si>
  <si>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</si>
  <si>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</si>
  <si>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</si>
  <si>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</si>
  <si>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</si>
  <si>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</si>
  <si>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</si>
  <si>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</si>
  <si>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</si>
  <si>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</si>
  <si>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</si>
  <si>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</si>
  <si>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</si>
  <si>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</si>
  <si>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</si>
  <si>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</si>
  <si>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</si>
  <si>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</si>
  <si>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</si>
  <si>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</si>
  <si>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</si>
  <si>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</si>
  <si>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</si>
  <si>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</si>
  <si>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</si>
  <si>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</si>
  <si>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</si>
  <si>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</si>
  <si>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</si>
  <si>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</si>
  <si>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</si>
  <si>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</si>
  <si>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</si>
  <si>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</si>
  <si>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</si>
  <si>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</si>
  <si>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</si>
  <si>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</si>
  <si>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</si>
  <si>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</si>
  <si>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</si>
  <si>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</si>
  <si>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</si>
  <si>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</si>
  <si>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</si>
  <si>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</si>
  <si>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</si>
  <si>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</si>
  <si>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</si>
  <si>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</si>
  <si>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</si>
  <si>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</si>
  <si>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</si>
  <si>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</si>
  <si>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</si>
  <si>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</si>
  <si>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</si>
  <si>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</si>
  <si>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</si>
  <si>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</si>
  <si>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</si>
  <si>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</si>
  <si>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</si>
  <si>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</si>
  <si>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</si>
  <si>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</si>
  <si>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</si>
  <si>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</si>
  <si>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</si>
  <si>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</si>
  <si>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</si>
  <si>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</si>
  <si>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</si>
  <si>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</si>
  <si>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</si>
  <si>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</si>
  <si>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</si>
  <si>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</si>
  <si>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</si>
  <si>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</si>
  <si>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</si>
  <si>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</si>
  <si>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</si>
  <si>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</si>
  <si>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</si>
  <si>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</si>
  <si>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</si>
  <si>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</si>
  <si>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</si>
  <si>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</si>
  <si>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</si>
  <si>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</si>
  <si>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</si>
  <si>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</si>
  <si>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</si>
  <si>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</si>
  <si>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</si>
  <si>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</si>
  <si>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</si>
  <si>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</si>
  <si>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</si>
  <si>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</si>
  <si>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</si>
  <si>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</si>
  <si>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</si>
  <si>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</si>
  <si>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</si>
  <si>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</si>
  <si>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</si>
  <si>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</si>
  <si>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</si>
  <si>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</si>
  <si>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</si>
  <si>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</si>
  <si>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</si>
  <si>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</si>
  <si>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</si>
  <si>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</si>
  <si>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</si>
  <si>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</si>
  <si>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</si>
  <si>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</si>
  <si>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</si>
  <si>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</si>
  <si>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</si>
  <si>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</si>
  <si>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</si>
  <si>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</si>
  <si>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</si>
  <si>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</si>
  <si>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</si>
  <si>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</si>
  <si>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</si>
  <si>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</si>
  <si>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</si>
  <si>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</si>
  <si>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</si>
  <si>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</si>
  <si>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</si>
  <si>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</si>
  <si>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</si>
  <si>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</si>
  <si>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</si>
  <si>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</si>
  <si>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</si>
  <si>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</si>
  <si>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</si>
  <si>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</si>
  <si>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</si>
  <si>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</si>
  <si>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</si>
  <si>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</si>
  <si>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</si>
  <si>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</si>
  <si>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</si>
  <si>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</si>
  <si>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</si>
  <si>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</si>
  <si>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</si>
  <si>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</si>
  <si>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</si>
  <si>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</si>
  <si>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</si>
  <si>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</si>
  <si>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</si>
  <si>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</si>
  <si>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</si>
  <si>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</si>
  <si>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</si>
  <si>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</si>
  <si>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</si>
  <si>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</si>
  <si>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</si>
  <si>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</si>
  <si>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</si>
  <si>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</si>
  <si>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</si>
  <si>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</si>
  <si>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</si>
  <si>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</si>
  <si>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</si>
  <si>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</si>
  <si>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</si>
  <si>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</si>
  <si>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</si>
  <si>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</si>
  <si>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</si>
  <si>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</si>
  <si>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</si>
  <si>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</si>
  <si>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</si>
  <si>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</si>
  <si>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</si>
  <si>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</si>
  <si>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</si>
  <si>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</si>
  <si>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</si>
  <si>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</si>
  <si>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</si>
  <si>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</si>
  <si>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</si>
  <si>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</si>
  <si>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</si>
  <si>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</si>
  <si>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</si>
  <si>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</si>
  <si>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</si>
  <si>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</si>
  <si>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</si>
  <si>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</si>
  <si>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</si>
  <si>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</si>
  <si>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</si>
  <si>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</si>
  <si>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</si>
  <si>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</si>
  <si>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</si>
  <si>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</si>
  <si>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</si>
  <si>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</si>
  <si>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</si>
  <si>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</si>
  <si>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</si>
  <si>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</si>
  <si>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</si>
  <si>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</si>
  <si>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</si>
  <si>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</si>
  <si>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</si>
  <si>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</si>
  <si>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</si>
  <si>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</si>
  <si>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</si>
  <si>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</si>
  <si>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</si>
  <si>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</si>
  <si>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</si>
  <si>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</si>
  <si>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</si>
  <si>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</si>
  <si>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</si>
  <si>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</si>
  <si>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</si>
  <si>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</si>
  <si>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</si>
  <si>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</si>
  <si>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</si>
  <si>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</si>
  <si>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</si>
  <si>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</si>
  <si>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</si>
  <si>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</si>
  <si>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</si>
  <si>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</si>
  <si>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</si>
  <si>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</si>
  <si>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</si>
  <si>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</si>
  <si>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</si>
  <si>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</si>
  <si>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</si>
  <si>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</si>
  <si>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</si>
  <si>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</si>
  <si>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</si>
  <si>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</si>
  <si>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</si>
  <si>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</si>
  <si>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</si>
  <si>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</si>
  <si>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</si>
  <si>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</si>
  <si>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</si>
  <si>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</si>
  <si>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</si>
  <si>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</si>
  <si>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</si>
  <si>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</si>
  <si>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</si>
  <si>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</si>
  <si>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</si>
  <si>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</si>
  <si>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</si>
  <si>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</si>
  <si>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</si>
  <si>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</si>
  <si>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</si>
  <si>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</si>
  <si>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</si>
  <si>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</si>
  <si>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</si>
  <si>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</si>
  <si>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</si>
  <si>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</si>
  <si>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</si>
  <si>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</si>
  <si>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</si>
  <si>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</si>
  <si>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</si>
  <si>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</si>
  <si>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</si>
  <si>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</si>
  <si>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</si>
  <si>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</si>
  <si>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</si>
  <si>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</si>
  <si>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</si>
  <si>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</si>
  <si>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</si>
  <si>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</si>
  <si>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</si>
  <si>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</si>
  <si>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</si>
  <si>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</si>
  <si>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</si>
  <si>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</si>
  <si>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</si>
  <si>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</si>
  <si>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</si>
  <si>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</si>
  <si>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</si>
  <si>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</si>
  <si>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</si>
  <si>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</si>
  <si>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</si>
  <si>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</si>
  <si>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</si>
  <si>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</si>
  <si>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</si>
  <si>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</si>
  <si>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</si>
  <si>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</si>
  <si>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</si>
  <si>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</si>
  <si>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</si>
  <si>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</si>
  <si>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</si>
  <si>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</si>
  <si>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</si>
  <si>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</si>
  <si>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</si>
  <si>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</si>
  <si>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</si>
  <si>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</si>
  <si>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</si>
  <si>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</si>
  <si>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</si>
  <si>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</si>
  <si>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</si>
  <si>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</si>
  <si>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</si>
  <si>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</si>
  <si>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</si>
  <si>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</si>
  <si>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</si>
  <si>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</si>
  <si>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</si>
  <si>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</si>
  <si>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</si>
  <si>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</si>
  <si>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</si>
  <si>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</si>
  <si>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</si>
  <si>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</si>
  <si>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</si>
  <si>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</si>
  <si>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</si>
  <si>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</si>
  <si>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</si>
  <si>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</si>
  <si>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</si>
  <si>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</si>
  <si>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</si>
  <si>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</si>
  <si>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</si>
  <si>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</si>
  <si>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</si>
  <si>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</si>
  <si>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</si>
  <si>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</si>
  <si>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</si>
  <si>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</si>
  <si>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</si>
  <si>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</si>
  <si>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</si>
  <si>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</si>
  <si>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</si>
  <si>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</si>
  <si>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</si>
  <si>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</si>
  <si>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</si>
  <si>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</si>
  <si>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</si>
  <si>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</si>
  <si>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</si>
  <si>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</si>
  <si>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</si>
  <si>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</si>
  <si>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</si>
  <si>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</si>
  <si>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</si>
  <si>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</si>
  <si>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</si>
  <si>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</si>
  <si>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</si>
  <si>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</si>
  <si>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</si>
  <si>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</si>
  <si>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</si>
  <si>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</si>
  <si>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</si>
  <si>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</si>
  <si>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</si>
  <si>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</si>
  <si>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</si>
  <si>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</si>
  <si>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</si>
  <si>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</si>
  <si>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</si>
  <si>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</si>
  <si>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</si>
  <si>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</si>
  <si>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</si>
  <si>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</si>
  <si>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</si>
  <si>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</si>
  <si>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</si>
  <si>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</si>
  <si>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</si>
  <si>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</si>
  <si>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</si>
  <si>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</si>
  <si>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</si>
  <si>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</si>
  <si>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</si>
  <si>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</si>
  <si>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</si>
  <si>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</si>
  <si>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</si>
  <si>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</si>
  <si>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</si>
  <si>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</si>
  <si>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</si>
  <si>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</si>
  <si>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</si>
  <si>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</si>
  <si>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</si>
  <si>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</si>
  <si>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</si>
  <si>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</si>
  <si>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</si>
  <si>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</si>
  <si>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</si>
  <si>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</si>
  <si>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</si>
  <si>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</si>
  <si>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</si>
  <si>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</si>
  <si>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</si>
  <si>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</si>
  <si>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</si>
  <si>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</si>
  <si>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</si>
  <si>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</si>
  <si>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</si>
  <si>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</si>
  <si>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</si>
  <si>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</si>
  <si>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</si>
  <si>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</si>
  <si>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</si>
  <si>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</si>
  <si>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</si>
  <si>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</si>
  <si>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</si>
  <si>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</si>
  <si>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</si>
  <si>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</si>
  <si>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</si>
  <si>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</si>
  <si>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</si>
  <si>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</si>
  <si>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</si>
  <si>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</si>
  <si>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</si>
  <si>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</si>
  <si>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</si>
  <si>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</si>
  <si>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</si>
  <si>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</si>
  <si>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</si>
  <si>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</si>
  <si>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</si>
  <si>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</si>
  <si>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</si>
  <si>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</si>
  <si>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</si>
  <si>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</si>
  <si>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</si>
  <si>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</si>
  <si>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</si>
  <si>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</si>
  <si>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</si>
  <si>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</si>
  <si>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</si>
  <si>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</si>
  <si>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</si>
  <si>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</si>
  <si>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</si>
  <si>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</si>
  <si>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</si>
  <si>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</si>
  <si>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</si>
  <si>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</si>
  <si>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</si>
  <si>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</si>
  <si>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</si>
  <si>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</si>
  <si>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</si>
  <si>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</si>
  <si>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</si>
  <si>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</si>
  <si>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</si>
  <si>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</si>
  <si>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</si>
  <si>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</si>
  <si>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</si>
  <si>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</si>
  <si>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</si>
  <si>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</si>
  <si>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</si>
  <si>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</si>
  <si>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</si>
  <si>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</si>
  <si>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</si>
  <si>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</si>
  <si>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</si>
  <si>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</si>
  <si>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</si>
  <si>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</si>
  <si>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</si>
  <si>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</si>
  <si>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</si>
  <si>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</si>
  <si>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</si>
  <si>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</si>
  <si>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</si>
  <si>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</si>
  <si>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</si>
  <si>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</si>
  <si>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</si>
  <si>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</si>
  <si>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</si>
  <si>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</si>
  <si>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</si>
  <si>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</si>
  <si>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</si>
  <si>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</si>
  <si>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</si>
  <si>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</si>
  <si>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</si>
  <si>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</si>
  <si>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</si>
  <si>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</si>
  <si>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</si>
  <si>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</si>
  <si>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</si>
  <si>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</si>
  <si>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</si>
  <si>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</si>
  <si>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</si>
  <si>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</si>
  <si>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</si>
  <si>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</si>
  <si>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</si>
  <si>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</si>
  <si>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</si>
  <si>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</si>
  <si>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</si>
  <si>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</si>
  <si>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</si>
  <si>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</si>
  <si>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</si>
  <si>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</si>
  <si>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</si>
  <si>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</si>
  <si>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</si>
  <si>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</si>
  <si>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</si>
  <si>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</si>
  <si>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</si>
  <si>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</si>
  <si>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</si>
  <si>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</si>
  <si>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</si>
  <si>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</si>
  <si>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</si>
  <si>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</si>
  <si>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</si>
  <si>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</si>
  <si>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</si>
  <si>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</si>
  <si>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</si>
  <si>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</si>
  <si>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</si>
  <si>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</si>
  <si>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</si>
  <si>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</si>
  <si>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</si>
  <si>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</si>
  <si>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</si>
  <si>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</si>
  <si>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</si>
  <si>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</si>
  <si>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</si>
  <si>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</si>
  <si>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</si>
  <si>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</si>
  <si>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</si>
  <si>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</si>
  <si>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</si>
  <si>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</si>
  <si>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</si>
  <si>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</si>
  <si>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</si>
  <si>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</si>
  <si>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</si>
  <si>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</si>
  <si>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</si>
  <si>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</si>
  <si>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</si>
  <si>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</si>
  <si>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</si>
  <si>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</si>
  <si>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</si>
  <si>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</si>
  <si>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</si>
  <si>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</si>
  <si>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</si>
  <si>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</si>
  <si>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</si>
  <si>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</si>
  <si>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</si>
  <si>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</si>
  <si>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</si>
  <si>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</si>
  <si>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</si>
  <si>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</si>
  <si>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</si>
  <si>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</si>
  <si>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</si>
  <si>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</si>
  <si>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</si>
  <si>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</si>
  <si>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</si>
  <si>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</si>
  <si>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</si>
  <si>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</si>
  <si>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</si>
  <si>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</si>
  <si>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</si>
  <si>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</si>
  <si>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</si>
  <si>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</si>
  <si>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</si>
  <si>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</si>
  <si>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</si>
  <si>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</si>
  <si>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</si>
  <si>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</si>
  <si>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</si>
  <si>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</si>
  <si>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</si>
  <si>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</si>
  <si>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</si>
  <si>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</si>
  <si>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</si>
  <si>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</si>
  <si>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</si>
  <si>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</si>
  <si>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</si>
  <si>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</si>
  <si>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</si>
  <si>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</si>
  <si>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</si>
  <si>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</si>
  <si>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</si>
  <si>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</si>
  <si>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</si>
  <si>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</si>
  <si>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</si>
  <si>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</si>
  <si>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</si>
  <si>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</si>
  <si>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</si>
  <si>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</si>
  <si>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</si>
  <si>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</si>
  <si>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</si>
  <si>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</si>
  <si>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</si>
  <si>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</si>
  <si>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</si>
  <si>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</si>
  <si>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</si>
  <si>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</si>
  <si>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</si>
  <si>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</si>
  <si>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</si>
  <si>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</si>
  <si>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</si>
  <si>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</si>
  <si>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</si>
  <si>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</si>
  <si>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</si>
  <si>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</si>
  <si>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</si>
  <si>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</si>
  <si>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</si>
  <si>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</si>
  <si>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</si>
  <si>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</si>
  <si>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</si>
  <si>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</si>
  <si>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</si>
  <si>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</si>
  <si>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</si>
  <si>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</si>
  <si>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</si>
  <si>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</si>
  <si>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</si>
  <si>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</si>
  <si>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</si>
  <si>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</si>
  <si>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</si>
  <si>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</si>
  <si>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</si>
  <si>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</si>
  <si>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</si>
  <si>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</si>
  <si>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</si>
  <si>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</si>
  <si>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</si>
  <si>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</si>
  <si>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</si>
  <si>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</si>
  <si>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</si>
  <si>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</si>
  <si>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</si>
  <si>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</si>
  <si>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</si>
  <si>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</si>
  <si>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</si>
  <si>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</si>
  <si>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</si>
  <si>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</si>
  <si>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</si>
  <si>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</si>
  <si>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</si>
  <si>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</si>
  <si>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</si>
  <si>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</si>
  <si>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</si>
  <si>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</si>
  <si>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</si>
  <si>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</si>
  <si>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</si>
  <si>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</si>
  <si>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</si>
  <si>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</si>
  <si>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</si>
  <si>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</si>
  <si>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</si>
  <si>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</si>
  <si>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</si>
  <si>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</si>
  <si>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</si>
  <si>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</si>
  <si>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</si>
  <si>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</si>
  <si>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</si>
  <si>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</si>
  <si>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</si>
  <si>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</si>
  <si>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</si>
  <si>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</si>
  <si>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</si>
  <si>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</si>
  <si>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</si>
  <si>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</si>
  <si>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</si>
  <si>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</si>
  <si>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</si>
  <si>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</si>
  <si>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</si>
  <si>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</si>
  <si>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</si>
  <si>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</si>
  <si>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</si>
  <si>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</si>
  <si>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</si>
  <si>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</si>
  <si>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</si>
  <si>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</si>
  <si>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</si>
  <si>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</si>
  <si>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</si>
  <si>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</si>
  <si>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</si>
  <si>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</si>
  <si>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</si>
  <si>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</si>
  <si>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</si>
  <si>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</si>
  <si>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</si>
  <si>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</si>
  <si>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</si>
  <si>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</si>
  <si>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</si>
  <si>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</si>
  <si>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</si>
  <si>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</si>
  <si>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</si>
  <si>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</si>
  <si>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</si>
  <si>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</si>
  <si>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</si>
  <si>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</si>
  <si>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</si>
  <si>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</si>
  <si>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</si>
  <si>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</si>
  <si>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</si>
  <si>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</si>
  <si>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</si>
  <si>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</si>
  <si>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</si>
  <si>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</si>
  <si>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</si>
  <si>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</si>
  <si>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</si>
  <si>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</si>
  <si>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</si>
  <si>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</si>
  <si>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</si>
  <si>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</si>
  <si>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</si>
  <si>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</si>
  <si>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</si>
  <si>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</si>
  <si>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</si>
  <si>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</si>
  <si>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</si>
  <si>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</si>
  <si>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</si>
  <si>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</si>
  <si>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</si>
  <si>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</si>
  <si>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</si>
  <si>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</si>
  <si>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</si>
  <si>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</si>
  <si>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</si>
  <si>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</si>
  <si>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</si>
  <si>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</si>
  <si>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</si>
  <si>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</si>
  <si>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</si>
  <si>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</si>
  <si>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</si>
  <si>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</si>
  <si>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</si>
  <si>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</si>
  <si>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</si>
  <si>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</si>
  <si>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</si>
  <si>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</si>
  <si>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</si>
  <si>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</si>
  <si>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</si>
  <si>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</si>
  <si>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</si>
  <si>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</si>
  <si>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</si>
  <si>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</si>
  <si>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</si>
  <si>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</si>
  <si>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</si>
  <si>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</si>
  <si>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</si>
  <si>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</si>
  <si>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</si>
  <si>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</si>
  <si>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</si>
  <si>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</si>
  <si>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</si>
  <si>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</si>
  <si>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</si>
  <si>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</si>
  <si>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</si>
  <si>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</si>
  <si>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</si>
  <si>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</si>
  <si>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</si>
  <si>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</si>
  <si>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</si>
  <si>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</si>
  <si>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</si>
  <si>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</si>
  <si>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</si>
  <si>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</si>
  <si>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</si>
  <si>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</si>
  <si>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</si>
  <si>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</si>
  <si>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</si>
  <si>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</si>
  <si>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</si>
  <si>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</si>
  <si>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</si>
  <si>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</si>
  <si>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</si>
  <si>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</si>
  <si>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</si>
  <si>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</si>
  <si>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</si>
  <si>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</si>
  <si>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</si>
  <si>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</si>
  <si>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</si>
  <si>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</si>
  <si>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</si>
  <si>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</si>
  <si>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</si>
  <si>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</si>
  <si>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</si>
  <si>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</si>
  <si>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</si>
  <si>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</si>
  <si>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</si>
  <si>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</si>
  <si>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</si>
  <si>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</si>
  <si>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</si>
  <si>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</si>
  <si>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</si>
  <si>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</si>
  <si>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</si>
  <si>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</si>
  <si>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</si>
  <si>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</si>
  <si>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</si>
  <si>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</si>
  <si>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</si>
  <si>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</si>
  <si>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</si>
  <si>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</si>
  <si>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</si>
  <si>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</si>
  <si>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</si>
  <si>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</si>
  <si>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</si>
  <si>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</si>
  <si>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</si>
  <si>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</si>
  <si>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</si>
  <si>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</si>
  <si>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</si>
  <si>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</si>
  <si>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</si>
  <si>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</si>
  <si>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</si>
  <si>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</si>
  <si>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</si>
  <si>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</si>
  <si>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</si>
  <si>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</si>
  <si>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</si>
  <si>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</si>
  <si>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</si>
  <si>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</si>
  <si>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</si>
  <si>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</si>
  <si>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</si>
  <si>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</si>
  <si>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</si>
  <si>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</si>
  <si>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</si>
  <si>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</si>
  <si>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</si>
  <si>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</si>
  <si>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</si>
  <si>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</si>
  <si>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</si>
  <si>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</si>
  <si>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</si>
  <si>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</si>
  <si>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</si>
  <si>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</si>
  <si>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</si>
  <si>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</si>
  <si>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</si>
  <si>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</si>
  <si>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</si>
  <si>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</si>
  <si>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</si>
  <si>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</si>
  <si>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</si>
  <si>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</si>
  <si>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</si>
  <si>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</si>
  <si>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</si>
  <si>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</si>
  <si>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</si>
  <si>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</si>
  <si>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</si>
  <si>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</si>
  <si>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</si>
  <si>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</si>
  <si>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</si>
  <si>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</si>
  <si>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</si>
  <si>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</si>
  <si>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</si>
  <si>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</si>
  <si>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</si>
  <si>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</si>
  <si>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</si>
  <si>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</si>
  <si>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</si>
  <si>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</si>
  <si>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</si>
  <si>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</si>
  <si>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</si>
  <si>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</si>
  <si>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</si>
  <si>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</si>
  <si>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</si>
  <si>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</si>
  <si>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</si>
  <si>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</si>
  <si>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</si>
  <si>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</si>
  <si>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</si>
  <si>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</si>
  <si>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</si>
  <si>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</si>
  <si>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</si>
  <si>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</si>
  <si>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</si>
  <si>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</si>
  <si>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</si>
  <si>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</si>
  <si>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</si>
  <si>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</si>
  <si>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</si>
  <si>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</si>
  <si>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</si>
  <si>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</si>
  <si>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</si>
  <si>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</si>
  <si>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</si>
  <si>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</si>
  <si>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</si>
  <si>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</si>
  <si>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</si>
  <si>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</si>
  <si>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</si>
  <si>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</si>
  <si>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</si>
  <si>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</si>
  <si>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</si>
  <si>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</si>
  <si>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</si>
  <si>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</si>
  <si>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</si>
  <si>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</si>
  <si>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</si>
  <si>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</si>
  <si>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</si>
  <si>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</si>
  <si>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</si>
  <si>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</si>
  <si>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</si>
  <si>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</si>
  <si>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</si>
  <si>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</si>
  <si>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</si>
  <si>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</si>
  <si>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</si>
  <si>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</si>
  <si>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</si>
  <si>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</si>
  <si>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</si>
  <si>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</si>
  <si>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</si>
  <si>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</si>
  <si>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</si>
  <si>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</si>
  <si>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</si>
  <si>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</si>
  <si>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</si>
  <si>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</si>
  <si>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</si>
  <si>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</si>
  <si>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</si>
  <si>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</si>
  <si>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</si>
  <si>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</si>
  <si>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</si>
  <si>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</si>
  <si>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</si>
  <si>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</si>
  <si>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</si>
  <si>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</si>
  <si>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</si>
  <si>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</si>
  <si>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</si>
  <si>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</si>
  <si>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</si>
  <si>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</si>
  <si>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</si>
  <si>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</si>
  <si>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</si>
  <si>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</si>
  <si>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</si>
  <si>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</si>
  <si>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</si>
  <si>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</si>
  <si>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</si>
  <si>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</si>
  <si>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</si>
  <si>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</si>
  <si>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</si>
  <si>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</si>
  <si>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</si>
  <si>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</si>
  <si>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</si>
  <si>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</si>
  <si>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</si>
  <si>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</si>
  <si>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</si>
  <si>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</si>
  <si>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</si>
  <si>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</si>
  <si>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</si>
  <si>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</si>
  <si>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</si>
  <si>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</si>
  <si>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</si>
  <si>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</si>
  <si>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</si>
  <si>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</si>
  <si>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</si>
  <si>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</si>
  <si>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</si>
  <si>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</si>
  <si>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</si>
  <si>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</si>
  <si>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</si>
  <si>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</si>
  <si>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</si>
  <si>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</si>
  <si>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</si>
  <si>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</si>
  <si>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</si>
  <si>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</si>
  <si>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</si>
  <si>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</si>
  <si>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</si>
  <si>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</si>
  <si>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</si>
  <si>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</si>
  <si>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</si>
  <si>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</si>
  <si>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</si>
  <si>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</si>
  <si>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</si>
  <si>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</si>
  <si>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</si>
  <si>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</si>
  <si>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</si>
  <si>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</si>
  <si>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</si>
  <si>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</si>
  <si>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</si>
  <si>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</si>
  <si>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</si>
  <si>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</si>
  <si>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</si>
  <si>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</si>
  <si>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</si>
  <si>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</si>
  <si>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</si>
  <si>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</si>
  <si>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</si>
  <si>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</si>
  <si>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</si>
  <si>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</si>
  <si>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</si>
  <si>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</si>
  <si>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</si>
  <si>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</si>
  <si>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</si>
  <si>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</si>
  <si>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</si>
  <si>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</si>
  <si>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</si>
  <si>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</si>
  <si>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</si>
  <si>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</si>
  <si>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</si>
  <si>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</si>
  <si>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</si>
  <si>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</si>
  <si>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</si>
  <si>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</si>
  <si>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</si>
  <si>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</si>
  <si>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</si>
  <si>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</si>
  <si>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</si>
  <si>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</si>
  <si>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</si>
  <si>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</si>
  <si>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</si>
  <si>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</si>
  <si>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</si>
  <si>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</si>
  <si>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</si>
  <si>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</si>
  <si>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</si>
  <si>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</si>
  <si>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</si>
  <si>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</si>
  <si>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</si>
  <si>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</si>
  <si>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</si>
  <si>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</si>
  <si>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</si>
  <si>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</si>
  <si>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</si>
  <si>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</si>
  <si>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</si>
  <si>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</si>
  <si>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</si>
  <si>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</si>
  <si>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</si>
  <si>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</si>
  <si>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</si>
  <si>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</si>
  <si>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</si>
  <si>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</si>
  <si>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</si>
  <si>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</si>
  <si>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</si>
  <si>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</si>
  <si>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</si>
  <si>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</si>
  <si>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</si>
  <si>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</si>
  <si>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</si>
  <si>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</si>
  <si>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</si>
  <si>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</si>
  <si>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</si>
  <si>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</si>
  <si>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</si>
  <si>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</si>
  <si>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</si>
  <si>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</si>
  <si>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</si>
  <si>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</si>
  <si>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</si>
  <si>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</si>
  <si>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</si>
  <si>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</si>
  <si>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</si>
  <si>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</si>
  <si>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</si>
  <si>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</si>
  <si>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</si>
  <si>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</si>
  <si>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</si>
  <si>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</si>
  <si>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</si>
  <si>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</si>
  <si>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</si>
  <si>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</si>
  <si>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</si>
  <si>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</si>
  <si>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</si>
  <si>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</si>
  <si>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</si>
  <si>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</si>
  <si>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</si>
  <si>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</si>
  <si>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</si>
  <si>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</si>
  <si>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</si>
  <si>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</si>
  <si>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</si>
  <si>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</si>
  <si>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</si>
  <si>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</si>
  <si>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</si>
  <si>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</si>
  <si>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</si>
  <si>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</si>
  <si>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</si>
  <si>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</si>
  <si>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</si>
  <si>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</si>
  <si>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</si>
  <si>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</si>
  <si>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</si>
  <si>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</si>
  <si>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</si>
  <si>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</si>
  <si>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</si>
  <si>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</si>
  <si>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</si>
  <si>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</si>
  <si>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</si>
  <si>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</si>
  <si>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</si>
  <si>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</si>
  <si>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</si>
  <si>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</si>
  <si>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</si>
  <si>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</si>
  <si>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</si>
  <si>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</si>
  <si>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</si>
  <si>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</si>
  <si>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</si>
  <si>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</si>
  <si>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</si>
  <si>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</si>
  <si>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</si>
  <si>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</si>
  <si>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</si>
  <si>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</si>
  <si>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</si>
  <si>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</si>
  <si>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</si>
  <si>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</si>
  <si>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</si>
  <si>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</si>
  <si>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</si>
  <si>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</si>
  <si>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</si>
  <si>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</si>
  <si>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</si>
  <si>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</si>
  <si>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</si>
  <si>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</si>
  <si>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</si>
  <si>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</si>
  <si>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</si>
  <si>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</si>
  <si>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</si>
  <si>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</si>
  <si>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</si>
  <si>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</si>
  <si>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</si>
  <si>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</si>
  <si>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</si>
  <si>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</si>
  <si>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</si>
  <si>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</si>
  <si>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</si>
  <si>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</si>
  <si>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</si>
  <si>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</si>
  <si>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</si>
  <si>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</si>
  <si>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</si>
  <si>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</si>
  <si>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</si>
  <si>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</si>
  <si>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</si>
  <si>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</si>
  <si>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</si>
  <si>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</si>
  <si>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</si>
  <si>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</si>
  <si>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</si>
  <si>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</si>
  <si>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</si>
  <si>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</si>
  <si>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</si>
  <si>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</si>
  <si>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</si>
  <si>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</si>
  <si>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</si>
  <si>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</si>
  <si>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</si>
  <si>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</si>
  <si>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</si>
  <si>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</si>
  <si>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</si>
  <si>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</si>
  <si>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</si>
  <si>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</si>
  <si>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</si>
  <si>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</si>
  <si>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</si>
  <si>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</si>
  <si>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</si>
  <si>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</si>
  <si>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</si>
  <si>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</si>
  <si>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</si>
  <si>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</si>
  <si>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</si>
  <si>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</si>
  <si>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</si>
  <si>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</si>
  <si>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</si>
  <si>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</si>
  <si>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</si>
  <si>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</si>
  <si>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</si>
  <si>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</si>
  <si>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</si>
  <si>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</si>
  <si>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</si>
  <si>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</si>
  <si>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</si>
  <si>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</si>
  <si>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</si>
  <si>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</si>
  <si>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</si>
  <si>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</si>
  <si>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</si>
  <si>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</si>
  <si>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</si>
  <si>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</si>
  <si>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</si>
  <si>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</si>
  <si>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</si>
  <si>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</si>
  <si>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</si>
  <si>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</si>
  <si>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</si>
  <si>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</si>
  <si>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</si>
  <si>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</si>
  <si>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</si>
  <si>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</si>
  <si>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</si>
  <si>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</si>
  <si>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</si>
  <si>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</si>
  <si>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</si>
  <si>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</si>
  <si>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</si>
  <si>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</si>
  <si>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</si>
  <si>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</si>
  <si>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</si>
  <si>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</si>
  <si>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</si>
  <si>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</si>
  <si>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</si>
  <si>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</si>
  <si>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</si>
  <si>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</si>
  <si>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</si>
  <si>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</si>
  <si>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</si>
  <si>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</si>
  <si>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</si>
  <si>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</si>
  <si>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</si>
  <si>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</si>
  <si>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</si>
  <si>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</si>
  <si>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</si>
  <si>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</si>
  <si>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</si>
  <si>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</si>
  <si>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</si>
  <si>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</si>
  <si>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</si>
  <si>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</si>
  <si>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</si>
  <si>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</si>
  <si>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</si>
  <si>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</si>
  <si>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</si>
  <si>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</si>
  <si>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</si>
  <si>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</si>
  <si>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</si>
  <si>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</si>
  <si>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</si>
  <si>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</si>
  <si>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</si>
  <si>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</si>
  <si>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</si>
  <si>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</si>
  <si>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</si>
  <si>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</si>
  <si>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</si>
  <si>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</si>
  <si>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</si>
  <si>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</si>
  <si>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</si>
  <si>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</si>
  <si>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</si>
  <si>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</si>
  <si>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</si>
  <si>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</si>
  <si>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</si>
  <si>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</si>
  <si>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</si>
  <si>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</si>
  <si>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</si>
  <si>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</si>
  <si>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</si>
  <si>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</si>
  <si>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</si>
  <si>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</si>
  <si>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</si>
  <si>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</si>
  <si>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</si>
  <si>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</si>
  <si>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</si>
  <si>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</si>
  <si>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</si>
  <si>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</si>
  <si>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</si>
  <si>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</si>
  <si>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</si>
  <si>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</si>
  <si>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</si>
  <si>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</si>
  <si>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</si>
  <si>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</si>
  <si>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</si>
  <si>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</si>
  <si>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</si>
  <si>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</si>
  <si>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</si>
  <si>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</si>
  <si>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</si>
  <si>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</si>
  <si>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</si>
  <si>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</si>
  <si>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</si>
  <si>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</si>
  <si>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</si>
  <si>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</si>
  <si>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</si>
  <si>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</si>
  <si>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</si>
  <si>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</si>
  <si>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</si>
  <si>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</si>
  <si>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</si>
  <si>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</si>
  <si>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</si>
  <si>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</si>
  <si>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</si>
  <si>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</si>
  <si>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</si>
  <si>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</si>
  <si>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</si>
  <si>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</si>
  <si>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</si>
  <si>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</si>
  <si>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</si>
  <si>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</si>
  <si>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</si>
  <si>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</si>
  <si>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</si>
  <si>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</si>
  <si>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</si>
  <si>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</si>
  <si>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</si>
  <si>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</si>
  <si>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</si>
  <si>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</si>
  <si>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</si>
  <si>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</si>
  <si>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</si>
  <si>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</si>
  <si>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</si>
  <si>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</si>
  <si>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</si>
  <si>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</si>
  <si>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</si>
  <si>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</si>
  <si>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</si>
  <si>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</si>
  <si>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</si>
  <si>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</si>
  <si>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</si>
  <si>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</si>
  <si>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</si>
  <si>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</si>
  <si>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</si>
  <si>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</si>
  <si>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</si>
  <si>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</si>
  <si>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</si>
  <si>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</si>
  <si>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</si>
  <si>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</si>
  <si>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</si>
  <si>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</si>
  <si>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</si>
  <si>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</si>
  <si>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</si>
  <si>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</si>
  <si>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</si>
  <si>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</si>
  <si>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</si>
  <si>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</si>
  <si>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</si>
  <si>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</si>
  <si>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</si>
  <si>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</si>
  <si>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</si>
  <si>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</si>
  <si>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</si>
  <si>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</si>
  <si>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</si>
  <si>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</si>
  <si>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</si>
  <si>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</si>
  <si>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</si>
  <si>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</si>
  <si>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</si>
  <si>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</si>
  <si>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</si>
  <si>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</si>
  <si>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</si>
  <si>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</si>
  <si>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</si>
  <si>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</si>
  <si>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</si>
  <si>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</si>
  <si>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</si>
  <si>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</si>
  <si>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</si>
  <si>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</si>
  <si>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</si>
  <si>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</si>
  <si>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</si>
  <si>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</si>
  <si>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</si>
  <si>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</si>
  <si>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</si>
  <si>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</si>
  <si>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</si>
  <si>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</si>
  <si>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</si>
  <si>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</si>
  <si>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</si>
  <si>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</si>
  <si>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</si>
  <si>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</si>
  <si>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</si>
  <si>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</si>
  <si>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</si>
  <si>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</si>
  <si>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</si>
  <si>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</si>
  <si>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</si>
  <si>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</si>
  <si>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</si>
  <si>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</si>
  <si>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</si>
  <si>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</si>
  <si>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</si>
  <si>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</si>
  <si>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</si>
  <si>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</si>
  <si>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</si>
  <si>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</si>
  <si>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</si>
  <si>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</si>
  <si>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</si>
  <si>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</si>
  <si>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</si>
  <si>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</si>
  <si>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</si>
  <si>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</si>
  <si>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</si>
  <si>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</si>
  <si>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</si>
  <si>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</si>
  <si>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</si>
  <si>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</si>
  <si>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</si>
  <si>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</si>
  <si>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</si>
  <si>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</si>
  <si>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</si>
  <si>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</si>
  <si>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</si>
  <si>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</si>
  <si>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</si>
  <si>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</si>
  <si>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</si>
  <si>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</si>
  <si>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</si>
  <si>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</si>
  <si>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</si>
  <si>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</si>
  <si>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</si>
  <si>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</si>
  <si>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</si>
  <si>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</si>
  <si>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</si>
  <si>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</si>
  <si>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</si>
  <si>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</si>
  <si>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</si>
  <si>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</si>
  <si>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</si>
  <si>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</si>
  <si>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</si>
  <si>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</si>
  <si>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</si>
  <si>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</si>
  <si>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</si>
  <si>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</si>
  <si>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</si>
  <si>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</si>
  <si>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</si>
  <si>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</si>
  <si>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</si>
  <si>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</si>
  <si>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</si>
  <si>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</si>
  <si>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</si>
  <si>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</si>
  <si>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</si>
  <si>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</si>
  <si>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</si>
  <si>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</si>
  <si>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</si>
  <si>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</si>
  <si>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</si>
  <si>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</si>
  <si>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</si>
  <si>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</si>
  <si>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</si>
  <si>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</si>
  <si>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</si>
  <si>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</si>
  <si>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</si>
  <si>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</si>
  <si>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</si>
  <si>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</si>
  <si>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</si>
  <si>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</si>
  <si>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</si>
  <si>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</si>
  <si>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</si>
  <si>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</si>
  <si>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</si>
  <si>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</si>
  <si>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</si>
  <si>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</si>
  <si>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</si>
  <si>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</si>
  <si>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</si>
  <si>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</si>
  <si>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</si>
  <si>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</si>
  <si>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</si>
  <si>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</si>
  <si>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</si>
  <si>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</si>
  <si>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</si>
  <si>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</si>
  <si>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</si>
  <si>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</si>
  <si>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</si>
  <si>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</si>
  <si>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</si>
  <si>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</si>
  <si>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</si>
  <si>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</si>
  <si>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</si>
  <si>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</si>
  <si>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</si>
  <si>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</si>
  <si>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</si>
  <si>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</si>
  <si>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</si>
  <si>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</si>
  <si>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</si>
  <si>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</si>
  <si>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</si>
  <si>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</si>
  <si>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</si>
  <si>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</si>
  <si>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</si>
  <si>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</si>
  <si>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</si>
  <si>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</si>
  <si>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</si>
  <si>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</si>
  <si>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</si>
  <si>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</si>
  <si>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</si>
  <si>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</si>
  <si>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</si>
  <si>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</si>
  <si>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</si>
  <si>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</si>
  <si>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</si>
  <si>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</si>
  <si>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</si>
  <si>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</si>
  <si>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</si>
  <si>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</si>
  <si>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</si>
  <si>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</si>
  <si>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</si>
  <si>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</si>
  <si>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</si>
  <si>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</si>
  <si>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</si>
  <si>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</si>
  <si>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</si>
  <si>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</si>
  <si>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</si>
  <si>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</si>
  <si>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</si>
  <si>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</si>
  <si>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</si>
  <si>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</si>
  <si>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</si>
  <si>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</si>
  <si>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</si>
  <si>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</si>
  <si>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</si>
  <si>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</si>
  <si>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</si>
  <si>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</si>
  <si>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</si>
  <si>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</si>
  <si>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</si>
  <si>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</si>
  <si>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</si>
  <si>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</si>
  <si>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</si>
  <si>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</si>
  <si>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</si>
  <si>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</si>
  <si>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</si>
  <si>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</si>
  <si>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</si>
  <si>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</si>
  <si>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</si>
  <si>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</si>
  <si>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</si>
  <si>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</si>
  <si>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</si>
  <si>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</si>
  <si>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</si>
  <si>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</si>
  <si>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</si>
  <si>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</si>
  <si>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</si>
  <si>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</si>
  <si>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</si>
  <si>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</si>
  <si>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</si>
  <si>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</si>
  <si>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</si>
  <si>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</si>
  <si>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</si>
  <si>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</si>
  <si>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</si>
  <si>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</si>
  <si>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</si>
  <si>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</si>
  <si>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</si>
  <si>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</si>
  <si>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</si>
  <si>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</si>
  <si>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</si>
  <si>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</si>
  <si>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</si>
  <si>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</si>
  <si>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</si>
  <si>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</si>
  <si>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</si>
  <si>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</si>
  <si>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</si>
  <si>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</si>
  <si>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</si>
  <si>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</si>
  <si>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</si>
  <si>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</si>
  <si>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</si>
  <si>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</si>
  <si>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</si>
  <si>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</si>
  <si>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</si>
  <si>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</si>
  <si>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</si>
  <si>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</si>
  <si>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</si>
  <si>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</si>
  <si>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</si>
  <si>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</si>
  <si>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</si>
  <si>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</si>
  <si>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</si>
  <si>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</si>
  <si>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</si>
  <si>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</si>
  <si>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</si>
  <si>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</si>
  <si>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</si>
  <si>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</si>
  <si>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</si>
  <si>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</si>
  <si>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</si>
  <si>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</si>
  <si>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</si>
  <si>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</si>
  <si>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</si>
  <si>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</si>
  <si>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</si>
  <si>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</si>
  <si>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</si>
  <si>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</si>
  <si>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</si>
  <si>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</si>
  <si>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</si>
  <si>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</si>
  <si>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</si>
  <si>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</si>
  <si>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</si>
  <si>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</si>
  <si>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</si>
  <si>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</si>
  <si>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</si>
  <si>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</si>
  <si>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</si>
  <si>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</si>
  <si>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</si>
  <si>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</si>
  <si>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</si>
  <si>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</si>
  <si>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</si>
  <si>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</si>
  <si>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</si>
  <si>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</si>
  <si>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</si>
  <si>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</si>
  <si>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</si>
  <si>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</si>
  <si>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</si>
  <si>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</si>
  <si>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</si>
  <si>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</si>
  <si>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</si>
  <si>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</si>
  <si>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</si>
  <si>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</si>
  <si>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</si>
  <si>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</si>
  <si>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</si>
  <si>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</si>
  <si>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</si>
  <si>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</si>
  <si>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</si>
  <si>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</si>
  <si>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</si>
  <si>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</si>
  <si>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</si>
  <si>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</si>
  <si>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</si>
  <si>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</si>
  <si>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</si>
  <si>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</si>
  <si>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</si>
  <si>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</si>
  <si>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</si>
  <si>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</si>
  <si>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</si>
  <si>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</si>
  <si>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</si>
  <si>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</si>
  <si>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</si>
  <si>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</si>
  <si>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</si>
  <si>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</si>
  <si>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</si>
  <si>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</si>
  <si>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</si>
  <si>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</si>
  <si>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</si>
  <si>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</si>
  <si>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</si>
  <si>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</si>
  <si>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</si>
  <si>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</si>
  <si>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</si>
  <si>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</si>
  <si>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</si>
  <si>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</si>
  <si>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</si>
  <si>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</si>
  <si>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</si>
  <si>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</si>
  <si>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</si>
  <si>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</si>
  <si>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</si>
  <si>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</si>
  <si>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</si>
  <si>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</si>
  <si>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</si>
  <si>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</si>
  <si>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</si>
  <si>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</si>
  <si>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</si>
  <si>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</si>
  <si>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</si>
  <si>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</si>
  <si>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</si>
  <si>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</si>
  <si>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</si>
  <si>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</si>
  <si>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</si>
  <si>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</si>
  <si>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</si>
  <si>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</si>
  <si>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</si>
  <si>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</si>
  <si>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</si>
  <si>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</si>
  <si>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</si>
  <si>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</si>
  <si>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</si>
  <si>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</si>
  <si>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</si>
  <si>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</si>
  <si>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</si>
  <si>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</si>
  <si>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</si>
  <si>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</si>
  <si>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</si>
  <si>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</si>
  <si>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</si>
  <si>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</si>
  <si>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</si>
  <si>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</si>
  <si>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</si>
  <si>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</si>
  <si>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</si>
  <si>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</si>
  <si>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</si>
  <si>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</si>
  <si>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</si>
  <si>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</si>
  <si>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</si>
  <si>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</si>
  <si>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</si>
  <si>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</si>
  <si>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</si>
  <si>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</si>
  <si>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</si>
  <si>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</si>
  <si>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</si>
  <si>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</si>
  <si>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</si>
  <si>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</si>
  <si>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</si>
  <si>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</si>
  <si>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</si>
  <si>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</si>
  <si>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</si>
  <si>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</si>
  <si>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</si>
  <si>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</si>
  <si>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</si>
  <si>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</si>
  <si>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</si>
  <si>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</si>
  <si>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</si>
  <si>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</si>
  <si>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</si>
  <si>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</si>
  <si>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</si>
  <si>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</si>
  <si>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</si>
  <si>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</si>
  <si>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</si>
  <si>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</si>
  <si>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</si>
  <si>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</si>
  <si>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</si>
  <si>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</si>
  <si>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</si>
  <si>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</si>
  <si>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</si>
  <si>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</si>
  <si>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</si>
  <si>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</si>
  <si>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</si>
  <si>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</si>
  <si>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</si>
  <si>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</si>
  <si>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</si>
  <si>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</si>
  <si>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</si>
  <si>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</si>
  <si>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</si>
  <si>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</si>
  <si>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</si>
  <si>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</si>
  <si>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</si>
  <si>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</si>
  <si>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</si>
  <si>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</si>
  <si>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</si>
  <si>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</si>
  <si>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</si>
  <si>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</si>
  <si>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</si>
  <si>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</si>
  <si>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</si>
  <si>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</si>
  <si>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</si>
  <si>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</si>
  <si>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</si>
  <si>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</si>
  <si>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</si>
  <si>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</si>
  <si>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</si>
  <si>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</si>
  <si>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</si>
  <si>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</si>
  <si>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</si>
  <si>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</si>
  <si>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</si>
  <si>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</si>
  <si>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</si>
  <si>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</si>
  <si>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</si>
  <si>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</si>
  <si>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</si>
  <si>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</si>
  <si>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</si>
  <si>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</si>
  <si>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</si>
  <si>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</si>
  <si>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</si>
  <si>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</si>
  <si>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</si>
  <si>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</si>
  <si>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</si>
  <si>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</si>
  <si>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</si>
  <si>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</si>
  <si>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</si>
  <si>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</si>
  <si>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</si>
  <si>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</si>
  <si>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</si>
  <si>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</si>
  <si>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</si>
  <si>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</si>
  <si>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</si>
  <si>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</si>
  <si>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</si>
  <si>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</si>
  <si>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</si>
  <si>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</si>
  <si>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</si>
  <si>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</si>
  <si>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</si>
  <si>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</si>
  <si>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</si>
  <si>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</si>
  <si>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</si>
  <si>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</si>
  <si>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</si>
  <si>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</si>
  <si>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</si>
  <si>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</si>
  <si>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</si>
  <si>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</si>
  <si>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</si>
  <si>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</si>
  <si>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</si>
  <si>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</si>
  <si>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</si>
  <si>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</si>
  <si>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</si>
  <si>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</si>
  <si>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</si>
  <si>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</si>
  <si>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</si>
  <si>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</si>
  <si>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</si>
  <si>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</si>
  <si>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</si>
  <si>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</si>
  <si>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</si>
  <si>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</si>
  <si>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</si>
  <si>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</si>
  <si>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</si>
  <si>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</si>
  <si>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</si>
  <si>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</si>
  <si>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</si>
  <si>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</si>
  <si>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</si>
  <si>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</si>
  <si>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</si>
  <si>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</si>
  <si>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</si>
  <si>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</si>
  <si>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</si>
  <si>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</si>
  <si>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</si>
  <si>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</si>
  <si>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</si>
  <si>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</si>
  <si>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</si>
  <si>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</si>
  <si>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</si>
  <si>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</si>
  <si>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</si>
  <si>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</si>
  <si>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</si>
  <si>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</si>
  <si>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</si>
  <si>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</si>
  <si>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</si>
  <si>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</si>
  <si>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</si>
  <si>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</si>
  <si>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</si>
  <si>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</si>
  <si>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</si>
  <si>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</si>
  <si>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</si>
  <si>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</si>
  <si>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</si>
  <si>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</si>
  <si>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</si>
  <si>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</si>
  <si>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</si>
  <si>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</si>
  <si>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</si>
  <si>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</si>
  <si>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</si>
  <si>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</si>
  <si>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</si>
  <si>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</si>
  <si>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</si>
  <si>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</si>
  <si>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</si>
  <si>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</si>
  <si>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</si>
  <si>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</si>
  <si>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</si>
  <si>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</si>
  <si>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</si>
  <si>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</si>
  <si>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</si>
  <si>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</si>
  <si>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</si>
  <si>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</si>
  <si>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</si>
  <si>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</si>
  <si>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</si>
  <si>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</si>
  <si>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</si>
  <si>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</si>
  <si>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</si>
  <si>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</si>
  <si>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</si>
  <si>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</si>
  <si>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</si>
  <si>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</si>
  <si>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</si>
  <si>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</si>
  <si>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</si>
  <si>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</si>
  <si>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</si>
  <si>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</si>
  <si>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</si>
  <si>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</si>
  <si>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</si>
  <si>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</si>
  <si>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</si>
  <si>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</si>
  <si>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</si>
  <si>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</si>
  <si>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</si>
  <si>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</si>
  <si>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</si>
  <si>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</si>
  <si>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</si>
  <si>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</si>
  <si>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</si>
  <si>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</si>
  <si>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</si>
  <si>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</si>
  <si>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</si>
  <si>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</si>
  <si>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</si>
  <si>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</si>
  <si>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</si>
  <si>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</si>
  <si>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</si>
  <si>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</si>
  <si>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</si>
  <si>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</si>
  <si>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</si>
  <si>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</si>
  <si>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</si>
  <si>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</si>
  <si>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</si>
  <si>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</si>
  <si>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</si>
  <si>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</si>
  <si>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</si>
  <si>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</si>
  <si>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</si>
  <si>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</si>
  <si>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</si>
  <si>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</si>
  <si>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</si>
  <si>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</si>
  <si>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</si>
  <si>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</si>
  <si>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</si>
  <si>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</si>
  <si>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</si>
  <si>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</si>
  <si>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</si>
  <si>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</si>
  <si>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</si>
  <si>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</si>
  <si>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</si>
  <si>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</si>
  <si>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</si>
  <si>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</si>
  <si>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</si>
  <si>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</si>
  <si>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</si>
  <si>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</si>
  <si>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</si>
  <si>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</si>
  <si>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</si>
  <si>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</si>
  <si>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</si>
  <si>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</si>
  <si>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</si>
  <si>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</si>
  <si>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</si>
  <si>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</si>
  <si>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</si>
  <si>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</si>
  <si>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</si>
  <si>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</si>
  <si>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</si>
  <si>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</si>
  <si>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</si>
  <si>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</si>
  <si>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</si>
  <si>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</si>
  <si>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</si>
  <si>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</si>
  <si>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</si>
  <si>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</si>
  <si>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</si>
  <si>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</si>
  <si>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</si>
  <si>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</si>
  <si>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</si>
  <si>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</si>
  <si>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</si>
  <si>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</si>
  <si>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</si>
  <si>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</si>
  <si>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</si>
  <si>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</si>
  <si>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</si>
  <si>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</si>
  <si>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</si>
  <si>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</si>
  <si>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</si>
  <si>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</si>
  <si>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</si>
  <si>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</si>
  <si>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</si>
  <si>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</si>
  <si>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</si>
  <si>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</si>
  <si>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</si>
  <si>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</si>
  <si>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</si>
  <si>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</si>
  <si>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</si>
  <si>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</si>
  <si>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</si>
  <si>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</si>
  <si>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</si>
  <si>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</si>
  <si>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</si>
  <si>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</si>
  <si>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</si>
  <si>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</si>
  <si>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</si>
  <si>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</si>
  <si>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</si>
  <si>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</si>
  <si>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</si>
  <si>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</si>
  <si>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</si>
  <si>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</si>
  <si>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</si>
  <si>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</si>
  <si>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</si>
  <si>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</si>
  <si>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</si>
  <si>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</si>
  <si>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</si>
  <si>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</si>
  <si>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</si>
  <si>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</si>
  <si>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</si>
  <si>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</si>
  <si>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</si>
  <si>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</si>
  <si>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</si>
  <si>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</si>
  <si>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</si>
  <si>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</si>
  <si>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</si>
  <si>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</si>
  <si>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</si>
  <si>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</si>
  <si>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</si>
  <si>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</si>
  <si>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</si>
  <si>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</si>
  <si>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</si>
  <si>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</si>
  <si>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</si>
  <si>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</si>
  <si>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</si>
  <si>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</si>
  <si>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</si>
  <si>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</si>
  <si>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</si>
  <si>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</si>
  <si>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</si>
  <si>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</si>
  <si>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</si>
  <si>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</si>
  <si>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</si>
  <si>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</si>
  <si>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</si>
  <si>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</si>
  <si>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</si>
  <si>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</si>
  <si>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</si>
  <si>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</si>
  <si>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</si>
  <si>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</si>
  <si>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</si>
  <si>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</si>
  <si>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</si>
  <si>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</si>
  <si>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</si>
  <si>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</si>
  <si>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</si>
  <si>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</si>
  <si>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</si>
  <si>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</si>
  <si>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</si>
  <si>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</si>
  <si>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</si>
  <si>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</si>
  <si>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</si>
  <si>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</si>
  <si>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</si>
  <si>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</si>
  <si>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</si>
  <si>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</si>
  <si>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</si>
  <si>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</si>
  <si>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</si>
  <si>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</si>
  <si>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</si>
  <si>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</si>
  <si>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</si>
  <si>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</si>
  <si>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</si>
  <si>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</si>
  <si>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</si>
  <si>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</si>
  <si>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</si>
  <si>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</si>
  <si>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</si>
  <si>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</si>
  <si>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</si>
  <si>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</si>
  <si>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</si>
  <si>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</si>
  <si>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</si>
  <si>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</si>
  <si>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</si>
  <si>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</si>
  <si>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</si>
  <si>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</si>
  <si>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</si>
  <si>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</si>
  <si>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</si>
  <si>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</si>
  <si>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</si>
  <si>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</si>
  <si>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</si>
  <si>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</si>
  <si>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</si>
  <si>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</si>
  <si>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</si>
  <si>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</si>
  <si>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</si>
  <si>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</si>
  <si>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</si>
  <si>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</si>
  <si>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</si>
  <si>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</si>
  <si>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</si>
  <si>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</si>
  <si>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</si>
  <si>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</si>
  <si>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</si>
  <si>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</si>
  <si>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</si>
  <si>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</si>
  <si>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</si>
  <si>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</si>
  <si>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</si>
  <si>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</si>
  <si>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</si>
  <si>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</si>
  <si>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</si>
  <si>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</si>
  <si>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</si>
  <si>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</si>
  <si>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</si>
  <si>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</si>
  <si>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</si>
  <si>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</si>
  <si>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</si>
  <si>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</si>
  <si>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</si>
  <si>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</si>
  <si>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</si>
  <si>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</si>
  <si>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</si>
  <si>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</si>
  <si>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</si>
  <si>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</si>
  <si>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</si>
  <si>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</si>
  <si>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</si>
  <si>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</si>
  <si>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</si>
  <si>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</si>
  <si>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</si>
  <si>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</si>
  <si>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</si>
  <si>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</si>
  <si>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</si>
  <si>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</si>
  <si>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</si>
  <si>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</si>
  <si>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</si>
  <si>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</si>
  <si>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</si>
  <si>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</si>
  <si>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</si>
  <si>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</si>
  <si>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</si>
  <si>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</si>
  <si>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</si>
  <si>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</si>
  <si>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</si>
  <si>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</si>
  <si>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</si>
  <si>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</si>
  <si>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</si>
  <si>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</si>
  <si>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</si>
  <si>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</si>
  <si>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</si>
  <si>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</si>
  <si>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</si>
  <si>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</si>
  <si>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</si>
  <si>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</si>
  <si>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</si>
  <si>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</si>
  <si>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</si>
  <si>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</si>
  <si>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</si>
  <si>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</si>
  <si>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</si>
  <si>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</si>
  <si>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</si>
  <si>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</si>
  <si>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</si>
  <si>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</si>
  <si>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</si>
  <si>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</si>
  <si>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</si>
  <si>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</si>
  <si>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</si>
  <si>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</si>
  <si>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</si>
  <si>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</si>
  <si>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</si>
  <si>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</si>
  <si>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</si>
  <si>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</si>
  <si>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</si>
  <si>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</si>
  <si>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</si>
  <si>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</si>
  <si>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</si>
  <si>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</si>
  <si>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</si>
  <si>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</si>
  <si>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</si>
  <si>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</si>
  <si>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</si>
  <si>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</si>
  <si>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</si>
  <si>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</si>
  <si>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</si>
  <si>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</si>
  <si>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</si>
  <si>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</si>
  <si>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</si>
  <si>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</si>
  <si>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</si>
  <si>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</si>
  <si>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</si>
  <si>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</si>
  <si>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</si>
  <si>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</si>
  <si>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</si>
  <si>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</si>
  <si>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</si>
  <si>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</si>
  <si>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</si>
  <si>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</si>
  <si>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</si>
  <si>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</si>
  <si>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</si>
  <si>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</si>
  <si>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</si>
  <si>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</si>
  <si>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</si>
  <si>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</si>
  <si>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</si>
  <si>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</si>
  <si>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</si>
  <si>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</si>
  <si>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</si>
  <si>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</si>
  <si>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</si>
  <si>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</si>
  <si>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</si>
  <si>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</si>
  <si>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</si>
  <si>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</si>
  <si>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</si>
  <si>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</si>
  <si>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</si>
  <si>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</si>
  <si>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</si>
  <si>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</si>
  <si>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</si>
  <si>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</si>
  <si>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</si>
  <si>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</si>
  <si>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</si>
  <si>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</si>
  <si>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</si>
  <si>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</si>
  <si>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</si>
  <si>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</si>
  <si>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</si>
  <si>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</si>
  <si>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</si>
  <si>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</si>
  <si>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</si>
  <si>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</si>
  <si>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</si>
  <si>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</si>
  <si>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</si>
  <si>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</si>
  <si>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</si>
  <si>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</si>
  <si>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</si>
  <si>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</si>
  <si>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</si>
  <si>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</si>
  <si>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</si>
  <si>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</si>
  <si>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</si>
  <si>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</si>
  <si>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</si>
  <si>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</si>
  <si>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</si>
  <si>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</si>
  <si>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</si>
  <si>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</si>
  <si>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</si>
  <si>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</si>
  <si>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</si>
  <si>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</si>
  <si>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</si>
  <si>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</si>
  <si>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</si>
  <si>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</si>
  <si>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</si>
  <si>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</si>
  <si>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</si>
  <si>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</si>
  <si>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</si>
  <si>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</si>
  <si>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</si>
  <si>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</si>
  <si>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</si>
  <si>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</si>
  <si>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</si>
  <si>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</si>
  <si>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</si>
  <si>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</si>
  <si>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</si>
  <si>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</si>
  <si>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</si>
  <si>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</si>
  <si>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</si>
  <si>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</si>
  <si>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</si>
  <si>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</si>
  <si>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</si>
  <si>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</si>
  <si>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</si>
  <si>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</si>
  <si>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</si>
  <si>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</si>
  <si>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</si>
  <si>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</si>
  <si>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</si>
  <si>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</si>
  <si>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</si>
  <si>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</si>
  <si>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</si>
  <si>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</si>
  <si>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</si>
  <si>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</si>
  <si>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</si>
  <si>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</si>
  <si>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</si>
  <si>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</si>
  <si>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</si>
  <si>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</si>
  <si>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</si>
  <si>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</si>
  <si>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</si>
  <si>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</si>
  <si>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</si>
  <si>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</si>
  <si>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</si>
  <si>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</si>
  <si>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</si>
  <si>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</si>
  <si>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</si>
  <si>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</si>
  <si>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</si>
  <si>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</si>
  <si>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</si>
  <si>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</si>
  <si>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</si>
  <si>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</si>
  <si>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</si>
  <si>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</si>
  <si>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</si>
  <si>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</si>
  <si>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</si>
  <si>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</si>
  <si>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</si>
  <si>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</si>
  <si>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</si>
  <si>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</si>
  <si>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</si>
  <si>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</si>
  <si>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</si>
  <si>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</si>
  <si>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</si>
  <si>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</si>
  <si>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</si>
  <si>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</si>
  <si>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</si>
  <si>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</si>
  <si>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</si>
  <si>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</si>
  <si>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</si>
  <si>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</si>
  <si>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</si>
  <si>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</si>
  <si>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</si>
  <si>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</si>
  <si>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</si>
  <si>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</si>
  <si>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</si>
  <si>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</si>
  <si>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</si>
  <si>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</si>
  <si>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</si>
  <si>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</si>
  <si>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</si>
  <si>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</si>
  <si>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</si>
  <si>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</si>
  <si>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</si>
  <si>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</si>
  <si>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</si>
  <si>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</si>
  <si>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</si>
  <si>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</si>
  <si>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</si>
  <si>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</si>
  <si>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</si>
  <si>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</si>
  <si>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</si>
  <si>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</si>
  <si>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</si>
  <si>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</si>
  <si>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</si>
  <si>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</si>
  <si>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</si>
  <si>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</si>
  <si>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</si>
  <si>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</si>
  <si>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</si>
  <si>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</si>
  <si>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</si>
  <si>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</si>
  <si>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</si>
  <si>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</si>
  <si>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</si>
  <si>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</si>
  <si>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</si>
  <si>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</si>
  <si>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</si>
  <si>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</si>
  <si>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</si>
  <si>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</si>
  <si>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</si>
  <si>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</si>
  <si>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</si>
  <si>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</si>
  <si>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</si>
  <si>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</si>
  <si>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</si>
  <si>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</si>
  <si>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</si>
  <si>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</si>
  <si>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</si>
  <si>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</si>
  <si>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</si>
  <si>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</si>
  <si>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</si>
  <si>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</si>
  <si>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</si>
  <si>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</si>
  <si>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</si>
  <si>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</si>
  <si>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</si>
  <si>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</si>
  <si>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</si>
  <si>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</si>
  <si>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</si>
  <si>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</si>
  <si>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</si>
  <si>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</si>
  <si>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</si>
  <si>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</si>
  <si>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</si>
  <si>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</si>
  <si>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</si>
  <si>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</si>
  <si>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</si>
  <si>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</si>
  <si>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</si>
  <si>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</si>
  <si>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</si>
  <si>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</si>
  <si>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</si>
  <si>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</si>
  <si>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</si>
  <si>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</si>
  <si>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</si>
  <si>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</si>
  <si>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</si>
  <si>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</si>
  <si>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</si>
  <si>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</si>
  <si>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</si>
  <si>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</si>
  <si>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</si>
  <si>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</si>
  <si>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</si>
  <si>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</si>
  <si>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</si>
  <si>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</si>
  <si>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</si>
  <si>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</si>
  <si>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</si>
  <si>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</si>
  <si>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</si>
  <si>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</si>
  <si>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</si>
  <si>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</si>
  <si>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</si>
  <si>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</si>
  <si>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</si>
  <si>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</si>
  <si>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</si>
  <si>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</si>
  <si>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</si>
  <si>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</si>
  <si>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</si>
  <si>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</si>
  <si>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</si>
  <si>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</si>
  <si>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</si>
  <si>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</si>
  <si>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</si>
  <si>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</si>
  <si>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</si>
  <si>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</si>
  <si>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</si>
  <si>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</si>
  <si>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</si>
  <si>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</si>
  <si>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</si>
  <si>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</si>
  <si>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</si>
  <si>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</si>
  <si>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</si>
  <si>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</si>
  <si>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</si>
  <si>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</si>
  <si>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</si>
  <si>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</si>
  <si>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</si>
  <si>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</si>
  <si>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</si>
  <si>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</si>
  <si>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</si>
  <si>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</si>
  <si>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</si>
  <si>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</si>
  <si>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</si>
  <si>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</si>
  <si>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</si>
  <si>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</si>
  <si>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</si>
  <si>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</si>
  <si>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</si>
  <si>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</si>
  <si>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</si>
  <si>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</si>
  <si>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</si>
  <si>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</si>
  <si>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</si>
  <si>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</si>
  <si>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</si>
  <si>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</si>
  <si>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</si>
  <si>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</si>
  <si>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</si>
  <si>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</si>
  <si>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</si>
  <si>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</si>
  <si>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</si>
  <si>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</si>
  <si>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</si>
  <si>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</si>
  <si>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</si>
  <si>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</si>
  <si>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</si>
  <si>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</si>
  <si>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</si>
  <si>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</si>
  <si>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</si>
  <si>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</si>
  <si>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</si>
  <si>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</si>
  <si>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</si>
  <si>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</si>
  <si>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</si>
  <si>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</si>
  <si>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</si>
  <si>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</si>
  <si>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</si>
  <si>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</si>
  <si>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</si>
  <si>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</si>
  <si>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</si>
  <si>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</si>
  <si>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</si>
  <si>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</si>
  <si>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</si>
  <si>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</si>
  <si>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</si>
  <si>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</si>
  <si>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</si>
  <si>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</si>
  <si>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</si>
  <si>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</si>
  <si>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</si>
  <si>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</si>
  <si>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</si>
  <si>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</si>
  <si>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</si>
  <si>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</si>
  <si>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</si>
  <si>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</si>
  <si>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</si>
  <si>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</si>
  <si>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</si>
  <si>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</si>
  <si>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</si>
  <si>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</si>
  <si>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</si>
  <si>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</si>
  <si>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</si>
  <si>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</si>
  <si>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</si>
  <si>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</si>
  <si>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</si>
  <si>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</si>
  <si>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</si>
  <si>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</si>
  <si>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</si>
  <si>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</si>
  <si>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</si>
  <si>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</si>
  <si>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</si>
  <si>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</si>
  <si>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</si>
  <si>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</si>
  <si>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</si>
  <si>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</si>
  <si>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</si>
  <si>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</si>
  <si>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</si>
  <si>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</si>
  <si>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</si>
  <si>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</si>
  <si>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</si>
  <si>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</si>
  <si>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</si>
  <si>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</si>
  <si>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</si>
  <si>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</si>
  <si>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</si>
  <si>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</si>
  <si>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</si>
  <si>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</si>
  <si>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</si>
  <si>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</si>
  <si>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</si>
  <si>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</si>
  <si>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</si>
  <si>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</si>
  <si>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</si>
  <si>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</si>
  <si>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</si>
  <si>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</si>
  <si>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</si>
  <si>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</si>
  <si>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</si>
  <si>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</si>
  <si>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</si>
  <si>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</si>
  <si>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</si>
  <si>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</si>
  <si>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</si>
  <si>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</si>
  <si>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</si>
  <si>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</si>
  <si>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</si>
  <si>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</si>
  <si>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</si>
  <si>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</si>
  <si>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</si>
  <si>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</si>
  <si>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</si>
  <si>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</si>
  <si>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</si>
  <si>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</si>
  <si>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</si>
  <si>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</si>
  <si>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</si>
  <si>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</si>
  <si>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</si>
  <si>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</si>
  <si>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</si>
  <si>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</si>
  <si>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</si>
  <si>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</si>
  <si>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</si>
  <si>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</si>
  <si>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</si>
  <si>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</si>
  <si>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</si>
  <si>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</si>
  <si>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</si>
  <si>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</si>
  <si>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</si>
  <si>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</si>
  <si>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</si>
  <si>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</si>
  <si>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</si>
  <si>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</si>
  <si>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</si>
  <si>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</si>
  <si>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</si>
  <si>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</si>
  <si>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</si>
  <si>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</si>
  <si>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</si>
  <si>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</si>
  <si>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</si>
  <si>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</si>
  <si>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</si>
  <si>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</si>
  <si>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</si>
  <si>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</si>
  <si>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</si>
  <si>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</si>
  <si>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</si>
  <si>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</si>
  <si>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</si>
  <si>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</si>
  <si>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</si>
  <si>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</si>
  <si>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</si>
  <si>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</si>
  <si>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</si>
  <si>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</si>
  <si>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</si>
  <si>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</si>
  <si>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</si>
  <si>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</si>
  <si>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</si>
  <si>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</si>
  <si>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</si>
  <si>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</si>
  <si>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</si>
  <si>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</si>
  <si>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</si>
  <si>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</si>
  <si>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</si>
  <si>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</si>
  <si>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</si>
  <si>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</si>
  <si>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</si>
  <si>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</si>
  <si>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</si>
  <si>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</si>
  <si>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</si>
  <si>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</si>
  <si>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</si>
  <si>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</si>
  <si>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</si>
  <si>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</si>
  <si>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</si>
  <si>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</si>
  <si>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</si>
  <si>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</si>
  <si>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</si>
  <si>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</si>
  <si>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</si>
  <si>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</si>
  <si>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</si>
  <si>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</si>
  <si>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</si>
  <si>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</si>
  <si>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</si>
  <si>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</si>
  <si>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</si>
  <si>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</si>
  <si>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</si>
  <si>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</si>
  <si>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</si>
  <si>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</si>
  <si>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</si>
  <si>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</si>
  <si>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</si>
  <si>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</si>
  <si>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</si>
  <si>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</si>
  <si>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</si>
  <si>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</si>
  <si>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</si>
  <si>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</si>
  <si>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</si>
  <si>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</si>
  <si>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</si>
  <si>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</si>
  <si>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</si>
  <si>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</si>
  <si>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</si>
  <si>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</si>
  <si>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</si>
  <si>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</si>
  <si>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</si>
  <si>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</si>
  <si>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</si>
  <si>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</si>
  <si>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</si>
  <si>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</si>
  <si>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</si>
  <si>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</si>
  <si>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</si>
  <si>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</si>
  <si>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</si>
  <si>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</si>
  <si>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</si>
  <si>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</si>
  <si>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</si>
  <si>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</si>
  <si>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</si>
  <si>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</si>
  <si>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</si>
  <si>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</si>
  <si>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</si>
  <si>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</si>
  <si>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</si>
  <si>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</si>
  <si>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</si>
  <si>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</si>
  <si>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</si>
  <si>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</si>
  <si>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</si>
  <si>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</si>
  <si>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</si>
  <si>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</si>
  <si>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</si>
  <si>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</si>
  <si>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</si>
  <si>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</si>
  <si>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</si>
  <si>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</si>
  <si>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</si>
  <si>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</si>
  <si>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</si>
  <si>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</si>
  <si>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</si>
  <si>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</si>
  <si>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</si>
  <si>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</si>
  <si>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</si>
  <si>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</si>
  <si>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</si>
  <si>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</si>
  <si>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</si>
  <si>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</si>
  <si>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</si>
  <si>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</si>
  <si>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</si>
  <si>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</si>
  <si>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</si>
  <si>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</si>
  <si>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</si>
  <si>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</si>
  <si>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</si>
  <si>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</si>
  <si>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</si>
  <si>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</si>
  <si>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</si>
  <si>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</si>
  <si>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</si>
  <si>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</si>
  <si>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</si>
  <si>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</si>
  <si>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</si>
  <si>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</si>
  <si>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</si>
  <si>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</si>
  <si>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</si>
  <si>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</si>
  <si>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</si>
  <si>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</si>
  <si>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</si>
  <si>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</si>
  <si>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</si>
  <si>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</si>
  <si>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</si>
  <si>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</si>
  <si>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</si>
  <si>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</si>
  <si>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</si>
  <si>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</si>
  <si>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</si>
  <si>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</si>
  <si>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</si>
  <si>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</si>
  <si>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</si>
  <si>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</si>
  <si>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</si>
  <si>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</si>
  <si>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</si>
  <si>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</si>
  <si>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</si>
  <si>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</si>
  <si>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</si>
  <si>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</si>
  <si>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</si>
  <si>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</si>
  <si>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</si>
  <si>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</si>
  <si>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</si>
  <si>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</si>
  <si>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</si>
  <si>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</si>
  <si>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</si>
  <si>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</si>
  <si>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</si>
  <si>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</si>
  <si>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</si>
  <si>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</si>
  <si>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</si>
  <si>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</si>
  <si>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</si>
  <si>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</si>
  <si>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</si>
  <si>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</si>
  <si>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</si>
  <si>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</si>
  <si>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</si>
  <si>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</si>
  <si>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</si>
  <si>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</si>
  <si>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</si>
  <si>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</si>
  <si>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</si>
  <si>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</si>
  <si>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</si>
  <si>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</si>
  <si>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</si>
  <si>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</si>
  <si>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</si>
  <si>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</si>
  <si>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</si>
  <si>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</si>
  <si>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</si>
  <si>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</si>
  <si>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</si>
  <si>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</si>
  <si>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</si>
  <si>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</si>
  <si>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</si>
  <si>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</si>
  <si>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</si>
  <si>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</si>
  <si>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</si>
  <si>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</si>
  <si>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</si>
  <si>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</si>
  <si>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</si>
  <si>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</si>
  <si>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</si>
  <si>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</si>
  <si>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</si>
  <si>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</si>
  <si>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</si>
  <si>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</si>
  <si>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</si>
  <si>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</si>
  <si>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</si>
  <si>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</si>
  <si>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</si>
  <si>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</si>
  <si>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</si>
  <si>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</si>
  <si>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</si>
  <si>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</si>
  <si>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</si>
  <si>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</si>
  <si>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</si>
  <si>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</si>
  <si>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</si>
  <si>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</si>
  <si>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</si>
  <si>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</si>
  <si>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</si>
  <si>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</si>
  <si>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</si>
  <si>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</si>
  <si>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</si>
  <si>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</si>
  <si>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</si>
  <si>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</si>
  <si>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</si>
  <si>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</si>
  <si>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</si>
  <si>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</si>
  <si>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</si>
  <si>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</si>
  <si>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</si>
  <si>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</si>
  <si>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</si>
  <si>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</si>
  <si>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</si>
  <si>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</si>
  <si>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</si>
  <si>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</si>
  <si>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</si>
  <si>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</si>
  <si>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</si>
  <si>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</si>
  <si>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</si>
  <si>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</si>
  <si>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</si>
  <si>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</si>
  <si>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</si>
  <si>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</si>
  <si>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</si>
  <si>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</si>
  <si>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</si>
  <si>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</si>
  <si>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</si>
  <si>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</si>
  <si>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</si>
  <si>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</si>
  <si>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</si>
  <si>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</si>
  <si>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</si>
  <si>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</si>
  <si>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</si>
  <si>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</si>
  <si>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</si>
  <si>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</si>
  <si>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</si>
  <si>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</si>
  <si>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</si>
  <si>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</si>
  <si>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</si>
  <si>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</si>
  <si>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</si>
  <si>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</si>
  <si>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</si>
  <si>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</si>
  <si>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</si>
  <si>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</si>
  <si>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</si>
  <si>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</si>
  <si>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</si>
  <si>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</si>
  <si>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</si>
  <si>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</si>
  <si>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</si>
  <si>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</si>
  <si>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</si>
  <si>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</si>
  <si>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</si>
  <si>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</si>
  <si>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</si>
  <si>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</si>
  <si>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</si>
  <si>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</si>
  <si>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</si>
  <si>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</si>
  <si>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</si>
  <si>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</si>
  <si>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</si>
  <si>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</si>
  <si>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</si>
  <si>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</si>
  <si>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</si>
  <si>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</si>
  <si>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</si>
  <si>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</si>
  <si>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</si>
  <si>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</si>
  <si>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</si>
  <si>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</si>
  <si>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</si>
  <si>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</si>
  <si>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</si>
  <si>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</si>
  <si>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</si>
  <si>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</si>
  <si>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</si>
  <si>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</si>
  <si>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</si>
  <si>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</si>
  <si>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</si>
  <si>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</si>
  <si>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</si>
  <si>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</si>
  <si>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</si>
  <si>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</si>
  <si>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</si>
  <si>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</si>
  <si>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</si>
  <si>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</si>
  <si>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</si>
  <si>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</si>
  <si>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</si>
  <si>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</si>
  <si>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</si>
  <si>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</si>
  <si>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</si>
  <si>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</si>
  <si>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</si>
  <si>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</si>
  <si>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</si>
  <si>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</si>
  <si>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</si>
  <si>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</si>
  <si>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</si>
  <si>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</si>
  <si>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</si>
  <si>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</si>
  <si>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</si>
  <si>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</si>
  <si>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</si>
  <si>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</si>
  <si>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</si>
  <si>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</si>
  <si>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</si>
  <si>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</si>
  <si>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</si>
  <si>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</si>
  <si>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</si>
  <si>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</si>
  <si>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</si>
  <si>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</si>
  <si>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</si>
  <si>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</si>
  <si>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</si>
  <si>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</si>
  <si>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</si>
  <si>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</si>
  <si>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</si>
  <si>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</si>
  <si>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</si>
  <si>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</si>
  <si>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</si>
  <si>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</si>
  <si>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</si>
  <si>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</si>
  <si>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</si>
  <si>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</si>
  <si>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</si>
  <si>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</si>
  <si>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</si>
  <si>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</si>
  <si>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</si>
  <si>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</si>
  <si>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</si>
  <si>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</si>
  <si>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</si>
  <si>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</si>
  <si>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</si>
  <si>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</si>
  <si>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</si>
  <si>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</si>
  <si>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</si>
  <si>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</si>
  <si>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</si>
  <si>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</si>
  <si>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</si>
  <si>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</si>
  <si>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</si>
  <si>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</si>
  <si>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</si>
  <si>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</si>
  <si>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</si>
  <si>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</si>
  <si>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</si>
  <si>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</si>
  <si>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</si>
  <si>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</si>
  <si>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</si>
  <si>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</si>
  <si>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</si>
  <si>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</si>
  <si>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</si>
  <si>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</si>
  <si>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</si>
  <si>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</si>
  <si>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</si>
  <si>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</si>
  <si>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</si>
  <si>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</si>
  <si>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</si>
  <si>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</si>
  <si>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</si>
  <si>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</si>
  <si>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</si>
  <si>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</si>
  <si>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</si>
  <si>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</si>
  <si>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</si>
  <si>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</si>
  <si>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</si>
  <si>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</si>
  <si>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</si>
  <si>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</si>
  <si>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</si>
  <si>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</si>
  <si>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</si>
  <si>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</si>
  <si>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</si>
  <si>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</si>
  <si>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</si>
  <si>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</si>
  <si>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</si>
  <si>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</si>
  <si>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</si>
  <si>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</si>
  <si>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</si>
  <si>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</si>
  <si>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</si>
  <si>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</si>
  <si>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</si>
  <si>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</si>
  <si>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</si>
  <si>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</si>
  <si>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</si>
  <si>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</si>
  <si>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</si>
  <si>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</si>
  <si>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</si>
  <si>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</si>
  <si>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</si>
  <si>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</si>
  <si>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</si>
  <si>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</si>
  <si>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</si>
  <si>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</si>
  <si>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</si>
  <si>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</si>
  <si>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</si>
  <si>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</si>
  <si>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</si>
  <si>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</si>
  <si>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</si>
  <si>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</si>
  <si>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</si>
  <si>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</si>
  <si>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</si>
  <si>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</si>
  <si>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</si>
  <si>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</si>
  <si>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</si>
  <si>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</si>
  <si>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</si>
  <si>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</si>
  <si>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</si>
  <si>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</si>
  <si>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</si>
  <si>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</si>
  <si>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</si>
  <si>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</si>
  <si>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</si>
  <si>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</si>
  <si>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</si>
  <si>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</si>
  <si>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</si>
  <si>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</si>
  <si>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</si>
  <si>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</si>
  <si>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</si>
  <si>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</si>
  <si>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</si>
  <si>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</si>
  <si>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</si>
  <si>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</si>
  <si>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</si>
  <si>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</si>
  <si>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</si>
  <si>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</si>
  <si>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</si>
  <si>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</si>
  <si>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</si>
  <si>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</si>
  <si>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</si>
  <si>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</si>
  <si>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</si>
  <si>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</si>
  <si>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</si>
  <si>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</si>
  <si>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</si>
  <si>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</si>
  <si>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</si>
  <si>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</si>
  <si>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</si>
  <si>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</si>
  <si>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</si>
  <si>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</si>
  <si>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</si>
  <si>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</si>
  <si>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</si>
  <si>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</si>
  <si>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</si>
  <si>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</si>
  <si>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</si>
  <si>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</si>
  <si>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</si>
  <si>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</si>
  <si>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</si>
  <si>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</si>
  <si>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</si>
  <si>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</si>
  <si>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</si>
  <si>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</si>
  <si>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</si>
  <si>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</si>
  <si>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</si>
  <si>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</si>
  <si>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</si>
  <si>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</si>
  <si>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</si>
  <si>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</si>
  <si>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</si>
  <si>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</si>
  <si>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</si>
  <si>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</si>
  <si>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</si>
  <si>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</si>
  <si>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</si>
  <si>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</si>
  <si>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</si>
  <si>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</si>
  <si>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</si>
  <si>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</si>
  <si>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</si>
  <si>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</si>
  <si>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</si>
  <si>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</si>
  <si>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</si>
  <si>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</si>
  <si>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</si>
  <si>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</si>
  <si>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</si>
  <si>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</si>
  <si>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</si>
  <si>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</si>
  <si>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</si>
  <si>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</si>
  <si>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</si>
  <si>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</si>
  <si>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</si>
  <si>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</si>
  <si>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</si>
  <si>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</si>
  <si>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</si>
  <si>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</si>
  <si>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</si>
  <si>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</si>
  <si>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</si>
  <si>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</si>
  <si>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</si>
  <si>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</si>
  <si>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</si>
  <si>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</si>
  <si>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</si>
  <si>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</si>
  <si>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</si>
  <si>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</si>
  <si>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</si>
  <si>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</si>
  <si>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</si>
  <si>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</si>
  <si>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</si>
  <si>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</si>
  <si>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</si>
  <si>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</si>
  <si>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</si>
  <si>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</si>
  <si>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</si>
  <si>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</si>
  <si>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</si>
  <si>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</si>
  <si>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</si>
  <si>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</si>
  <si>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</si>
  <si>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</si>
  <si>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</si>
  <si>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</si>
  <si>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</si>
  <si>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</si>
  <si>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Caegory</t>
  </si>
  <si>
    <t xml:space="preserve">Profit   </t>
  </si>
  <si>
    <t>States</t>
  </si>
  <si>
    <t>2011</t>
  </si>
  <si>
    <t>2012</t>
  </si>
  <si>
    <t>2013</t>
  </si>
  <si>
    <t>2014</t>
  </si>
  <si>
    <t>Details for Sum of Sales - Months (Order Date): Jul</t>
  </si>
  <si>
    <t>Sum of Quantity</t>
  </si>
  <si>
    <t>Count of Order ID</t>
  </si>
  <si>
    <t>Sum of Profit_Margin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</si>
</sst>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Green]\▲0.00%;[Red]\ \▼0.00%"/>
    <numFmt numFmtId="165" formatCode="&quot;$&quot;0.00,\ &quot;K&quot;"/>
    <numFmt numFmtId="166" formatCode="&quot;#&quot;\ 0"/>
  </numFmts>
  <fonts count="7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 applyAlignment="1">
      <alignment horizontal="left"/>
    </xf>
    <xf numFmtId="0" fontId="0" fillId="0" borderId="5" xfId="0" applyBorder="1"/>
    <xf numFmtId="0" fontId="0" fillId="0" borderId="3" xfId="0" applyBorder="1" applyAlignment="1">
      <alignment horizontal="left"/>
    </xf>
    <xf numFmtId="165" fontId="0" fillId="0" borderId="1" xfId="0" applyNumberFormat="1" applyBorder="1"/>
    <xf numFmtId="165" fontId="0" fillId="0" borderId="7" xfId="0" applyNumberFormat="1" applyBorder="1"/>
    <xf numFmtId="0" fontId="5" fillId="0" borderId="1" xfId="0" pivotButton="1" applyFont="1" applyBorder="1"/>
    <xf numFmtId="0" fontId="5" fillId="0" borderId="1" xfId="0" applyFont="1" applyBorder="1"/>
    <xf numFmtId="0" fontId="5" fillId="0" borderId="7" xfId="0" applyFont="1" applyBorder="1"/>
    <xf numFmtId="0" fontId="0" fillId="0" borderId="2" xfId="0" applyBorder="1" applyAlignment="1">
      <alignment horizontal="left"/>
    </xf>
    <xf numFmtId="0" fontId="5" fillId="0" borderId="5" xfId="0" applyFont="1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pivotButton="1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4" xfId="0" applyNumberFormat="1" applyBorder="1"/>
    <xf numFmtId="165" fontId="0" fillId="0" borderId="0" xfId="0" applyNumberFormat="1"/>
    <xf numFmtId="165" fontId="0" fillId="0" borderId="6" xfId="0" applyNumberFormat="1" applyBorder="1"/>
    <xf numFmtId="165" fontId="0" fillId="0" borderId="5" xfId="0" applyNumberFormat="1" applyBorder="1"/>
    <xf numFmtId="165" fontId="0" fillId="0" borderId="4" xfId="0" applyNumberFormat="1" applyBorder="1"/>
    <xf numFmtId="0" fontId="0" fillId="0" borderId="1" xfId="0" applyBorder="1"/>
    <xf numFmtId="0" fontId="0" fillId="0" borderId="4" xfId="0" applyBorder="1"/>
    <xf numFmtId="14" fontId="0" fillId="0" borderId="0" xfId="0" applyNumberFormat="1"/>
    <xf numFmtId="0" fontId="6" fillId="0" borderId="0" xfId="0" applyFont="1"/>
    <xf numFmtId="0" fontId="0" fillId="0" borderId="6" xfId="0" applyBorder="1"/>
    <xf numFmtId="0" fontId="0" fillId="0" borderId="7" xfId="0" applyBorder="1"/>
    <xf numFmtId="0" fontId="0" fillId="0" borderId="3" xfId="0" applyBorder="1"/>
    <xf numFmtId="0" fontId="0" fillId="0" borderId="8" xfId="0" applyBorder="1"/>
    <xf numFmtId="10" fontId="0" fillId="0" borderId="0" xfId="2" applyNumberFormat="1" applyFont="1"/>
    <xf numFmtId="166" fontId="0" fillId="0" borderId="0" xfId="0" applyNumberFormat="1"/>
    <xf numFmtId="44" fontId="0" fillId="0" borderId="0" xfId="1" applyFont="1"/>
    <xf numFmtId="0" fontId="0" fillId="0" borderId="2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3" xfId="0" applyBorder="1"/>
    <xf numFmtId="0" fontId="0" fillId="0" borderId="14" xfId="0" applyBorder="1"/>
    <xf numFmtId="164" fontId="0" fillId="0" borderId="0" xfId="0" applyNumberFormat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31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9" formatCode="m/d/yyyy"/>
    </dxf>
    <dxf>
      <numFmt numFmtId="19" formatCode="m/d/yyyy"/>
    </dxf>
    <dxf>
      <font>
        <b/>
        <family val="2"/>
      </font>
    </dxf>
    <dxf>
      <font>
        <b/>
        <family val="2"/>
      </font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font>
        <b/>
        <family val="2"/>
      </font>
    </dxf>
    <dxf>
      <font>
        <b/>
        <family val="2"/>
      </font>
    </dxf>
    <dxf>
      <numFmt numFmtId="165" formatCode="&quot;$&quot;0.00,\ &quot;K&quot;"/>
    </dxf>
    <dxf>
      <font>
        <b/>
        <family val="2"/>
      </font>
    </dxf>
    <dxf>
      <font>
        <b/>
        <family val="2"/>
      </font>
    </dxf>
    <dxf>
      <numFmt numFmtId="14" formatCode="0.00%"/>
    </dxf>
    <dxf>
      <font>
        <b/>
        <family val="2"/>
      </font>
    </dxf>
    <dxf>
      <font>
        <b/>
        <family val="2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0"/>
      <tableStyleElement type="firstRowStripe" dxfId="29"/>
      <tableStyleElement type="secondRowStripe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'Pivot tables'!$C$2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tables'!$C$3:$C$15</c:f>
              <c:numCache>
                <c:formatCode>"$"0.00,\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85616"/>
        <c:axId val="1722214416"/>
      </c:areaChart>
      <c:barChart>
        <c:barDir val="col"/>
        <c:grouping val="clustered"/>
        <c:varyColors val="0"/>
        <c:ser>
          <c:idx val="0"/>
          <c:order val="0"/>
          <c:tx>
            <c:strRef>
              <c:f>'Pivot tables'!$B$2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tables'!$B$3:$B$15</c:f>
              <c:numCache>
                <c:formatCode>"$"0.00,\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186576"/>
        <c:axId val="1722199536"/>
      </c:barChart>
      <c:catAx>
        <c:axId val="172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99536"/>
        <c:crosses val="autoZero"/>
        <c:auto val="1"/>
        <c:lblAlgn val="ctr"/>
        <c:lblOffset val="100"/>
        <c:noMultiLvlLbl val="0"/>
      </c:catAx>
      <c:valAx>
        <c:axId val="17221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6576"/>
        <c:crosses val="autoZero"/>
        <c:crossBetween val="between"/>
      </c:valAx>
      <c:valAx>
        <c:axId val="1722214416"/>
        <c:scaling>
          <c:orientation val="minMax"/>
        </c:scaling>
        <c:delete val="0"/>
        <c:axPos val="r"/>
        <c:numFmt formatCode="&quot;$&quot;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5616"/>
        <c:crosses val="max"/>
        <c:crossBetween val="between"/>
      </c:valAx>
      <c:catAx>
        <c:axId val="172218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2214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340551181102364"/>
          <c:y val="5.5367454068241471E-2"/>
          <c:w val="0.5900667388695372"/>
          <c:h val="0.9228369346273575"/>
        </c:manualLayout>
      </c:layout>
      <c:doughnutChart>
        <c:varyColors val="1"/>
        <c:ser>
          <c:idx val="0"/>
          <c:order val="0"/>
          <c:tx>
            <c:strRef>
              <c:f>'Pivot tables'!$B$38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9-4430-9103-131A0A9D3B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9-4430-9103-131A0A9D3B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69-4430-9103-131A0A9D3B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tables'!$B$39:$B$42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0-4A08-BDC8-99EBC23AB8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585516494453061"/>
          <c:y val="0.25339040468778617"/>
          <c:w val="0.26088048473494718"/>
          <c:h val="0.29433345541109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tables'!$A$111:$A$116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'Pivot tables'!$B$111:$B$116</c:f>
              <c:numCache>
                <c:formatCode>"$"0.00,\ "K"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B-4DFA-BDEA-947D5303D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390960"/>
        <c:axId val="878367440"/>
      </c:barChart>
      <c:catAx>
        <c:axId val="87839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7440"/>
        <c:crosses val="autoZero"/>
        <c:auto val="1"/>
        <c:lblAlgn val="ctr"/>
        <c:lblOffset val="100"/>
        <c:noMultiLvlLbl val="0"/>
      </c:catAx>
      <c:valAx>
        <c:axId val="87836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710144927536225E-2"/>
          <c:y val="9.3333333333333338E-2"/>
          <c:w val="0.86956521739130432"/>
          <c:h val="0.81333333333333335"/>
        </c:manualLayout>
      </c:layout>
      <c:lineChart>
        <c:grouping val="standard"/>
        <c:varyColors val="0"/>
        <c:ser>
          <c:idx val="0"/>
          <c:order val="0"/>
          <c:tx>
            <c:strRef>
              <c:f>KPIs!$B$3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2-481C-9C76-06BD4BD05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610687"/>
        <c:axId val="1510612127"/>
      </c:lineChart>
      <c:catAx>
        <c:axId val="1510610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0612127"/>
        <c:crosses val="autoZero"/>
        <c:auto val="1"/>
        <c:lblAlgn val="ctr"/>
        <c:lblOffset val="100"/>
        <c:noMultiLvlLbl val="0"/>
      </c:catAx>
      <c:valAx>
        <c:axId val="1510612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1061068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D-4D58-8EBB-D7ED43260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77359"/>
        <c:axId val="1475577839"/>
      </c:lineChart>
      <c:catAx>
        <c:axId val="14755773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5577839"/>
        <c:crosses val="autoZero"/>
        <c:auto val="1"/>
        <c:lblAlgn val="ctr"/>
        <c:lblOffset val="100"/>
        <c:noMultiLvlLbl val="0"/>
      </c:catAx>
      <c:valAx>
        <c:axId val="14755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75577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Analysis.xlsx]KPIs!PivotTable7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77777777777776E-2"/>
          <c:y val="3.2407407407407406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KPIs!$H$3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5-4D37-BD13-C920A0D93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80175"/>
        <c:axId val="1750962415"/>
      </c:lineChart>
      <c:catAx>
        <c:axId val="1750980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62415"/>
        <c:crosses val="autoZero"/>
        <c:auto val="1"/>
        <c:lblAlgn val="ctr"/>
        <c:lblOffset val="100"/>
        <c:noMultiLvlLbl val="0"/>
      </c:catAx>
      <c:valAx>
        <c:axId val="1750962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Analysis.xlsx]KPIs!PivotTable8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92592592592592593"/>
        </c:manualLayout>
      </c:layout>
      <c:lineChart>
        <c:grouping val="standard"/>
        <c:varyColors val="0"/>
        <c:ser>
          <c:idx val="0"/>
          <c:order val="0"/>
          <c:tx>
            <c:strRef>
              <c:f>KPIs!$K$3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B-46C2-A263-CD5B80E97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0095"/>
        <c:axId val="1750978735"/>
      </c:lineChart>
      <c:catAx>
        <c:axId val="1750970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78735"/>
        <c:crosses val="autoZero"/>
        <c:auto val="1"/>
        <c:lblAlgn val="ctr"/>
        <c:lblOffset val="100"/>
        <c:noMultiLvlLbl val="0"/>
      </c:catAx>
      <c:valAx>
        <c:axId val="1750978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401046345716855E-2"/>
          <c:y val="1.3888956188168787E-2"/>
          <c:w val="0.93888888888888888"/>
          <c:h val="0.98611111111111116"/>
        </c:manualLayout>
      </c:layout>
      <c:lineChart>
        <c:grouping val="standard"/>
        <c:varyColors val="0"/>
        <c:ser>
          <c:idx val="0"/>
          <c:order val="0"/>
          <c:tx>
            <c:strRef>
              <c:f>KPIs!$N$3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E-4528-9F2B-A0153484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9695"/>
        <c:axId val="1750986415"/>
      </c:lineChart>
      <c:catAx>
        <c:axId val="1750979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86415"/>
        <c:crosses val="autoZero"/>
        <c:auto val="1"/>
        <c:lblAlgn val="ctr"/>
        <c:lblOffset val="100"/>
        <c:noMultiLvlLbl val="0"/>
      </c:catAx>
      <c:valAx>
        <c:axId val="1750986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457007969496648E-2"/>
          <c:y val="9.3333333333333338E-2"/>
          <c:w val="0.94147688096803006"/>
          <c:h val="0.81333333333333335"/>
        </c:manualLayout>
      </c:layout>
      <c:lineChart>
        <c:grouping val="standard"/>
        <c:varyColors val="0"/>
        <c:ser>
          <c:idx val="0"/>
          <c:order val="0"/>
          <c:tx>
            <c:strRef>
              <c:f>KPIs!$B$3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8-46CF-A064-39AB99413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610687"/>
        <c:axId val="1510612127"/>
      </c:lineChart>
      <c:catAx>
        <c:axId val="1510610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0612127"/>
        <c:crosses val="autoZero"/>
        <c:auto val="1"/>
        <c:lblAlgn val="ctr"/>
        <c:lblOffset val="100"/>
        <c:noMultiLvlLbl val="0"/>
      </c:catAx>
      <c:valAx>
        <c:axId val="1510612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1061068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517590759631809E-2"/>
          <c:y val="0.2462693802720069"/>
          <c:w val="0.96622361386055233"/>
          <c:h val="0.5074612394559862"/>
        </c:manualLayout>
      </c:layout>
      <c:lineChart>
        <c:grouping val="standard"/>
        <c:varyColors val="0"/>
        <c:ser>
          <c:idx val="0"/>
          <c:order val="0"/>
          <c:tx>
            <c:strRef>
              <c:f>KPIs!$E$3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8-44D8-9FC7-2090BDC65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77359"/>
        <c:axId val="1475577839"/>
      </c:lineChart>
      <c:catAx>
        <c:axId val="14755773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5577839"/>
        <c:crosses val="autoZero"/>
        <c:auto val="1"/>
        <c:lblAlgn val="ctr"/>
        <c:lblOffset val="100"/>
        <c:noMultiLvlLbl val="0"/>
      </c:catAx>
      <c:valAx>
        <c:axId val="14755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75577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77777777777776E-2"/>
          <c:y val="3.2407407407407406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KPIs!$H$3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B-4938-8780-94D900B4C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80175"/>
        <c:axId val="1750962415"/>
      </c:lineChart>
      <c:catAx>
        <c:axId val="1750980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62415"/>
        <c:crosses val="autoZero"/>
        <c:auto val="1"/>
        <c:lblAlgn val="ctr"/>
        <c:lblOffset val="100"/>
        <c:noMultiLvlLbl val="0"/>
      </c:catAx>
      <c:valAx>
        <c:axId val="1750962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92592592592592593"/>
        </c:manualLayout>
      </c:layout>
      <c:lineChart>
        <c:grouping val="standard"/>
        <c:varyColors val="0"/>
        <c:ser>
          <c:idx val="0"/>
          <c:order val="0"/>
          <c:tx>
            <c:strRef>
              <c:f>KPIs!$K$3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F-492C-A5F2-4B9694685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0095"/>
        <c:axId val="1750978735"/>
      </c:lineChart>
      <c:catAx>
        <c:axId val="1750970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78735"/>
        <c:crosses val="autoZero"/>
        <c:auto val="1"/>
        <c:lblAlgn val="ctr"/>
        <c:lblOffset val="100"/>
        <c:noMultiLvlLbl val="0"/>
      </c:catAx>
      <c:valAx>
        <c:axId val="1750978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401046345716855E-2"/>
          <c:y val="1.3888956188168787E-2"/>
          <c:w val="0.93888888888888888"/>
          <c:h val="0.98611111111111116"/>
        </c:manualLayout>
      </c:layout>
      <c:lineChart>
        <c:grouping val="standard"/>
        <c:varyColors val="0"/>
        <c:ser>
          <c:idx val="0"/>
          <c:order val="0"/>
          <c:tx>
            <c:strRef>
              <c:f>KPIs!$N$3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KPIs!$M$4:$M$16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3-4774-9DAB-152B1DD8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9695"/>
        <c:axId val="1750986415"/>
      </c:lineChart>
      <c:catAx>
        <c:axId val="1750979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86415"/>
        <c:crosses val="autoZero"/>
        <c:auto val="1"/>
        <c:lblAlgn val="ctr"/>
        <c:lblOffset val="100"/>
        <c:noMultiLvlLbl val="0"/>
      </c:catAx>
      <c:valAx>
        <c:axId val="1750986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5400">
            <a:solidFill>
              <a:schemeClr val="bg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'Pivot tables'!$C$2</c:f>
              <c:strCache>
                <c:ptCount val="1"/>
                <c:pt idx="0">
                  <c:v>Sum of Profit</c:v>
                </c:pt>
              </c:strCache>
            </c:strRef>
          </c:tx>
          <c:spPr>
            <a:noFill/>
            <a:ln w="25400">
              <a:solidFill>
                <a:schemeClr val="bg2"/>
              </a:solidFill>
              <a:round/>
            </a:ln>
            <a:effectLst/>
          </c:spPr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tables'!$C$3:$C$15</c:f>
              <c:numCache>
                <c:formatCode>"$"0.00,\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7-4542-8E7C-F3BA53D22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26527"/>
        <c:axId val="329135647"/>
      </c:areaChart>
      <c:barChart>
        <c:barDir val="col"/>
        <c:grouping val="clustered"/>
        <c:varyColors val="0"/>
        <c:ser>
          <c:idx val="0"/>
          <c:order val="0"/>
          <c:tx>
            <c:strRef>
              <c:f>'Pivot tables'!$B$2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tables'!$B$3:$B$15</c:f>
              <c:numCache>
                <c:formatCode>"$"0.00,\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17-4542-8E7C-F3BA53D22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9"/>
        <c:overlap val="2"/>
        <c:axId val="1722186576"/>
        <c:axId val="1722199536"/>
      </c:barChart>
      <c:catAx>
        <c:axId val="172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99536"/>
        <c:crosses val="autoZero"/>
        <c:auto val="1"/>
        <c:lblAlgn val="ctr"/>
        <c:lblOffset val="100"/>
        <c:noMultiLvlLbl val="0"/>
      </c:catAx>
      <c:valAx>
        <c:axId val="1722199536"/>
        <c:scaling>
          <c:orientation val="minMax"/>
        </c:scaling>
        <c:delete val="0"/>
        <c:axPos val="l"/>
        <c:numFmt formatCode="&quot;$&quot;0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6576"/>
        <c:crosses val="autoZero"/>
        <c:crossBetween val="between"/>
      </c:valAx>
      <c:valAx>
        <c:axId val="329135647"/>
        <c:scaling>
          <c:orientation val="minMax"/>
        </c:scaling>
        <c:delete val="0"/>
        <c:axPos val="r"/>
        <c:numFmt formatCode="&quot;$&quot;0,\ 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26527"/>
        <c:crosses val="max"/>
        <c:crossBetween val="between"/>
      </c:valAx>
      <c:catAx>
        <c:axId val="3291265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913564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872593475252197E-3"/>
              <c:y val="-1.4457825838980804E-2"/>
            </c:manualLayout>
          </c:layout>
          <c:spPr>
            <a:noFill/>
            <a:ln w="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642627355564047"/>
          <c:y val="0.17017259456499589"/>
          <c:w val="0.51797886465044729"/>
          <c:h val="0.82982740543500411"/>
        </c:manualLayout>
      </c:layout>
      <c:doughnutChart>
        <c:varyColors val="1"/>
        <c:ser>
          <c:idx val="0"/>
          <c:order val="0"/>
          <c:tx>
            <c:strRef>
              <c:f>'Pivot tables'!$B$38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</c:spPr>
          <c:explosion val="2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6A-49D6-A85E-49968A0C822D}"/>
              </c:ext>
            </c:extLst>
          </c:dPt>
          <c:dPt>
            <c:idx val="1"/>
            <c:bubble3D val="0"/>
            <c:spPr>
              <a:solidFill>
                <a:schemeClr val="bg2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6A-49D6-A85E-49968A0C822D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6A-49D6-A85E-49968A0C822D}"/>
              </c:ext>
            </c:extLst>
          </c:dPt>
          <c:dLbls>
            <c:dLbl>
              <c:idx val="1"/>
              <c:layout>
                <c:manualLayout>
                  <c:x val="8.6872593475252197E-3"/>
                  <c:y val="-1.4457825838980804E-2"/>
                </c:manualLayout>
              </c:layout>
              <c:spPr>
                <a:noFill/>
                <a:ln w="0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086A-49D6-A85E-49968A0C822D}"/>
                </c:ext>
              </c:extLst>
            </c:dLbl>
            <c:spPr>
              <a:noFill/>
              <a:ln w="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tables'!$B$39:$B$42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6A-49D6-A85E-49968A0C82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23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bg1">
                  <a:lumMod val="65000"/>
                </a:schemeClr>
              </a:gs>
              <a:gs pos="100000">
                <a:schemeClr val="tx1">
                  <a:lumMod val="85000"/>
                  <a:lumOff val="15000"/>
                </a:schemeClr>
              </a:gs>
            </a:gsLst>
            <a:lin ang="6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tables'!$B$110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bg1">
                    <a:lumMod val="65000"/>
                  </a:schemeClr>
                </a:gs>
                <a:gs pos="100000">
                  <a:schemeClr val="tx1">
                    <a:lumMod val="85000"/>
                    <a:lumOff val="15000"/>
                  </a:schemeClr>
                </a:gs>
              </a:gsLst>
              <a:lin ang="6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tables'!$A$111:$A$116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'Pivot tables'!$B$111:$B$116</c:f>
              <c:numCache>
                <c:formatCode>"$"0.00,\ "K"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3-45AE-B78D-CBF62EF9F3B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78390960"/>
        <c:axId val="878367440"/>
      </c:barChart>
      <c:catAx>
        <c:axId val="878390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7440"/>
        <c:crosses val="autoZero"/>
        <c:auto val="1"/>
        <c:lblAlgn val="ctr"/>
        <c:lblOffset val="100"/>
        <c:noMultiLvlLbl val="0"/>
      </c:catAx>
      <c:valAx>
        <c:axId val="878367440"/>
        <c:scaling>
          <c:orientation val="minMax"/>
        </c:scaling>
        <c:delete val="1"/>
        <c:axPos val="b"/>
        <c:numFmt formatCode="&quot;$&quot;0.00,\ &quot;K&quot;" sourceLinked="1"/>
        <c:majorTickMark val="out"/>
        <c:minorTickMark val="none"/>
        <c:tickLblPos val="nextTo"/>
        <c:crossAx val="87839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F8F3010E-D06B-4F98-91CD-8636175CFCD3}">
          <cx:tx>
            <cx:txData>
              <cx:f>_xlchart.v1.1</cx:f>
              <cx:v>Profit   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210CD370-2343-4621-BCFA-BA0ED6A3B6AB}">
          <cx:dataId val="0"/>
          <cx:layoutPr>
            <cx:geography cultureLanguage="en-US" cultureRegion="US" attribution="Powered by Bing">
              <cx:geoCache provider="{E9337A44-BEBE-4D9F-B70C-5C5E7DAFC167}">
                <cx:binary>7H1pb9y40u5fCfL5ykOKm3hw5gWG6tXt3c76Reg4jvaN1Eb9+lsd24mt6Ux8cPziooHbE2CQqKu7
xEdV9dRC9r9vh3/dZndb/WbIs8L863b4823UNNW//vjD3EZ3+dYc5fGtLk35rTm6LfM/ym/f4tu7
P77qbR8X4R8uwvSP22irm7vh7f/8Gz4tvCtPytttE5fFZXun7dWdabPG/MO1vZfebL/mcTGLTaPj
2wb/+fas1E30xt/qMouL7ds3d0UTN/bGVnd/vn323rdv/ph+4t++/U0GCjbtV5Al7IgRSQQjSH5/
ibdvsrIIHy47Qh5hjxGPc46+v/jjd59tc5B/uV7ftdp+/arvjIHb+/7/v8s/uxe47L99c1u2RbNb
yRAW9c+374q4ufv65rrZNnfm7ZvYlP79G/xyd0Pvrr+vwB/Psfiff0/+AdZk8i9P4Jou4O8u/Q2t
5V2pw/g1YXKPOPVcj0p8DwN+DpNHjiilRFDk3V8nz2F6gUL78fkhOAFm+ddBAvNXtv2yzV8XGME5
dTmSPxb+qf14/MijiBAXuff2JZ8D8wKF9gPzQ3ACzF8nBwnMddn+7/g3ciQRkdTFD4YDhvEMH3Tk
SbAajPE9PhP/9nK99sM0lZ+gde0fJFp/6XgsXzUM0SNXEtf1MN0bhgCeIzAzJjm7j0Pg/+5D4H0Y
eoFC+/H5ITgB5q/PBwnM2V3/ZrXNKxPF+u5xif57lkDJEfcYx5KwvV5O4CMmBHfloxd0H7/7gSW8
VK39IE3uagLV2eogofLLrNTbr+XjSv33KBHvSEqPMUTdvSQBIyB7VHiET9jBS1TZj8xPyQko/vlB
gnK6NWZ7G7XmrmnM6yFD3SMsXKBnguxFBuyHIwY0wQP6/dSvvVif/fBMxCcYnR4oh9PptjDbV4SH
UCAB0kMEs/vo4z0nCdI9okRixtgDu2bPUfrrBRrtB+in5ASbv64O0n78sijubpv4tm0el+i/92t0
F10YZuQx+kDwf8rhhHskCCRH2J3g8kJt9kPzTHiCjn9zmOhss/hbqYtXzUzFkcso5xI/JEATcIBX
H3FwfgLTB4b9+GDcUwP/RTr9AqInslOEDtO3ze6ybb99TepG5BFCHnAz8uDbIAF9ZjzsiHKPU4LB
Be5eExt6iUb70fkpOcFmNj9I67m5G1416GBYeOJRSD33cgIpjwjUDaQQD5UDCEpPqcFv1dmPyoPY
BJKbjwcJyWOB9E357Q1Q0Tb/8qquDfg0Ar6MCZ3YjDhCGLIdgO/eZuD6U2j+U7X2I7X/UybAzQ6z
gHB290VvTbp9XLfXIQkQZAikoffmBCnoUz8H5uRhtLOl/RzuJRrtx+mn5ASbs8P0cwvIS+OvrwiN
6x0xyRh2yST2eMCrPUGo6z2kRZO89AWa7Ifkh+AEkcVhFkfXX7fRK9YJKD0CxwW28MjIJukOxvSI
M2gKeWhCBn6ryH44HsQmYKxnBxlzNuDp29vUvp7rIuKIuYK4wMOe+yyPHbmeENh96M3JiX28RJX9
iPyUnICy+XSQoKwzaIuW8SvWBCg6wmAgFMpp9zF+ig00RqnHCfN+8uqnHOAlGu3H5qfkBJv1YXqv
XfX2U6nT1zMYKKdJIl26a6t9f4FdPI31gh1xuAIF64duwqSp8xKN9mPzU3KCzdmB2k3xNd6+aiNH
HkElQAroBDy8nkMD/VAo1HiIy4dOwoQ6r3+v0H5kfghOgFmfHaRDOynb2LwyNOhIAgVGHPo496/n
0EgMVVDsQRPuAbsJNC9SaT84T0Qn8JwcZp1mXfavSJDBnyFBOROU7vVnkhztrIVj9HB94s9+p81+
UO6lJnisDxOPzWt3BDzITChki0LcI4IntuIBhUbgxx6rapO+ze/12Y/Jo9wElc31QTqx++Gw2TYt
m9e0FgGzTpzAzAbZ68fAxUFlbTdN8NPPPWVmL9VqP0LPpSc4nR1mSnO6jYu7V6Rn7IhAR4CyJ8bx
lJ5xeeRi4Gbg8+4BnASa36qzH5kHsQkkp4dRhLn9xyHH+8f3vkj27J3/6bSnhEBCIM6QB7c2Ic5Q
JAOnBvMBcj8yk9nLX6u1H6GJ+LM7OYzBztOtttm2+Pp6xrIb2thl/2xSGxP8SCAMQ1GPUABUT73Y
SzTZj8JPyampHKj3im+jONwWj+vzCrVkmAeAWQ0Jpf97BzXN/Rk0nBEkObtUZ/ea8LHTF2j0C2x+
SE6xWR8kA7i4Kwpjs277qj1nqM14ElrOD5V8hCbsTIgjj3jejrzd4wP4PbWdl2q1H6Pn0hOcLg6T
P5/GMLdhXpemcWABEsPgzANME5AkPcISCv/A056j8yJd9kPzRHSCy+lhlgFOY2N2f6oqflyk/969
EZiXcWEm4EflchJ6PJjYYFBAo+5Dee1v7u1FSv0KoifCU5AOM83ZgVS2+jURgvSSC5g2ow+zAdNm
JjTOhACexh4a0HsQ+p1Gv4bnXnKKzWEOdH6IzW1ZmPh12QEQZMkI7Pm4fz2vDYD5QDMHGp5yf1fz
RSrtR+eJ6ASeD4fJD87uuu1rtpph2okwTiH1/Bn5n6aeGHPwbbCfTXj3UQmC0lNm8Ht99gPzKDdB
5ez9QbK207JoXrUrQGFgBqY3sYQNat9fk7wTIwg5FCYE+G7U5ikgL1BlPyI/BCeQnN4cJCS7xtPx
nTZ39nF9/nsesGtxEmjUMLI/yggYAwCSAJtcH/zcBJuX6bQfnqeyE4TOjg8WodO7Ib59xUkNGEyH
nWsEZmcfhpr+Zjf8CCMPQPT+5sj6N7/X5tfYPMpOsTk9SGw+3JnmzfsY9uS+ah4KtRvY+smgTPAw
ojnZPO0hGH0mAuB5MLBJDefFau3HaSI+gerDYcae8yh+RQMCF0dh3wYkovsLnjCBBjUCoNG/6BX8
Tpv9wNxLTfA4Xx2k6by/0znQgVeMOhSancyF/ybODLZxcO5yycGffX9Nhs9eoMl+OH4IThB5f5hU
4DzNYBzwVTexw75Aj0BT7WEmY1pPkzCgBlEGIQElz++vx8fhfg/HSzTaD81PyQk255uDtJYPtoRz
O8LH5XkFjgajTlBfdvkvtqbBSPMRjNZCxoMeMp7H776H5gUK7Ufmh+AEmA+fDhKYc30Xlq9ZBIBz
BeBUFBgA5D9M4lmi6SLABfZ2kAkx+70i+/F4lJvAcX6Y+wSvIjis5c3avG4vDTYKcteD0stDVUxO
+ja7beoYEv/dQQLfXxM+9lKt9iP0XHqC09Vh1meuvx/L8eoTHJDWEBgAgDMD7nGY8ObdBIdLEHQP
+CTlfKk++xF6Lj1B6Hp2kI7twxbOeijC5lWdG0zYgOeCxOYX+Hx3bnAg0WN9euLjXqbTfoyeyk4Q
+vDXQSL0v5B3QszHriehR3BvP1M/B3kpdN0oeexfT5n0CzLh/ej8vJcJNu8PE5sb6E/DeWR3rzj9
BCeqeRTqAeihwowmvRuYgCZ0t9njSU3nacXzRSrtR+eJ6ASem8Nsf75rttEjn/3vufSuOQCHcMBe
6Ic8Z4LM90OGBAxAu3zST/udHvvhuJeaIPHu/1HS+evT7n4cDzjbNtv593MFnxx4989Xv984nHk4
EX0o4e+F7P5ZX3+Fswehxwye68d5hbsPeVb8nxS4/iZ5tzXNn28dGPcQABmMfGLMXDAu+NAeKn5w
Ceo7nLnSozDzDgOHgPzbN8XuKMU/30JpCIZIIX+CIAcbebmApwHauLtLsCELRhOg5Co4bACGfb7y
x+GOF2VmIZH4sSoPf39TtPlFGReN+fMtnJT09k11/77dbTIKE3UCezu6A1vrQEt4uqrb7RWEbXg7
/j+hpX1WJGG0NrloN6VXMKIKtzIbYnM6y2hTGpW2BF8Z7Cibh5lC8RDPMoT7VRppJ5kHQSsWupH6
Gkb8HSVJJt/HXpMtI+mEisStLDflwOpFy/Mm9Yc0YmsTjEIv2qQNRp85tOcKDg/KmKIp47NO2nTG
qnxY1QE9Lry07ZS2oVZh7oXvcGFkoDqmA1/y5KPs+/fYZAFXNDD23dh0ow+3ZBdx56BZQ5P2MuxL
fAwkJY7UUJh+3gRO1vmjE9RXzNbxCYjgaqaR6JZV6VzGQZWYWTQk/UqTujwde1uowRD0YdS62yQE
2ZugsmRhtYkuXGl4reS4u/OsSM3czXk8i3GSLaCL3hUq6m1+HUaMLVwyVH5i4LJANd5IHL8r05Kp
0Gu6U4/ahddlje/UqJyFXdmFysS0uU6rRFwEJSaXASVoUCXXFC9K28IdZ54zzmQbSOWJjs7dqsOK
2zqbgc7pjJiG+rSUuXLhOVXBQD60aVqtcBydCGrdJW6j89Abu2bmWkSzmegi16esp6rIwpGeNI7u
AmUK3iiPj40K8mYl+6J5R41NElXFI547nat9mliSK20KBniw9mT03FWToE9x4rJZC/cyT4PmfVBY
dCx7/c6mlvrSouKz7hN7jKNKqNx60Yyldh7ihs2yJAyvDC1IMetEmZ16SV6fZUWUw1JneSRUlZf8
PGwNv0iJE8ycSHSfAh24l7YukzkL+XBix+qucUloVWFHPg/qOLwY+8QcDzJTOuHEB44ynGQ8DVSG
eTBrCye4xKT5GJqy8Fkj0nXEdRBu+gZl3eUgw7Le6jA0n1Fft9/ipMOXPK/YJglrcp1ymswcVrQn
zJia+02Xw5L1Va5PWxd97gfanjmV68zdHt3RIv8s+r40fs6Ket0ltFVZTNC5zQQ2s1xb75MXRu3N
6LSln3RBNud1kLX+mLdtvkK0Zcki4GWR+VnR95+jcCzRDNs2rubGqc2g0kRjNQLKcyaafB4XpkOX
XTlmfooidFLVUhB/wDa47Cr3omf402jkJ6RbpeHMwrkWKK9WkseV9KmIar3sDDwxKHT5BxZ4N2FQ
3SG3DaxKRFbNNfDxFcu6zjuPMlqpQnqxn0TcXYXgc67gE0IliInOTB1vPC779YCL3MDDTKPBb0PT
u6dGmjFcesGgQ7/V1ac8dqr2SjdWgEpmkThtcNG1Ral0nVantiPdzHR8WLRILi0l0TpNx66+dEfX
y1dtgHPpe61NNilBSTqPTVVkakAlOzWMBHNBymgd5QGe11XTKy4cZ4Yr7n2gOrdMNeOmQMJZhY2J
lqmXhSrgrrNgge2URLZfFDSJVThk6ceBETvLk7rfeLFY0KLJVRVY3CrP0FSlOmGXUDJN5xVPO8X7
KPe9LqV+Uuf1cZKScVa2bbXsqIn9Dufhad+xHlYgGcebOkNszRpPnw6ocd734Sxqs02L0nCWZ6bK
VByW3nxwSL5Iqg23w0c3GPis1MZdD2Mwzhm8a5MxVJ7ijNSxYtQZtKrL2kUz1jIi1invPPBUur4k
UpMbj3mRz3nlzSKGo9631WiXgROUwpdZmn4aE9kqOoh+wyhOFDiIz1nqJSrq2mhQTEi9cGHvoxrG
7iwbQ/utjcYOrgqxiFhIMyXiql0OgbmlAa9nXEQyVREv8Kx0UbsOcpv5ZRnokzhrP0Ng4Yu+ybpV
MdY9WGlQOqNqqr7nfp7Hza1bQLSZw7isOaF5IBddiK9Dwb0VcXK0iZGofF14yTITTq6iUa9M5SEF
xwJ580KU1seF061cXaA1sgL7gUyjNe/pMIfeM9rwpkcKIra3MBVyT1qB5WYoRDwf3Owq4KP1hQnF
sq+k8VSg429tbNtSWeFRlVfge3vcZTPYDFKva4nzUSVhWs/QQC40Ln2nHFzrMzDR06gK47MYDZ6f
ZpXj2zGVM+bG+Ng2dbDo23oz5Hk9R+NgvrJSD36YV/08ybLqpCEkVGNLo7Ue5RdPNvk6ZPprLcN2
3qb9lzyn7Rxhi+dtC+EG62jtaROu2j4jszzwzjocXDWmIGckdwvltR277GmcL7RjzkKbXLXIOJd9
lFwMsK7HwcBcsMbsLBT5uBh4KiE0xiFDineGL9ho9IymMiwU69rG13Sw72hqrepbWNeruo1Dfjwm
jW1PrUFhOXchcmrlxgOpVIOIDSNF+9KiOS+8Ec2jQFbjdR4j6XzsjTvYWSyEN85iZlwfdWkhRjWk
OMvoXDQY21WNw+s0LUUyG7sRqIxJM3rWpVjDY8UwUW6SJKVCWOd3tsQDU6gd63O3dJ1oViV6/ECq
dviQl2g4Fk2CN21dmGVtnb7xu1wM3Mc27Y4RT3tw/VkBa9BFzcrmaJzjHDymlzp8axMvmQGfS447
JFuiYMY+v/LGNj7OUW5mMI0yh+pTv7CuF36t3dZZmqZnF8Z69aL3arwgukkKlRfgXtOawAKlNh0W
EQrD99QG1UwkeaN0lRogHTmhq1iPtJuhkbWqL1vcK4huY69KWpGNrto8mjeurrBRrm2lpyByoQUz
ENuUZyMv8Y1oYzWmWXRsDS7C2eiZrl2jyLabLEqdtVPXHIhfgNpUIWhonmPm8MYvm7GOFymr5bz0
5KhnEWn5LA1r9MmwJMKzIUHJpRfp+iqRSW+U5Db2SyzZ0sTBsNBQDl2NOBo6VadDhxSyWhgltG0+
ZFBdmAVG4pM88XKmMgD/40hiuuCGLUkTtLWKx6a1yit6AvJx4JuSdKswdvpOObEJ52Rw8jNqeRLu
GFCd+TmUaNc0puhDEESJH1YoiPywJV66qCwtOnhcGuTHumk+gvMe5wQWaVNK/IWKNAXDZihXgGhQ
qyxFdlBSp9G8b9rEKt0y128aPlY+5VF+XtTGwz5Po3besOi0Yn21kH3enPStYGseeZX1C+KxS5Pp
Np0bVmRLWnA9lwDasdeauptlBbVfh8CLPkvg3O9cy8UmoFHB/dh24sQgoGazIMShPM0RI75rxccm
J+aDDdJQ8ZDRReaMoe8ODK21a0ftmyThn0hFu943XqVXMYwIQCxx5WmWWHvnOkHoN3WMt+BP4+O4
d/Dc1pR/7LrUWD/VuQgWTh1H3qxBo6vCJtcLWzTkqsUlmTPeF6q0Ip2nNJZLOeTtnA1dtxlF159Z
E/ZXRqRaJUU/+AlLXVWmVbS1dT/Uyi1LusBx2XBV4UrPa7dr/LwcYkWCpp47POILt0Piq1u4w0ll
4vHMq8fquuqxYD748+Rb2WBzIwuUfQwxysIZs4k8Lm0YHMciQ8eoCuqFgOd1g+qQX5Kx6f0eVeXa
HRF8wcgchQWt5rYQGLg/4nPGgtYvRROl4JrzYtHzii2TzCnWAwIuXsmsvyl1RhYO0vOmqpPzONSR
SpK8O0vg9KwNOIluBgYIxiI6FwgLeD6S6tiPnLqap3nC55bivPTTztaqzA3YuqbJpoqBo2Q5qoFA
NdltlHI2rkQW9fO4bvm3rin7rzwfIs+vMjmcdq47kEWvabl4egT9s4zxtqysjsPo4RcBfvz1f27K
HP58P5P+5z/uflDg599gV8n9LxH847vgwPZd589M37TL/3981s/T73c594+j8CdZ/P1vF/wixf/H
iy/L/10MVcx/yv+ng9W7bPpB6CH1h1lbmF+TsFN3N7EOefdD3i9hh46QkLl74nnGDzUejlw4A9eF
0z6fZPwcTsmDY3MFh9PYYP7Ao/9Jxg/zpM8zfrQ7tQ3qDdAB9MC4oXn+POPXmCd1W4fR8cgQmF2W
hbxrFE0C16qK0+4TCnNx5jBWXsWVLc7GXjqq9nKE/UK2yRyLGF0nTTrauXaH9DzymiRV3CkSJYVe
DjImx03RYpV3cVXPmDd4RJWBpJEK0l4sbMSiTZf15QkKJRaqdLOTKtLphSiJt8yRjJaBCMSSQuhu
gOpAemfalC/HONLrFJo3p62xwWwcTeT4pLWNVnnvuRubQW4St27Z+iJ3E38Q4MtI1HbLxHGbVVeU
wVVZU9oriBDDukVfIGEotyLNvNMxJQFRevCaObwhnPe7xCIFLn3eB4MXzjGXGfKjoERrSJnoKtWu
c9uXuv4mqliek6Tw1mWQQ6N3cIPaj/IKX8QRMF3gZ/qKGtoD1ReIKJsmNvdJ4t4lqETgA5NRVVlF
auXYkJ+FqAg3phqd24KHulG4Kt0zZ6yLtY3rj50cIJL2Ll+mkde9i6qmuZayGXIFbl5/oYEIP2on
TaXfMmoV52HSqrGQo2q9Yp2hVMTKRbFeR0ymwodNynpb26FvfZf2H6DRDw6qLbIvWdxAoj/GzQLT
OL4dUZudxEifQyxhx6luqmMdjOOmCqCMUjBhFmLwjDvTPLYRxPDW1QBqmH6UsawjBavUwqfljlm4
hmQbi0Xg6zLncKODTJTBQXuCY+asEoai5QB57k1Z0OhD2sTgd/uiIq6yQ1nOc84SPHMChioVuSQ1
KoYHcF1r2p62VI7Gb0tEIFDjLlhEoxOrLLTI+L0polk2EhwqJoceMne31X41kCKGSocZl1USFRcx
Z4OitRUnoS7HGRttq1zt5adV4yQnrkMwBMC8pw7wKiusYmUVvg/E6ELxqg3pl3roIfNNK8aXItPw
rgrlq7EaQwE1DBrOoLaGz8acycswsJHfe868ivLOj2w345qdxZnsbgtB0jXSpvb7xAFO2pnWAi+I
hs04NhyyYNkU72SZBB+dnIfOcVC7dTKXELC+1j0yrYpQ3151Y18G886m+FMjs6Dww6JuL3Fb1J+1
Ra4vIWZuU01053e2sVemF5m3oiQFjqY9Wa5i1wJby8lAVdBEUawgnybvSYeiTY0i+qXlNSoUpvDQ
+kKP2aoKC+9zIpA4Tdlg0XqQqbwZu7SEdCYRQa5olEEyVEFpZeFFRb5lYSTf6Zh+cVBfzXilySlu
ub1jlYZAaDAui3ngBcXHBKo82M900ggAq9CfGkF1AWQsqdZeUDaz3OnaXDWw5+EkcodmVjX6Ehv4
ZQVVQxlyrhGrfetpOveyavRzV3A1dq2ZDbSKZzSS7Xzsm/o4LbE4ZsgIfyRR4sE60GQJqTm4NU2s
8B1ZoWWX0fjK7Ry2LGOUDjNHNgGdU6HRJzeN5Hyk4FE7FwG5k0UeJ0vRVNk6tKQ+S2nQZkqWpLnS
XkxhYUWefEjjpLaqxg3pwaMFkAGHQ+H5ntNXnzthgaFRxzOrGskwUAxZc06Ndm5LJnINq5R0Fxay
E3AuYyRV6SRSK0lpt3C8qP7Me9vf1UAaPgG5xacESHc+b3rjWUWY3RVQA1KfR1YG6cxzq3zGoz5Y
R67Tuz5G1XWYmmrmpbLfaA6UJc8gfeWFOKaVbWZdUWSXMjLZrAvjYJ2k4DZLTOvlgPKbsGDt0mjI
2WNCMfBqHWuhnNQWvmw6Pq/RMH4dSTfk8w5DHaAkbT5HZdS5KkNecj4gnHXthmY1Lxqf6r6KP4xO
mBUrK2iRoo+eTTnQx0gTDGS9ba1JzoMhcJQrE36Okz5YjDjTV8C/0BWcARxegFsclsJLx3UX9u8Z
LYqrWnoeEFcTuFDUToL3vebFR+Jor1WFKPrjyIbpe6/gLjipHszKi6viArVDfgEjnfXChDnzmzil
ZzLMjV92oztPmA7BbUPI84fcxmetK9tF7Yk6gXJsnp8lEoG6PHUWULSOYGEypwJThwOlFNaGn9QY
1B+Hxj1lrAhGpccmuKae5uskTvubsHW8GsopQXRHRseeF07Y5svGqcsTi2xwJsuquh7hGV+HcOO3
VVyP695qthyaul0MQT1+TmkylP5YO+MqxFAnT6BGqAbctPMakqp52jDwR22Mx43bjGIdxVHp531y
UWetVqx2yXlQZoaCk02Dq34M1iVP3FM9lGHpFyMVYGtteRGOIl7u1vNGlwM+kQkUX8BdiGVSa+c8
TbuOzF23Z5eZHKOvQUPjVTw4vQPFvaGC70GNPbajsJduqvultFKuO9ya9zoo84sOs24F9sShtNuW
WpFKQJHb9GEHWay1UPZPCqhdtUTWlz1BeaxMQqAaKAWeRyxGq6TO6Hmb5sHpKOSwNhAYY1W5/RnU
LW9RGctbbIhbKmZY/TFuswgqvkG6NqVTLQsSOZBCd+Bq4PGLIEjTjDB/N6EIPYckvQhk2X+uhOhn
aYP5J7eMvXPXFmB50c5p9jJz4+XY92yca+265XVh5cfYLULw2JEXVZva1C32UeG5ERQdevkpdoL0
GnawmPqCa9iTuSJC1o4aOU+Znye4Ricub2KIYxIXqFa2ieLKh8APK1+6o73WdTgbYGbMLkjExaKS
XPhRUfDAT8L+csRumWwanRmomzZO9JFVhMVbl4OJ+9ZNEZvrftQhVykf6pGfYjwMXbMswzRG7TE8
sq5Oj0VXcMds62D8BNx3+JCmTnGbdIP7XjatuMF1WB3XdXxTF8LOc1Lna1Gbyhdtl/uiHK54Nn4C
B/iNxtE2afgn0fbtF1IaYBBUM2iGsPaTkE6ygtpcdlHjbN7T3DkBcFzlQS1kXaRN/Y2Mu54LZGKQ
r/c18WIVt3G20qVtLgnrU+u3UCyrVaVlGN54vNXzfHTHy2gEvqMgq2K5o/5/CvXkF95un54O8tgQ
/54NURiQ+nUDdXLgxs8GqruTe8ihOD+CPgSB46egT/m9S/qYRsGx7btBExhlgBF5OOTdgzTmoXsK
o3SEwc9ZcPJw7j6U2natUwzHWRAX7ERiOI1Xwrnv/0kiRWAg70nndPeNu8MvYRMFMAawHXeSR2U4
0QXuU3bn4aBpJXTfaOVkPqq6eHzPWFulW+poZhZFbY2lswbKMNDscMoAfQkLTQvHL4G+imMZMdvO
UukU9aqXUNg/zVheORaKIwOrvrC0AY89czjPEuKHQlB8JwZoAF5l0SCyreexKrglYFKQP/C4rojK
cWxAFVoxnZ9HGDV9MQszptNK7Z7w/AQLW4PKYZ5ju3FzUiTfHNOVIPME0j39ZRiWe7ZGsIPLpRJ2
Pe6ORIDlAmSfdpcFzuM2gmLXXdCXRVKvmpxmdJXRzmixGk3YxL0/xhX8NECGgtgN7qsX97+ft+fr
d1nz8++Hnci700sJ5M1wRJncXX/S3R4T4hmOePw1wSlJY78pCSORktJ16mShhx6SrJmOmhCSU4c6
I8T3nhILxWVMR95DIsuj/0vZlzXHqXPt/iJVAWK8hR48x7Fjfzu+UcXJfhEIkASa4NefBzvv+Xa8
q5JzbtKV7nYDQlpa6xkW0yJqKTWd4zuoOzU++/0YxVCk/fMkgQ+gvz28BRFkbehtm32g4IsRN95N
Tr0Umcz6rFERjG+6Bq9eVXMTbwXBKbO1aAt9Ggab4jNrK2IuVcxKfBS8oTnodU9DlBx+f3LpfvD/
1Qfs4AX8wlFWxWiRXALI+HAHRRDLyLhUL2rGc530kS6iTG+TmNP1mqI40WBkmRu255GHFVSd5bPX
2LeixOcPrd4YuZjHtN+eZ2KX/K7s8n3ih9SNQ3UWNhvlepALrRzKNgfC/EHNSGafN9CyHmDzMOw3
o6sGwgChTRXHmxQw1vZcjiEYhkS2X/GybFFryoPKFrqAzrIBfyVC22Hh6LfDV2VLVl+XErw+7icW
Bc68I9M+543KRvEtLPmkAdK6OXaPKZWbuZlnwWYgJOOcjA1pGSQJbYpJ83UqJ5Y+u8jFZDwWZYv1
4/QksfR+P/y/qjPeRh81EwQaNC1yeCE/TA3K1qmNKzW8bDGgwbYOgInUApC/l8Mltdov6fH3R/wV
HcIR90Z/SQwOFsa+f+tBFlCt3I/Uf6UbOOas8TYd5+mQALfF9MudzvIX1tMNk9An1iztbRFDCjj/
YVHs+Ngv847i0YVJsQNneDzhrlL5sHKps5pU+fg8gis3FFuzzcjfUnO9ZtdcLFN8nFkhu3u3lC24
DsUz2R4hpUichBqi8IOrTdLq64GV+WOg84CqZ/Fx7h5MSaKu0dkW5DUmUQS8NkpZp6AgAQQ3XYEf
xzyUjqNFyCXrhcEUEQ6+7k+QZxUKxRNK5+DOvx/4uPr1iks8YSna5V07AphTIHS/XrHIGZ+8Xoon
kNwRgnOG7BDB2SHP9zVERGl6wWMfMG2DqCheWvMWsUmu9ilNLZAh9gjMap/Sie62EfC+SkCFHnu9
LVF80oMDbH7eslVg1TE/7ntFvJYjVmcRI/3/w+z9GDvgq6boQwwtKKRF+4b76xUF3pEEFRr5kYMn
RmhCUfAWw8rUUDCrs8nzF5FFzECg/n8Tifv36PRPVdOHXQc4GjgoTOUkw5MtAXJ+OK6yqywkoeWP
dsVumtcuUsPyF08Zkuza98gIP00Mz9pFAs8lbskfLvvDjcThCzw5A49ErVKY95Ad/HrZbeY6EgVO
f5BiKDRtMh/l2TekCAjZcgMTcdeRWKIeF3q1j2KJoo3XUFIPGJTfD8THRRRlCZTQQHp3BBqmtg8D
YfIu6lcxse+s2qZsPkutRrYeCRuXaj0DFPnzhvHvi0f/AuhH0SDk7eGWH2YxLzgDkxTNP9LcI385
rXG+xeKUzd4iVnUlS/OX2WLUAfLkRZG/yGh1c3V0nYyU/8NEiD/kaAU2LkiN31IQtJXHAvtwK6qt
zyrgd6/Yu7DPXgTD961+DJLj2b3W9+mWNt0IaYuqQ5WAqq9RH3L7OKq8B0FH4nl6rEa+h0AN6j15
AKg9La+/v00fYy707BGiLpoMFMhO6cc91npWzpHewmuYDWgncNIiwmBFwVNQUmGmjjyqBEwwFo3x
cn/pVGv/fwcL9AM6vYLWAsVA039t9aVOFrMuuXydhoxgk+6RlyGyuhXFeHZNWYaMdmktHjg29tmE
IDND3BRnFyXpCbZvzZFH7jntyvFXU7cN7joNQsnxD3vDx0gJpeIuL09Q6CW4w/nemv6fWV2gwISr
aaOvQG7yPbwZaGHsvd4MAJrG61Xj5EgxOnwmV72nGMB9VvLolWKXSzVDXtaM2xat1yPXE+LeVEU5
EgybRWQAZlS129jgkRF7FpGQft03hQ05CPaBjnmE3t/f/+RDBgj5ZVliciH7w063szy/XpCm07jJ
fkqeSsMpchCj2j1QG0LtnuK85Tvoh7QihjMe9lQIOeWees1K43YQDunDNdQM+1tSCzzcZKj6AroA
P+z7hV69zO+YDvhWx+m+FaztCDRZkGKmJ1XOji7NilHFSP3h0j7EYlxahWfUJDFSigiSoPTDpRmo
M4rByvWJtm7P6MyssQVvw9bJ7yYqBUQnq5F6ey4SiHFEPRIZY+MKAO7a9biNeWzaU0WJ9U+I5TOG
wxc9xQ2hbkPWNXWkwlYMxafCR4tFegnwWkEr0hisWxywMyzC/1BjxRiKsU0xFMYUnJgmG6Cy8jWv
kh7/ex+fPWXcnw3zu/3oQxiGwhfd4LEfZSXKTjB8HzaE2G9pvuaafIGERCKLet8EEl4GJyBCTHg7
/WGJJB+23v2QKbi9JEL6Dk/Zx8Ir6iUCrQrFl8XGmCFmxTMluzNWCMYn7VUqsyPzkCAtdT5A6Ttf
DI5NWNgIUxglP4fB3Bf5UjLIDE1aImlC4uIeZvgMkSmPBAmSgZg2v/t521rtJwxlGErQNTWyjf12
tCLsN4L0XYyXCmS8e4jkKHEmmRDI4UVu9jr196MN1TKWyz9qFlz8niwjmYKkGbHi4/6PoLmQNgrr
F87XfGC1sYKqhvmI9Xd5sqXzetR8zlVZVwnwYl7Ps+70VTRYCkWQQkwg1zOIx/SWQWtKG+1laL9H
3RBdeGZTSFyKSQ4/0n7Y5gcIUcf5mwfa7D+lLgawfSj7qcpUoxFlF3sC0le6u1lzFmSdQwEU39Bo
jqvDNM1V3PTBWAhxZICYATq6yUE01bQBCKmo3Tb7FapFkvVpf6qS2KaP+WDWtG2iEAMgA+LnecwQ
5VhrLg0vEL+aYhv8tqGsxVRUl0GszNaA2vr85KqipQdAXGH74nOZdM82HVp2oKlJ4mZFFidBG0Lz
WB2qLvGiabOhvcDTQ81By8hv1wziiugc+5gnp5YsJY+OSsgxfVoz1woCZioK4UswgZpbspiJPCCz
LuyPbM7z+QkqkBb6TSVlzJfPVdgGcWYd0I3TJtNylHUlJAXoCUZp0eVrDOXP9IMnSrpwwFRZ9d+V
Nd5H0GJ4cB8Xhk06Kw/YLbMhP7ORiPwOjDIY0LPLVQKA/W9eTtRglENMQQHdblQ6TGlozhbFP6OL
lsmj4zSlShWXtmIdH26mLAjdHnvXGu9ufMbarjuxdPQ2e2BTQvVl3qe8LU+YKznIRuW2COXPsJSd
r+qWpLk2B87mrV8vfbsQDhy8G5GVNyBSUgRYpzqb/SWJzbPlEpPDE9Z4ivIuvrMK1WlVm5WWoJ6H
pIDi7JN5f5N03YDP0DEixeE2uaT6dbO6StxVn8+qTS7iQKDzBt+WCVucw9TH4wDFp9vrhygjHS6n
pRk2lW+BrWggBvaZV1n7afXKq+K+Z6T3A/QxlCTqUti1Kt2nvAcUXNW6qvbMvZihZRLPRcsY2a7T
dFgwUgSS63i8RdTWPLsmlM3FAD4XIqLhvu99X7Kj7xEIQA91MUSmDULWfkqrI0OUHKOWg9s+RAqK
5fIwmQga6r+SNplwvLGHDOzJtqXWzYxsESOblLbDDtLEOd9/BOeP0q7WutpT2ZRDmA4AhccTzU89
9/uI0cEIvMiFG/I4jcUe8lNn2hKSVm8kJsA2oQg4w8EAsB2anrdL5SbbMHwaKh6MqakWhqMNPEYq
NsXdfntilfIk+594CPs4T2nVA0silsy4FWQSJU//1hrAjz7NXYeKFIxvvBa66UqeWYI7mFptn0FV
2G7CeBG+yTO3WxoHyN2L/ZQ73GnIH3PMLByB4iP9ykjYJ1g+k/3OZyvBe0M17kPjQKWVHbbYUnuc
g0PrOVzjz+uZZ0r1KwA3jveyoGT+KLKUVRRuiQplUq0KDnnK8efsYdtS4SeLnuwXx8z6NhgWs2Zu
fmIBVbZl+//okolbClkBefw51OT96/8d5PfvIZ9OxG0BmhEnAOEtd6+iy1U3n7uJrrhonWwBx2oh
2YfABGlqK6s6e79REiYFTDXkp3ZuL6e4WllWx4K7Nf9UjVZilFwyDvhKAg4EZ4VigLmqhkpvBwdA
1CV4cyjaSL9W7yMoFVYQ4tr7NfGkA5bVKDnlPr5YbbnnsNH7rX2fHjkTA8YnTzv8BUT1w37xIV85
5mkbz/theMpzvLlKHRX8CfqD1JorXCndh/d9Im12hfbmiIvcfyXu5gV/B7crxexaDN9P/X1AyeY3
/EcOVKbFkUTZJPrLLcmKoM7tXvdFR99ZiTVd9e1eHywe97dzRaJf47ydMH2WDJU9Lh4mDkzXBVj2
/oOJ219S15Z4GaZoXw7jlu3nP9m85f7JDu3QdqepLfG7HPrTll5A/VfE5pq+z5WuXypTnH8OedW7
GacTOirwI9gBJA7eq05gn3cxCKPoCZlbX7qD0sRMXRMtLcPBIRHFA2EPZlBAAAak1ShscJu4vSxk
uy9ni/0V7wl4XfryJJAshvWKVssQ5IVJZTSOzVClw+hqtrQoruGzsvg+NxpunRpJYzbcjdri33X0
KDWzyEO4Ci1TUg4QBRsG8NTPPY4e81a653xiUIwe2brtc99XCOX9KVCdIMKUMx9sCUkettgRkvuJ
VctlBsHTFr5GeegRb9pBSiEufsLJvRn43J8sH4ALfl+hAaL0AkITDMeZvq0ZLcsBA7YwL9j2THkp
vXnS1HOfX5j3S4fnZMEQURU2gSsSrV+yY75FMaKcgdoPn8VB7bMGVd0+xd9RhnIR4D3r2Cb79Zqu
S/AyY4LvZWwHwIDU3QD68KVKEzFVNaDdNR9vqYpnfCMHtYtJ7TK7YF69g9FbnA0zO0FBApPNZQsi
Gb+xvReoDPAlamudQfkNs0AsABGOIzCmqTEDANzsehT5vp5M6juA8K0oDUIlzdmKPW9ZEWn6EzCx
ffBsR3dINbGlABbfD1OLP0ffc1zlV4/0jJErz5Z57u4q2u+lPFTWCD+FYDQ3n1MUeys7BtaTlZ9y
r+B/OADihZe/LgCW5y9pC+kdxFbYq3HzN5JuuKp8GvdtY8zYPt3mZI4x+d5HsjcSeA3too66K79l
Iys+i816Ak51MyjSN6Wr/AXxFvMLoo0NI9Cn0X4NTE0EwR8w3I7mDx3yVWTW1Sgh7cirlWvIisOQ
D3d5rtXKTmkiF0P+4+EdC+yIHY3CELcMQIlIUw5xMT+jbvfCfIlaDXtUw7KV8vDgC+Q2+kflOqeT
rwsrAeGeZ3jm4H8hybaI5y21SSpri90BSmvI5CVyyqLIKhtbzPIR6gM4T+RKClcXHswUdC3vV/J+
L7XqAaM0GXwu+2W9hZthcHv8qyBawwuy/33xdsu4f2N6w7hYn+zvZXFE8I21XfcvMgoUF5oPC8kw
vj8whaXcIltkd5tZY3XssVD3VVmN+yc/pyxySkSiCh5GfPSOGu3hlLTNHNaZFnWczFF5b3kBq1/t
owkYU7purEouvZ72Vd6SbadNFvBEeEmRlplLvcHa8JhGQOnuUN3vZy46MI0vPw+UzRW2NI2pQh7f
K7ap67dCQL2sbPpZvAcs8U7IaDzdCLOBDHonaxboZdL0MLajlqzmOrfk0Xag1aPaeLB47qpL2j2N
42nAMQo37Kdl3xYckQL7SM0yuy9ylew04wF66X1OFmxLBFw8fJnG8cj7Aavx9D4gQEv2oCfQFQa/
m8Kt2V9DIzcU5R8Igg8FPfBUxAfM4ATBLY//Bb5wA8MqUJ3kkUuZ46yLtg1YDV4izGqS7itocACo
ee06vZ/7H6q7X2u7/fB4fAe6Qe1P7cTxP/BRsw2S+KUApP8eGntwZTgL1AFYSb8/1AcoE6spQmc2
HAvQPv7N97L+H+ShL4UuGVLJ/84RCL6kbLRiafoJDfr32V3lfL+ptutxh2UK5XbW/AyOvz+XXyGE
DI/JBiqEx8yXOehwzPMPSC5zNAHN1bePaGOKMNZl8Z6PLwseYXrcJFLnP43zvw+IPgEADvKygu4z
2x8j8M+Lh7UXEqwxYg86TNgoIAWrzGWxCoS5nyv79xcY71Ds/xbt+xWC44oyPFESDe8A2n44YBj6
tJ3MkD/8jBiebzu5ueZ0hXc2pEvpYHJj2/zZerr2h9FOezyHhpE8kmVLsR/94Yx+nek4I5RS+1PH
oKbJ0MTqI3i8VhHxBaR7D8P7ovLI67DGgxWwrp260nW4BTy1UFTC5YXNAakF4fuJ9BD02q1xGpX9
KRuphEEqILSsDUK9xtexPlh8160U9WTj31Ff9R5mf38RH28jblwaUZg/YLqLYzxr/cNtzLk2SSDu
ji9ij0zbWyKkYDexn1dS2hTPdfx/h7oy4O1oYIQHU7910oXv/QPgXgRkI3iIm4XQ9W3bCy3XfR1J
RFYYNxc8K+P/73igRveuSVgYEFil/woH1DMwdq7r7963JSTJ+92AphvrYlr0vmH8/oB7fPnHNMWE
AE2/NziHHgUi+o94pl+3ALdVJi6KicyQXxXjWNCXHEagPy7Bfx8Kt64Ezo2eHSgyP4a6kSXjatu8
vXhPRVwGdATzKNEjXn5/VR80CPh1KDQqUFYYRdQBiKy/zpMpMpz1QVXfI1i2/7usEujLMJtnOu7l
pC/dNDbRmM5JAY/WAEa4HpCKLo2hUyieeh8hCP7hvN4lIv8YcGCYGIIKwp03Wg1tzX49sygCr150
fDnPWxJx+OthKMIttrBMWPmfZZtARzVyaYH5VvXINlSxEAO3Jh6vkUVAGtQ2MBkBkbpJUmAi0f3I
sraVFzAdgdG5Y6ETcVgblgDs/7pouHLb49wn6aSP42C3xDQQ6ufLeCjnDBDgDQ1wOuX31bseQ+Qo
kiCJnMZYh1vRcldBymNd3sXAanpISC5QABXdeBhIrzBFfiZOBcGf8Rp68n2KonIosYnlb+H1vQQS
b6MJt3CCLQUl656eeJcQJNoyKVG/TInFcCP1y21xR5dhTzLJe86lQG3gvkWqjCFqE4sZ462elrma
ukOuigGugP9CMRrbOTT77wnWW2YHZYTH+G663JOLQjsgXqh5RJ4cVSlxyFGg2oEHEmxz1zZDGPFQ
hTN4hqEfnijS8Yre5auBje2yzyOygxSLgyG5Wd/rw8qvC9UHLuwIOBjIUAH2o+65KSVr4HZvPUx2
UO5hX7+vdKUKf2w1go7+kq2V2+QX8CA7HYfcNEryO2kWkBtfOgUUvD1gnoMMPPFZx3HfjDGS4f+s
KImX8irLg09eYqjTTXkHOI+pz1NV9QKa3WkhESp0POUwwLNqOJiw4yShMC4PPiTbvNYRAWLiGqSM
cVY2K0yY/kZUi1mg0B1636HKr8oZupaOR8s5jQbjX/NoFCs/sBSFAMycxTTOf01AhAic4e+SiZ8x
UoPNavObcsR+0p8mPuSJRXb/lv8BkN/zV1js9s3wfWoMb1nqVAwCpeRcgc9WtZujfIwRYVtZ4DQS
AXG0F8RVX7C5yPJRTRUZTmOXtVnN29Y/ZmuX9Ye18+zcpY5edBHdLsc5uAsgLPKhmPOkCVXG74rO
wPqiUzd/YZjUF2mboSUIVh9/7WcFp13USYhLY4YaeaDmjCIcUFcyZdelil6kwHKcvMpvct/BuJpy
jrsbkfnUFyE99rKzn7Z+MNER1YI5lmtEB8zYfPzOlX2Ej0ldzylpr0e3mGO2ABoHjdxeOGmrA698
+blQXIOVU92PbtHsMMBLXUPtPh0yVumrckvG08omqHgmlcF+LkpI0NN+Kk4eP3lZok58hXbZnsFa
MtimxXAWIR62eq367MRh0nlUKTgDOEkivdSEyvbJh638Bg9gBojBjl/gPeqOUWKiqxTepQ4qfEJv
UsCHaIqyoMMT7A+fAWp2UBsYWv2AxT9FnRWr+MElPe/gPJ3IMV5G87C4FEAIQsFhWYO9osu8ijqD
ualhRcV4+RdUx9V6CQWZ/b4kaR8fpYXboWm7ka+1Qyvhv0uTFSMsMmS+GivIyQ5pbPrPwVGB+m2U
19liYt3AUiq/Rf2ibgK64l8vebzPUJbtGpjW+auANPs2KoS7BCpPrjpBeXIoEf1+xN7Tqd62MuYo
5xX56pWGx4CQ0MCwvn1bll4mUIQpyBp3h1a98gF9CqB3mO1BbV6Eq9y2uq2jWHV3sAIhEKPUa5yn
A71CF4lBXc1Bo4uAssl1NoyhBgL9nPn1e2QZu0tjLB+YYmD7KHS0d2AYXQGfJ8ynaWGmO8XT+euq
AnJFtKcw7VKj5UkQoingUlc1sTT9BmWRrGkyTGcJAAOOqNF8RjsK8XnhKxrUCGPaJ81X/dcc1JjU
OtjQsHhWfd3j/KCYKYEFYuEFjlYzofT3VbLwAeJ313/rR7XVIJ/GZzwSHDJj5eLPFciNS5XMJdpa
ROwq7ab021KiQ0kPHsKBDkktDsrQX8USWFVa297kJZFwL8Wi+jYTJFuHEnljX2f9ou9zn4sTAn2e
N1W3FRcmlvweLDu0eZ7PT4mc0E3ChvjcK5d/myl78qjfnzY9buVZKxjDej22f68YkDM3hbVHpKfr
o5mrjNVzqsEkC3gYIu7cZV4JddbIj+O6LZbqqZpM9Yo2NvRLDyX+q4PJ/m+LCb53aUluUwjDzhF2
ioMO2jwi7yV15id3Q+ZFvGyRnM50iBl0FYC57zh6zmAvC4hIUd+VwKkykV8UIIwatUz9WWR2foIy
g+L8XXIVRxM9wde+fAVeqO+ricNRsA7V4zjO23W79PoY0LRkL8/H7m5KI3M129TfTwubv8xlmX6n
wiE4JHp1MIWPWDzA2j7F1NjrMBf+svOBSuBJ5XRmOXofoWyH8hNwTHW5kZndwDI+f0ZzEf5UIrf9
qrfSfMGG315gsRW3W0wMFAh5dxoqlt2AeY9pY8ZqOJTbOlHM93k6bS2RMKKU/L4NUmn4sIboNPte
f1XGpugxkm3bzVyl9hoyAwHUYpRfWrrB3MDbMRxpIcqLGFxk49SWfipdS8EYzOQHYQkUJDdrlm5d
1axjQA5+KCyg9vJGZNQVBuaaWQymHirFbjxR7T3Qn+GOpOv0PJj5G/4GEnvTxc/LiAymt0V/B3Me
xFOZirsr+EqSF0uY9Q3sRBG6rxT2qUuc02eeDBTdfHhcXKdsb5ZRReNUXY28VAfwy+lWO/DwB/QH
GIu630zl6pGy6U4S6BCuV6ILjHUeeTPf6MqBgIrDHPvLKdXjJ/jPyOdiquBmyMPM5ZFXan7o286N
R1DRK78eOyG7A5mnDHomxmJyLtyybA9rOc2Wn/fUIzpUOshBCoya9K24EsAK0A8iLpC5NNlombsF
itMvMJPG7RdfbOgMIqMhv4HYhsUHHyNFvDYACMxz1qEqnRFHZmWyHIlTCwcOu3Amh3csCdHUf9no
yhIHw6JGp4CrBMEuuixTMBVnPawTeiQ4OBke0RpL9FBQtgMcWzNc94NoSFqFx45C9VgnPB0+yzUm
29mjAO6bqNBJdOOrPkxNMoNfuEXbnc0fIG9BAxkgbld9YroGTidxZcgaYIcaVpJXG8XwT1EYD8CP
RrGrbFWSjZ8MOmOV5oDeCPmQAPhfJNZDCdq1sfGajMc0hrHiRnCwxuhDAfi52UzQU03HFYRUYXtx
MXVpJo+tz/yt6ADfHvrQhQvapnF5yMuIF4Dq0IToUrRwZ9TKZvBMJh6sfG4SA39xFQqYV1iKhg+p
oIAIgSU+x4rMP1yF1ITOCg2H0AsmpscWjals0iCF40Q20AxASuzrgucPK0lhrG+0LdcOLT5AuOAL
MiLol/AdQUiX+ZHDX1tnrY5DBcN9ERf8qJIgs+w2Ji63TyCZRwZLUJl+a5172TbePrVcvbSVyvoa
ZcL46KE52d2I8znC5hEhSOQzaLliux7WZLib0eTs5PhcNUqrTdUFRFaqHsdsfJynIT/MM5xKFqY/
xFdnxu+mZdsJba1AL7aB3YL5LKMmDovXhw2bTXpfLZw+FhCAzofOAYPCfNh7qUHP7H/EUonPCm1J
yuNSFO0NelXJR6sX0x5taB27BJrdwms3hupylL0+JJMeTkKz7BHGufhYGS6vBcvIbSJCep0okKmy
XUCqwxEjD0nC8MREW9jzFpIETT8KbMKHqHJ6Oao4l3fQf3tIz3dvX7X4KDRatD16XixO1VU8MijA
IGi3l2iL1objCvD9cUNznB8MfLyGFZu7w4xF6eHUEvMddnls/l0uhkPXI7/AKbAH7DrdyaI1XmMn
xZ/7ro1fgAiGE8RE1VlG1XgqVNHfkz6a4ZDK+V/RND4NPZS8LQq3U5Gw/qv0iYGDi0r5lUZsvrIJ
ZQFtekJfNmgulF4xleCi2wjIexdcgyKcfupRllw5H3ffBafFi0Bzjb9ETP2NA6OMnnRaXqJHzfoM
UiCBZ7LagqppH+nbnME/LqA48PskTL+nYi/S4frad+2QLK/SlaQ7DnkHghYgt8wvp2zqZANnJDyr
oHskQMzC93FDB8QR+Om7Prsd1JK8cs6NqJMB51D3Q4GeDwK/2wCWw5zgq8oux9wmxQElvBtm5Fqi
vRqVNP+jULXxRihKoxdsvB7eUFJ6d0GMyA9G9eSi01nytOsZTjHMurbuVqI+ZVnoX60rFbYHVJ4n
aSGchYM/ozegFOdrtULsUs8tUpqbsFj1KhITumYB/OlgjBvCd2NWrBUsStRpVgFd/eHApqFzVu/c
ceodvQJ4DkOr78KGZL7I3N94ViNM22PBzXW6on6rCdIRcxiYJtmR6BGKvWhz2bNZhuFroVxoxEIX
9CFEv7w764v4EaxfWUGthByuzo3nw9kjqbpC9Jv8MWjOe6RyFVJPqEuIvKPcx6SxcMDCMIf2KWhi
phz0wVDKYBI1KR95nwp3al0OimcUTS+QpM3HvYx1DUPjwAQ5NYVJ868JrnmBJkKxR+s2tzAY0zF5
JVrBzLFth/VMoqSf0k+5paysRaw7+m2A7J9MjSNl6NkJRJ4I0a3gMpdVg2ob5uTabnxc0MwAG262
Hjh4tXKoLbSY6XqY3MpGcb2WDJBOs1gUYOp+cECtKHoVthau09kq3f3VtiKV7cFjqYDegUuITnPt
gpa5ObXI1aZLyy0Z/7OgaZzLjhy6rHE6Zhoc4COL0DYHTREh4DLTYV5TEvX3vVUC9yElkHHZHk4U
cBMOIlVc/t8jqYoI47j003qoFA/ZX9mcJfzxHUQmaidCDHzugGyTmAV1jS4/u6QAOoadn8E63Iof
bcqiABP9iMYH8lLHS9V9tcpzwuupBABHUNmy3ufYIhCOzbPlABTKG4OEMtxFcNiiuyBaylkt0DMi
SnC3sOX1sn+lpZ3ceMgGY9fpmlpc3lZ3EuqPpYEYh47skZpMdfkxh9EAbSwia/UqoY/qDHIc1A6t
PimFdmcJ5IPyIKCOuk0gMkPqripEzLWC1dSU6bkzxbiuCuiwA8LbNZB62cGnx3YKaTcclYcSCG0Z
5kmWNxtSv/KInpQ5Azvn0PHKwlmvK7S0WjeansFHjs+qtMMTgerH1ImEKa5OLdbOESqY8Uc0CWRZ
0K6iicZR5kuFtgEz9DOh3hINUnTL7fqmkb2qutbdA8R1F8CnuxsZMdqIJLe3fbyu41HRESIyV4Gg
VmR47NErobjUSOGKmk5qTdE+04vpPBu0EDChVGj2AwuM+KG2iAmEVvQMqnPso/Zg6IauAnufDSQI
ZDgiA0WFyHqVZec5T814YGMZXsnGwqrquPU6fihFJ7KDx9Ngv89oYgJ7e+9QGkwbQXuSaO5jfkQ6
MS8XlmfC/WhJ2BEXZNTJ1GyCtyf4xxwjp9HGJURDia6mhkUp+kaka7RcxMv/Ye/MduNGumz9KucF
aHAebho4JHNUKiWlZA2+ISTL5jxPEXz687Hsqt929V+F6nPTQDdQKKDKkjPJZEbsWHutb9fOCwwC
E8HSiXTSygiKqcUJ1ZH9uXRtdQx11RqHZywZ2Dn8rsH9F+A1aScKJE3H74S4dY45eYMzaKnDrwWN
QOHPRu5snNwujgp4A6JIo4U1Gs9fU2Ip0SWsAbCqHq0yZUh2uI75YBwRK76B52/fNkWbBSOC2duC
kYJnI/LuRkWtuc6l2dpaI27hOorQ9CLX22R4Pr4omKoQD7MmPiksw/0nDpdzcgcWjJR9j78q3VPB
2MfOdKz0jSXSkDtjMrNLPRvRNfbN+D3uNO68Oy8CG91KJsiXJYVolKrzR1dY4+3ckU8/N8Tr6Fo7
Zc1q6pSEzXLLu2jIh07oZfV80BAt0nDGs/M0GyvM0cp7cw8dMcM22Vn3bRTX20Gv1Ge76zUIMfgj
k65YSFj1i/RJL8gzWU89DfWxn4hkFBUBJy+dvOkQ2x2uub6Ce+fH0Sx4u16xWjY4DQcNOWJ9S+eK
/q9qEHgEmmpAqaLyiVBhhsbB9mjEa344rmR/bYzNeIp1bXJD1YobZ4tBo3mYhTPghh4qrhKXgvPJ
7BI39ksK8JtWWSve3jVdEsWKlKkPKtTDJpMDwArZ0DMcYcglt0uJAkAcu2nsTT5h/AsNQuebpRX8
Tmxh88POUjbhZDRf5z6pNnrUi2AeLPnisFpMV2KouiYs2sm99FY3jLycBbVCwWt0hMtXXxtFpF+5
SZE72JciCWtVi7wrACH6myzS/CiUpr/FQ5gFeNP0VzztY0X/w/FkACov6wIHqJ8Mx1lmvV907hBt
xiR1C9bfDiRLpunS2g72bD0qUdKIM8pVDg/HrEvpF02pvaQeTgyohlp3BuXTqxtntiSHAk8nldZG
qlVuSi1LHqB/dHPAvklVR30OEa5r3fW+QdIxZmRoYvXR2S1K47nF/RH701i8QEaon7uhrn3GCaA9
4vTEwBVPPPJF9xIrsxpTWwklUKg8rrsRc36P7vKpikfl0GUrWKRLc+dmGIf6OFgtWb3OyU/oAs5e
iVT3EcU4dXgMYvut0RdjI0y1v0yd1A85g6f1IJtcUI+yUkssPRUSj9P37r43Evhqi6dQOJUp9IjK
0qfiQoo3DTvErbDjUTeD1rDGDeWLdlXJOsGzOGvPSQSL04sGzW/6USX4ZOWb0i2ir9id1dC0zOGj
S7m/08xIe6txxj+r/IrlK4IbR2Trmcykey0wH+yaaeBb546vGKeH22YE8+C7Q61qfA+WWy9WQL11
mlnu2A/gooxub4SQp65Q0ZTT3OrdE8QhLXSBVp5bMNEAExOtflTcwrzPEsMsQQRzG5um0mjR4QDN
DeOzHFH/u03eoAd1b2xQeTmF9OZJoT5zoq3L5tKZfW1aN0OWtKzyPSPP8Ux1LblszAtCAuyl10Aj
tL4xJRYfuZt1snZ6aNSqGJKDOiZltkBwIb75MUrFbH22KrPO91ntloMZRGanDkroTpY5dyxeOS4b
em34NjLAybYaYgjUFspGV4Up2OV2p8J0kgIV07d1YW1Ns5rdT3ZVDSwqbZMXomAdsxLVCqnz8E+E
irTjGKONifcLmzRlPG4vSUabLw32etPCopo09Re1VaTThzRaMRBu+ga2ckInNY1BIUG0iVZzO89g
SxskzuJFbe8mwx04wqSGsLvusXbnaMpCGsQu5z4Ct6nIzmAo+7EO+5k5PtpGbQyIf28jBFtN+vwt
TSqDuTYpyfylSVgZ9hE56wyIhSLXKzHtWPVAbMdictqnUYkX3fLTyM35Mzz6ji2ulKHnwHyVyT4q
7ECoHozo7V+3537uLtM1dOjTkzBjTCdNOnoyP/fmUksS4YxT5z2vmzUDWn4zfpS5V/CBKzVtqb9p
VP7ck19fkRg3zco1YUfLd0UF/GhLQJxzB5W8xJfy2ytO31w1hlV1tOZ7JzEhOw2TKhQiH2lGU/Db
JX9H0H8PF35DqP+IpPuRUPcf/45j99MPgczjn19Rdz/9yL+l5v23BOI5LgaZP7wAfwLi/zHU9geS
g/bb73xnOWDq+KDqxmooQbEG8kls4zsSj+TZB0bqqCqO+/Xj1fU/YA4mFD1a0iq9vNV3BHXhDxS+
aX4gK4cNid6wZfEcav+E52Cu069+bO2TJFOhOfCPQWyTXf2XZ6vBR6NHoLlunAYTcVDQa0Wiw+Md
WK2dy71T50a1HdF8QT+nRnMd64USFCAV37HdLTVWqFJvAqSvVhwS9HYOzTiVPi+d7m3KKgULbJaN
PJHQ6oqndDHbU01u/T0zYuFh1szFiE8fNEMI0moydqli1x8dskr6oUcanY7CSLv5umvsaoMiIEhO
6QWEWGnn13hAzUAbaSJwlDqpo2xSClg3DrSsWtDjZfdpGvUO5k5SHMxJqJKcgKt9QVYZWedQ7bYe
NaVOKqiykhVhml4XE/XdWIxsot3YHaa6zBq/SytxN7XKTs9GHWiz9zRXAhlaKYYyKON6fVdyyZ6E
BdzFGI0mZFE+JazZ3X7td2gIqjnAjHCsi4y6zjE6C2BSpaPM10XXr1z+fNF8PnnusrqMgPQo048g
BPpb1t7Mvlp5n5+5I/IKU1KGuk/ltRyww/aKeeV0ZGfWg4LfMFYAs3Tnsn5udKHP13VmFqlZwNGU
hPCqrb245aQFM03JwdhnqUjqVgR93kyjc7WMgnzOEmg9aASxmVGGMoBNXtwJfTpoJVLUdEW+IEvB
4wuNUGV+iF0CGE3IcdN8wbGlXXoaebdFi4ryDqOtyb56mdZ/lRysZ+OsV71VavcOEPIt+B6HtipF
q/PczMhTfkt7/IRcnR/taqQkdmARJIFEqD6QC6gMBPD8Di9nt1FTWGBRks83vST1rqZpxmMp8jqU
TR5jAtW0o5vlaLWxumwXFKhdXic3WtqIy2CPlO8cPvUwxXpdBUU7xEfXBbIWmAZ3O9A5a+zVSp2G
DUkxtCahdltoOf1rrTfFZ51t2Nh6tGwt2E0EmQc3QqaIh6xjkAT83mNvDAQujLg4ZhDRtL1ZjZ+Q
VoC7EoGwbhXuoLWiiuNPcUczMs7MclsKS9lNhlmFDi93XdhGs9MWTdxVIF53xPpghJlaxNiA1p1H
P9fV/ErXsKEiqfcTaU90jQnZ5Ez6LwNvNRQmPbVsOSLXqP6SqRKTBpyhzsB5TCJri+f9bCdwJsPR
tE9oM+TFRR59gvDkbetyQQXJDHOTt3l1HDWn+Zj1y9mqHOtufbJvqAHU0FGNamO32vWSIXWDYBoC
12isrUsKv+MONOrXWpPqTW3l8TM7/HJFuTSf6ikv9n1hN75M7XiXZdOaiuojP2qb/p0UVr9r7M67
j02F0oa44MnNnUfMMDeVkbWBo0T2ibrBOkH7gqGY9fOT1dYzVAPidydc+fpLaUkh/FEuNfn3QjUu
tg4WnEkaxlfFcSHSD9yNbQ6Y+zBCm8WQ5AVdGvUueRbZEqOYbPO+MWaRBLoz1Z9NV8YPZNJipPC8
s96Gsk53ldeTKF0a5VC4hR4YaAh+O07Fgfh7fcwFZbkLfXtDLSS2BumCPQEqNMCmmlx/xEK/xbYD
o9oZh/RK8xh+MCBoBAX356EX7R2PdX1xdXki8qZwzIy8veIkhPhco3WOaAHklEgDuO/CrpJbr3DT
/RTV1Tu4Ug+dkPSJ35QqUF9ZmxT7qnaI7OwCwNg9SEh0Yc7Tfa8pdVP62iz1PeRuglnD8tFVoU5K
YaGqE0FKzxw4WNlH1fhUFzHhCfSzUMwa4x8EQf8Xi1NqaGjNcqlhoQam081POY5dtOisvtYLsN3+
5IjPiqimDfLQ8DXOZyUAS7xs6gKjk0CJftarpbxZNOCik3CXW1lZ9VYr4uFW77rmKuJMdO9o3ZIH
PQlgIqU4oDY9BsVXtxlhsIuxvmRodAOx3sQIEvypPlaA+CuCq7qvpsp5MeC7KeHCo4WJfS6CZJCT
7TN1YsYyz8rvzkAsHXeyr/UWiDTfSGNrxpr+McaVc+XOVnKsySfdthqS/tCqYP2kl8gvqeyGe+KA
qBqtHiVhr8oCZh0OhyASre1r2qQfMNXIMUDz+wLI39hogqyPYXHSFVmTBYrRdqelquc7yP2bUebe
dTvpVuo7Mk2ig2Er+XWiam2Ilz/7VPST/pD1RXPtNK68J+TB/Atw0d6FhhrgV3cQh1pEqYmGbc7B
lKTqTTc1+VPp1e1TTKfwthqL6LHJo/RqFK1gZou7fNQ6U24Stc52spskqZCh9VW76pPQ5GrrQAy6
OhyqYqHxEdMOJTqrSjJbfRUqqVWhKJr1BlqmegvUIzbAxET1sZoVoLZlPssrwDWoymmn6Ru3Ng3u
4zA/M1rBIvSU2DuOMlMSZPDUjlqq2Z91/n56K1GV3sYDbQY7U70nuVg900AWNnoXaEjh93Gfbu00
t08MWmgeImfifK4Qv6SbHNGBCt1ZnPA/dNu+McfvseN/VBz//9S9P1XH/67K/m9YHLuk9v+qNg6/
FK/za/flRzzat9/5fUyUtda/pqG6pqPZNAcotb/Xxo71gTFQ8DS+8c9WUM53zhkzw2irEvnCp2yx
uaz0K/yMv02Jcj+YRJ8t1bYt/Teg9D8pjcEr/FwaU5qv/mEM8UinOGB/tfXm2ZRkGqmovSTw9jxk
Q7UyWw22XrEALxdOVw7bppW3BbzB1SMwBarqeEEVqc02A5mR+YuxaM9RCgvdr6ochL2nzl/EYK9n
fFj8bkSWdl3fKldZs0rFJ1MhD2qMaUMSzet30lAxZgqPVio3Md1HpWWBoZ6rkxDDci4yizLDHVUw
6W0fISAghh45TLKj1zT+SHlQm6yNJUhh3RUWo4wwNmYzRVjZbubN6b5BJvzgLNBMa6UbLpUXm0c8
y3BtW+U5LUrlIW4rxi7RzdiNnh5vwDQYfuP2DchONstS9HcTIx0sJeciUY99LdHvTF3mW4/RIqG0
DLzhuNyZo5N/BXmbkjH0aCRU6oK7jYpgi2DfbNuFV08m/c6G6OWnznANIcHwR12/SzX3IZrGa+Q/
RkuJ6n5uF+0kZsxJRc4AA53+Hv8qT7UsT6bbPDOzSQ8WbRDHXMafPJv+cFtPfmEYdwyV+NRaU+Y7
dX0vMmV5yckDho2RJGHONsJkHTkFacosJMd7EADpIwc7AFre+hawq1r81XgrjJ2zOOqNkSvKdgD5
ex/3XvEIoM581GAs74yqIAwfRwZititAmLCQJiotp6W5xbW5IG0ox4Hs1mttat1DAyGW6onGVmA0
UB4h094Ws7XniMVebw3tDbJM92zm7oPdpzUmri7dab3ENRUhxC+Op+291nYpkN2PBfUIgR9j/khX
KT6awAecwIn78k73ovGzohKJC3CSGXcDPpZzmbaMrZj1RLgwwtiQi6S6NxQN701XdUmo18alLwZv
CxmBWJ6R2Bg1GXeTpVMaJoUCT7kUrbfrWgMiZdxo+KZSiayGbZTKeKJ/rmtivIqJK0IG6BTro0Mo
7sosbfWTyYWHvcTGQZ2MIG5xL9n03Q73oiGkejXL1gIhlKlsEVY2yK94EBdl53a4JL5Kz5mvC71D
fosrM98UTmp0PiVD0IAI/ebL/t+F/m/GAupgcf5ypf99FPYPIsi3X/ldBEHpgKuGB1ZHt6ATg5zx
uwiimx8gBrg4m811Quq6B3xf6U37g25DTfVon/620LMJfF/pmStNj3QNJEBdAt+j/qN5gMYv4BB6
fyZREcfSLaQaIi/6LwGOvB+XfB699DYjo4LeaGjrkIAuzglaR41p3hGK7fpdXahVt40iD53HnzFw
BHmEXCDOLQILDhgOSqudLB+MS+ICzhFPQDCUXGUiSsd8rKnK9/FSqfPtULTqewn6CUeI0yOS0DNP
GNKkM1CEYUB1oufutKs9M97A5ciOZVZpX424SqBF9EAiFAJxgbDd+OjkZguoMV6ozJziQhke7RiL
toQG7H6QwykGbrAAIzAMOqq5vxRNh7pqmMpH/O1vRPqTsLSQfCrDczgMTukhXZbsJJhlcnBIw36a
kTw2ptpg0OoqO7l04KSpb2shb6eRuCEH/7nsNkbDFbMVLQMWnbZoQk9N4KZHOV4CHPNDPNtvwBiG
j/1kJ9nZIp8T9mnj3KSdasJFQIdIg8KWRHwdvB9+5AlMc706pBJT0EArnk9CPkeyrnwFZ86I2SyK
79FqI0LfoEDyQPL2DylEuatlFuIZir9m7WxTqIe4MqaNZ9NVC0gRc/J1QFzGjOUymifZCczEFO59
gFZcHpW+UmuqR/aCgGSFe+Myv4GmWrFSzrMlhYvtiKRfwoyRd11oF458obXe2rdcCeYaWu+lCGnZ
iRBQsLHp1Q43mZIlX4mPmJskTvN9T0h+O8fYx6w2HdmrE+euXUzciFXCmDNSb/VdbrOVc2qLfLVs
tTusY/OGRr59jExHUix0lv0+I9mFgi8NRBoND1Yi6zKh6IViAfiuUpoTp9VMXqvVCELxqOfm7DaB
Z+GjcjfcCLNBvU6q5tbM26Q+LFWqmfQVU8ksqwRqZeePZW+ewECDfwDTQiqJ86RmGsQ8YV0bd2Mf
r10BbXKAh1XpHDqK8JrHokOgZ1YA+oBM2H79TmUaXGAIsbYUdBrGR1g9nXeyG3TEsoX5HmDyyR0f
YCF848lK4x7DtsB5pbjpaaqG5MqOqvlVLxM0g7yfx41sSDAfRMxoDYYg6Tg8cBOoyV5mhV7vQaQV
GrlfOaB1YUEd9mpXOlRVaXqbCqktQdJSgjGoAS7cro5cB+ZUI1PaOVmN47OJmmk60R4eMZMpphHU
CZ8mXZRVPFOJQTHZTKFYurUrNe2DrhxL55q6cD4XvbVmkZ0xTGIGMfLEmWyRGcc04jBOelbqupi2
UxRRm1maaneMInLnZz3ta3AcomXDplEHDj1b7rxR+awsXsV3Cl1UBC7nJ+sM0LVftgPsMewscP+e
BTM6TN+VY/KAS12vd8QvOpzeqskUKBC7TLZgJZL3GCwEg38wdULkKBgdsivURJ8PThYZB6Nuuq+c
1D5ao+2eDFqo8CVyfWr2c07z7NDR3gvdRtFAoPbq9YLGdEe7ie8jXZoMIFnMamaN2Lhy2WY46Qz3
mCkw6zl+KUKchDbXV8xDrPBuNl2+c92o3xRajHkOfVKrt3GzZCGkIuNOaaQ6bQ0wAqHtZfpVbVfe
xnAzxdsoKagimCdCe8AOnIZEJ3Q+59yMs7eudTCj00H7CB5leulVgbWgq02T7xpdpVDJaIOWmk0/
jYmWZlCAj+w3KGBxd8UPmFhQFDwgvqXbjWSWlLuUyRGB1QKEKk3HalQ/k3B8QzFiMdOB7DJbw+5i
NL+pmfZK2xn1JhrKGSd5jcfWpH3QjNRvFdM9NBkbj9O8PJk8wgOxcUEPE7KQvrfd2bmzrVQL4yGS
4aAnhI9QToH0LIO+KRRwPAGufXGpot48F6XObFhMD6V2PVMFXS/DYmc7t61pLw/iOSbXBE7HThct
1NKocINpUgcyAUhQ43VJY/u8SK2/lLiDQGOwf8V3mpiiTveRiuUi96XhDI6FvxGLbnTECzMTHnJz
7b/QVfqfeHDWaPn81cH5/xavb68lmdB/1VPffuV7OeWaHziQgpVbT6caHVhyi9/LKZcjMGFig4So
ju2Z9fiPcoox6Jw+ObS4KsFujtt0GX8/OKsfdJ1mPRkajs4qXft/cnD+NcHJ37KmmjWdYkony/lL
fzTTGt3sKTD2nqKYGXP35LIfPbN/+OGefG9J/sg7/bkNS7XIyyACIBvQEnX1X0nki0ZQiCiGsicG
rT3A48KAMqruTTlDQPybBiw39Mcm2fpasKABrII/JJK6NvF+bMDyWcB+mYxoL7Xau2HJnq6JkxLd
WVRx29glQ5b/+uIM7c+X56z0bovdwdUMR137dj/k8EXeWy34i2iPshgRkmjr4UScKCasQUDCwioy
e48qGW19q46YgDD4gSDd2TiAq11rxWNgTROFFQ0d7BQZjSivFgwHkl6nvlXEeQke9N4Op5K3mxcO
k6UtdaQLUR2xqJR3RQ6qukAR+KgNdnUEEN1sQaimZyTB9Mxqa3EUpCLdyRYDCds1eLlhPWFCF/lC
d2N5THKze3Sa+JrGXLph2E4VjEQ/9gtDjK5Nk9YnCq0x3un9WH5FKKlvFnovH3WmkviVGhVbq6U1
o6VMCxrrat6rdQTXemn1nTtRoXUAHjeMUWz8YjD6K0cb6jPNP4ArmDleGYSn7At7NZd3yrxvGTEc
+6bwIhszgV5/7l2A8PZSCoJKS0ILsp1xQDH+Zqv2eveS5oo356FIOqdvEWBnGDQvHgcI2Z+ol7Kt
U7FCB3PEcx5Q2+B8V42yehs7p3nJYHc9ZV6uXzz8Cgw9UnvvPUMwyXygNQ6hM13WObnVlGmQk8sm
AiYgecuTwrUCclLFDZOXqdPIdtandSLElcRv+ujKdY5xlHbY1dfYWLYQ9DIxTN+Aj7kkIlWRmjN5
SWCzbHpN7V4AL07bmim6Ww7h9FEE1L73riyTXVIln2WXNWEM+OIq9lzSlNpiJeWm5+Yk7FfXbVGy
Vxm6csfEqOWkLkBW/F5oOV77SVVChvhEqq/U0ETs1DpE4Bj301z1G0Om+UllgtF73NvDW65RkG2W
eKGBqwypd+QWMGk8sj+3QxHMGLTPVaFipnWKd9UQTCXOTaT+gWnOefzR63EDtVFT7JTGpdLE4Y8N
aq5AOpkqo3xS23ea4SpTOhMP8EC5ZTNK55VDXsQPO5+MiKItqW1JTspuL9Fc6Cc2/FtLzLPmu65j
8mjz7RG4nGATmwRjtemLKB3GHnfKcA2qc3kbGDwQ8Mlabw2puhtsYcAMlmG4oEwoASnVC+CadDNa
y7MydvQ4F3rKTJ7sz4qzLJvZs+f7ijFyQUz7dMuI+btqLp8cI6r1fUqyYDL9gbSHZP5ZSoQVnQmT
jE1rPCt86TacOBZsoWEelzkgJJ3WAC3R1l5O7lxIcSg8FeZzkMStqvqRgi3mkQIZ2JUvsBfOjMpV
6paO9NRnD2aXufFQ+OB23Gl+cJiasvE0pHrihGvjiT40jUmrVZnvNbhVtZsnktzPQjGB/0HC0OmF
ujN1fVookhnBWZ+2JqixARJUTp19mXJrxQQ26URvsSWOxHzHrppvY3z7Lrqh3fbJlRcpE1E/IFDW
i96Q5oKWUEVKspnROvXHDNSQtcW3bjnvnLX4oJIBjh1iHgDg7p4RNkQByNz2+YtiNfm9N5XprlPX
Wfd16Vh7yp3i0YmksrJ3dObJMojXOBKhr1V/XiYEXEtJvJ01GHjyGV13YrSLtddLRXWweko8g+Xi
aQ96UscMQWrX/+1EdnRP92b+bOsVfvZKq5otCR7jUBfkn/3RxPydj4V5aHq1OmLt8jZDOS5VULYR
PmEiCPUVc/jIGjmTo201u6/DAl8BCqg3BFWvIhKSy8XFh77widxXGbSDUt0vPQBP36qUESvlNJd3
wjCbLyb+pBNvJI23OZgj0gleuYSQzIpk0wG+PZDZ9G4KK7VfixLjJsfXCYxu75R3ypw75D2hpFUB
FHX+zFKG8itZuuLRUAc693lmg/NE4r6PSxq6fk8ZwXDrOrc50kRF+NtW97+q2t+pagw2+EtV7fxl
/j8vBBR/rAP1b7/0ewNF++BapBqZra2tddA6WvN7Ieh4Hxxb1UlpO98sRD/oahSCKK+gXmxHQ0Bz
/tVBMdUPJtSJlV4M4YziyvonheCvJYyLsMepCGcRhBQARr+oatpkt5PKvOsDKSD0qryKrRujm5sz
qFb321NEbyz+Uv8n1eCvFdr6Wq4HLgjzFT2gX4vOqVfJTbhadXAw3J6XSWrnbDS8R8kdOLXt4m3+
ukBbi9gfAB04tKm7sWwhTZr6nxnrncKAHMaq83olySOfgbrEADKxaOdBmMYBvLZtbAzhaiBnU/1v
St+f/YDW+uKWSh3KpDZw4H/CS7Mg9aIGkUdDeRjey6IksVpok3tC1hAXES3eY6Srf3fJ/8ktpqal
tLcpTEF38tj8WJEOPe6W2XXKQ1dq4pa52cM7bJR08b20E7exKv/xC67lL5Iwr+ipzDta39APJXC2
8id0AB77RIlQDlwEFJkMuMpcQ2Fjn+yXv/5MtT/dV4fDj+1inwfo4+GG+/kFJUXTEkcrDaIWSLmj
HfX6zbLQ5ceEz0SOgEiCho+7Mg9shdqlnazqsQKjOweJnS/VGhd3LoPU9dHv0E6JuTdJz+7iiWfG
nv/NUwDp7deH0LGwYfHdN/k0+bL/8n6rkvkuWTmMe8vBy/aglLoVXfVxwZi+uG5pzbWxNh9Jysti
zTlbHJMwtF8UDOZ7sDK2fUx71ziUpOleYwN+m5/YBc8ShHmGhIA7OLO1IYFMql5AuOsm7VzqpA5J
P1qIC6Pesz8qXQp1Q+qLu20soZ1xoSvdZnRUdiUyuReOD+I2Sj1QGUs31dabO6GzwXJdxLSBNqZn
V51hiVubVcIOAUzl3j5TJ+UpKxIPEleHbo32lMGL951eKpyAqK807QtPqUhjX8MiI64H05vMO1HJ
+VSpSUEo2CKoMDEWElVjXQg6fAcURFMvbpWZXc7LW9gEDAdsXsZMb16WTjUONnzMNhDT1Ly4pTHd
qmx9Jd2+ZZXbCVlRHHbWK6lzcWEANs3TcoqaFyMZxEVpFe3BGkY3TJfUemXikV4dGHInXmzM9iPF
vIbVrY8scRnNjittEGN96O68IIia6FEnateFIxaT12LkPrrLxH3rONuOHh/a4rbeI31P69VWbHHh
wOVtiPJbxlbW6eAGnlAStmqop5dvz2qSxcYYJLRbx+s0F/17kdWc/0yLi9Xl1PS7fmaEEakBnN1H
z4nS8gB1sS0HrOQcCDYDtJOnhAzjo9uwnobYpRyxKaXJczJVtvla927zksREdWJ8eydPdt5jUxBa
9M0q5ckAmKcEJqH/qw7/Pizfpha3Iy7NOZzstYPBt7t5ESIDaRrX+QJ9kzkLiGKJZhDQyyg95ma9
1plIBB6dGjPlev9NMTB6cHQR03OHRI6rJH3QMs3g/NvPkOyh6pJqxrqxJHuFa71LHLqMc+x527EF
IxjgeSSvDSK52QPviKIrEj1qE0zoymHeCte7GCpOIybwID6QTCmwQ50H2AiN5bslSNZ7/KgqLpMI
j820JYUr/chQVvdfkWrqYdYGZxLUxUqVHHt6QspOqsyqCVsGMkUXcgdW4SfEsRsUf8YdnHRYjC/Q
TOf3CTrAFMxY7dLbWSr6/NRz+5NdX1XTrtcZl+Mvak6HgtZSUKuQEeHSW9zn/qExogQiraR7UnmS
AQJFwOggcZiN1tyS4DPOFjAj5MB5H3lSXA04Vx9sSMJB0kQEfSBUn014FAGWcu25V/U2bIDJ+4MU
2g3eouEyJ20f+0M0WZ8GwKcmz1c/M5/NS8XVBN5pb7p1XPqEDGtS1DXD6pEs3gkJaGdUEudIiW6f
G7XyIoKepjxpHIT4wIVChGwBcbCrmmV491LiFSGB9zgNebi9oxnB3Q8J00K70hwnejQqOOuhhljN
bBP04659rTToDVlBr2/fwoGd+EGDh460JI+UzK3+PdH4D591WVzY5niW9ahK0r2tROzSqwQi+6F5
sbTBeyxlQszTid1yNSZNAjk+iR7Xo8i5MbXmRfZr5oDZDq+iduPHzLJZMGs9f8hIiz5lDAdewIRa
TFJSCUikDucEt6Ej5nseLXS20frBJj20pFkV9lxGvNWM0rWOFmwx72npG+1T2SnKcljw9rsHg1SP
MQda02Mi7JhtcLR1w3hb4smyN6Roj/8iXHR9lmDJ9R7oorX/FcoFcH3nHnEmd4jhzwfLGJUpNMgq
/oS7qPTqRoy6GLeLqTMG7WfuhSn1ljR+YVrfuReVo5hvwEH4+YYdq/sIhF2P3jx3Tju/hS5Zbxe3
TgufCdqjSfwtV05lkY7cujJq/AWT5LN0XGY0m5V74ySGGmZ8q3YQhTi0SqJlL8wSoBZpBovexZxi
LdQmPlYY7t0mLYgsbaBLxN25c3uJ9TFzz+DF2BagBRCKKez+XS0y72RF2MYY+bnw0LQjT0ofq24I
7HN9lEb0rjBOau3M+DjW0taGXutnDGp9nABR7Owh8U79zEcTFMwiIVE3IoRhJ5SMX2/WXkyS4yn2
hRHT+ioaAGmxnrPed1O3l8nEOjhZcd/vVu3zBCeFcTQAwgo/YzOhfea4qI0GL29bc1vsHMk+Xne8
sBEt5usiUdOC35ZAJxkJbcOKXR/9WS2SWyxDBPrGZqabN44qw7qtZfK7QenfKwPiha8ZHTu/vrTW
q1OwP/ZkTGZaw2nRhbDuC2aJQ1miYpAcUXb/j70z25EbybLtF7HBmbTH6/TZw2MOSaEXIkIpcTLO
NA729b2oqgJSkdVKFC7uwwX6RSigUqI7nTSzc87ea//jY1nEK8lDm+acJOg7sH0FYKUurey647io
+X4YOfvSLxA7S8tqOduTjZYQTW7pzleA3ahdzE7Ur5PdNumd7TGE2GUMEsuItgOXrLpsCR5d3KI9
u4UP/prUd/ocBa6m0BzByyez659VAQgnwta/PMVG7b36qcXCunQkmE9NN0OD+7ekE1cTlMi6GFhP
sjbMc6NS48fQoWRJ1SRmGmKSU05mBOKTPU88FqHs2MlbMVjPOPzYnpJurop9B8pD80my9Y7iNoOb
5aGbpNsZemyYHUvVE4KZ8CbPATFpVfLESdgjt2DsqRoGW5vwWrAOrKyE0IvNT5axYJfjPnG0fMI6
Zain0Z+l30TZlCZp+CgLGPtsVQ2sEwytSbtk+6XIjMSC7MFpOTmQj+gB3OK4IU1yTzIIQ0UUyzLb
AuNFgEy394BznTNIYKfmmV5teosTGumTkRKWBQlqO2NDOctcN1d+/vaxDllZijE16AaJ7GwA9ABK
xfDVJUztmDCPYCRP30yqyeN7tD4KLwy7KOKAG/RxBMHxIQlZ0p0uUXvLTCwMhRauznluTzXIe/Tz
0nqsgL/VGAGGbpOPXQbwnhPJ4JfFD9Dy6MrHOj4KXZNvPLQj6I66n5gfVj+qrv1hyOVOzO504rnm
YKBa804MjXnnlcQ7j2YZ+f1SHmflgTlEm/U0YxLf52yi27xN4SXAuHXNwb3SN6se+LXZl6tZntn5
yoNbFiiDDQd9e+nvEiGvqnD7jcOtujNpTL00hq9eu9p2buuR2VrkJCYHyLk9SCHhi49YVa1HTn44
YREy/0AG7p0dDMpZRkNY5MxNKwyrcXhkTPkd8w0/iIvHjRgxD8YV6FdTwnlejLGJDHbgfrOocV1B
UnrlEMcUq+GQ1xfV2sbJd5a2ufaF5CEtU1YbZvk8kXqM+e3jGcH1/VIQCheNHLu3vy+j1qrjl9KY
rikFB4Ia26IF8bHs16OdC3a85th4Pw/9+G7sTbcefH9/nb9UP4iGGMrQy6Dsdyncfq3WYMMNKq+H
5ijJYM42Kgis57bvmN+6s1Vf/BVmcf65HP7+un8p/bkuXq51VoYfkkrx1+tSkks07XNzpD3rvw1G
2R3LfpbzfiIGrtvVZbU8+n7KWox8m1Pu769O3+bj3cVLRlXMC86H+MgsJfKd7glImiMhLRQggJns
ZyLt6kse9Kz2Q4L7BQhmR1mynrxJmWRx//kR/rdj9zcdO9xktLj+ZzPg/yGBta5+ndv+/Cv/ksGZ
2PpcsL04OR2SK3/xAjLTZaBresxNV60xzZV/CZ4D5rb8LaTT9Lb4f/gM/5rbkvkM9hQuhBNaNO3C
/6RbZ9sfHi28sLy2Fk0l27T4eB9fKGQ4PaIEfyKXpQFtyn43DaWskJ/6tXmpmzFEB5G3waDVoSB4
pDQ/Ux5h5C2qpuyf7dIdNOJLKiZECx2czCmn2V21TfiU+QAOfLLmciRGKmqmGWKRS6RdCSVELMfc
mCYD7oRn2+V4Qghd9ixwGkP/0FwruXBMHseMAZQIm4pDWj6fGYOO5gkj2nJd3Dh+zp22gUjqf6GW
GA9TPQZrXhSZTl7e3OQlx/AS/YOFiLSwn1PUEVWUsc8bG1FOvDLEwYkdhRKFh+w0TQZfUnpqqC9v
ZmPTwa+GfrwSk8grbqcDM4RuVGvzi2VeHqp5lAfUJjLceqLOTn6ZtMGtQNuaR/1iZgdgkTj9kZUM
h6ErUK8Za7BeWrrFsYm7aZ/rLuCkaFT8w3Ak4hlhVjxyJIqr12FarMeJTGYkgajQt2nfM9tJIIUx
C0sWvemLskOO1o5fBuwbn2JdB37UJW0znyhP5pVS4vFFIcwo+wtJlS0JT5akmPQ7mGfFuPOTprU2
vdXdTMRUrcRSALSkrLF0ZMXknWiEBZ9EjqfRHiZk6VnutsM+7TsIsiOP+pbMvsV8wDC6sxlalAdn
kHHk194MCC8fAtQuOfY8D/FUsEHS2dVbU7mkjvljeSQtIN0C8VLh3p6maTexi2GqtMdkv9gD1TfQ
pcbDkiinH3QpzDftWYw9PN7G/ToO3RF9sLyVJKDbe9GV3oHuXfNkoVy+kJ8lv9QQiTexOVqIuoxk
IPQtTcyt3QV35HXQcbHTeAdmj5AiPJMWD401WyO2QdnulzGZd2nQibvZa2FCxp2KFNb5M52pOdjU
TlkQTeZw2PRSxfgyN+rT6r07DSVAUgLe46+8DeAuiaUS7zHSMQbwPXLxQzK09nNMhXOaVlkanKuA
4hB9zxNojG/m5BnbcQn1lpBMwBe8AdmpDhqHFmSCuidK/NC6KX3pnovUC19XGcCBsxhKO1RbuE29
EWtpz0TL2fZx+wwEtrttQ1O/Y1iNt4TxLJ/wGJTHWDNKiwwElfmmMVBHjY3R3y0YWm9bjxyrzVDn
OFLtMYsjDwja1krj+sVP2mEzGYIGF3CdzwOjYjAlQywfC7exo17DzwT5dhhqKNVdECOsIibFfPDS
VkULVGrchZVr41xgD4svP+FCyhuau66MUZn7pvxeWcVyQqGAzWJlqY/UapgLhm+5iZ2H3KAp8jD2
HNeoLNhj9ts8LZ8Ja/GiqkgE8svRxjq6hVLB70hOcps2yr+fegRNXJasFrV0/7sr/kN/9De7ok3c
ILvV/7wtXoEXfYco8svG+M+/9S9Fk/gvN3QYNyHroXz8s6JJBP8FY4F9DxaR41nen3ZGXPIOoa1e
QM/SEViCOKn9c2d0nf+bQRZNdb7Rn49dJtp1dOF4khj2WKb9M8jhT7MIJy0EgI7KvFSmgUdCRWzm
GCCtCoHOYM3NrnAdyHt4KptuPxsO/Ea/GZzv8yyDnqiprAIGufTXeUEsSXnj5PozUYAubhFB2s2W
aL/3JLSTl3JWQZQlvvd5dN3h2pLwfq8n+Df7rM69BG24EVwTJAMuZ3e0tgeUxcQvkah2CZg/HTER
P8hucN4NaonlYvZ0MwFn2MPNmAu3enGKWAU3vYbqHSkEMgqsU+moP3LNG1HZIHpidnugdc1eL/20
1UWPsIrmeEQopHqdcm9KcdWOpXEt0IjqTcv61ewLftunhPrSjxy7qotdI+PsxaKM3OCtrDTO2nz0
Ty7EsT+Crm6ffFfh8A9gQ9lz/gdu8WWXBRlAPbNF/zOOtn3ADvK8FE5x7wPbzY/8J851QapabllC
siP4ImrEjmPWbrCMNxTrLEImmMFT14MD15VwdiQFCqA8IWZNnQatt9Ou0T9apvSuo6A4twYVWIQg
ira+DFrEnzRBbU9N4MUgxBnZMHgYHINeU+PJC12kdXzPLOLLOHXpbp0BRuCTAu5BM9IuQjvli1pe
wDBxL1U5sXL6PSqZYlmmC6CeJIxAV6W7IPP1Y1slbmYe4oQCAmD4mhJLn4gNFgXzpDGBh1h+Ijde
c6KgvB5pfthfGu2wH+je0M9CBnIVjkz4woDUhfJT1sF6e0mY3aEdVayws8FuKrEoH2yVwwM7pYkH
d56EQdSmb0mvOzbSAJ2050nmar0b0Yhxb7UXUwybMcZuUVmnbNSPIYKdnaCFFhVFzbku82h+uzX2
ZtLfBlpjQx8SjGA4qDo8e9pJHY9RBy5tUxnBczF7tJKI0FLd1VtAyemJw05W37rouSLlFQcXhg1m
hmpfodJ/gfGEzsEKNh2X2SdooZm0LK8WaZz7IMjifYyYmX5df2q7NN1pIstuWuQbp4Z9Zj/ErX1e
Vc/oxK0e5TQybxpO2dlVst7Te80uNAr0yeTAyw8k7Rex2F+R8YA1ImFmxfIztxhytFNVMAxnJtz5
qc+m946hz7nL3OTSQoPdal2u3L/lUBsCECTeMRf6YVEY7Taj8U9AlCGMTQMhKkIl/93T7Rdiq3JA
4XUDMs7k8Oh2RRiZbjjRrMDLVXmQJPps4aiR6yemBv1mpY5tRs6BEdId655Pn19ycBfAD+ahOSFa
VN9hvRL2nDrcHF62Y9ugFeKwsKkSPRzrtj1Vk/fUOmzPaOm1FR9Ep8wot/UzGAdU4r04EyL1CHLw
hAF7hZ4vuyTn7ifInMPRfSEh4hAu8zW3jZn0SYVurZHDbiQwEYet+8l3iFzgMN9vCU78Ll2z29gV
rEJGeOopM6pr2Fr0jwe/37SDxyKYhVeXHG2goPOM+k1Y2Pds9wE+UrUr59WdJtC6MJboV/wnxmC7
L/sI0Y46olP5prFEY2gxxdlnuTyjuYo3c+zkt6kY8qNCTbflrbAeyGF5GJF4G9DlYZVUt3Po5rRb
Wc0KFQd0zvLe4Pxhu4+Z3frnuhnSiB+s2zdzI16DFsiq0WMctOcf9ICsIwNeFSF5khtcfUvkGbE4
o27E5cGy/jA4Ez1B7YtTkQePsd89YHgx9ywT4aWmxAnAbPjDZ9YVqHtjAPmwcQaGFrYC5jsUOCT5
ofZm3apbIgvSR/wS4kpc/SMaxmHr5uVrn9iAu4S6wyi9J1cBSFbeBBtd9Y+9X7G6rM4ZZeb73Ckc
Pl7tvqVudgvKnt2hjaO5gCWb5cOzxI26t0sdP03FdMUuSKwj0PyXwMhfPMY5G2x9b70WX2jSnmzl
+TzHqtmXUmIUt6d9P3WnGtU5KdKQufLWxeKXtIcp7L5BpfZ2XqfxaA/2cxMHBQ9wUTOOTglH99rJ
vGXA96hEcyP79JNfEDRgSw2se6W0983ON8RXV0ygqV0PkCtraWOE92HvHHpGvY8zP93qpkpo+QIz
+QevVmIl3nZOwKtmYJmxg/EaLJAG2uIchPaw98bWvnQkKm5aomgJAxA1kNhFhoR4KH1K6+EIG/bM
Obc4EP1AXp8wKH5GY89mJiN8ThQuzCFLoB0r6dbg9+JwbIS3izbdBwo5kgGDrr1KxexhmcZ61+Re
imDQd6PJViApWvaESb5Y7nis4vpKrAcbay7EzgYdMIJjbBl2fBvn6ijC5UtOnA8EyRQGeAHFGy90
dhkX52Shvti7aRza5BR7+paEJfAnHnPsLehU6+KRdrFfDGfZ9CpxXmPCEphlWgWuqQ4DMxP3FcBK
aP19Yoyg3usOO+fAvtZkU3VcaiDUlmVhP17JgXZSxVFm2w1cCHIHmHC+pMa0bs9Tsq19wRDSu53M
wP5kVLK6MxMQtVsXi0RCnaNz9VhhADmh09PneXResGI17wbZVeDjy0rR2QwmhxbqT0qv69bLSM9Q
2rtxEN+gAd1baZBF5CcOj0Q33U+VYaA8MB7W4dxdMWef+87p9oqU4XOr/c9h78pnqOVn27CGncXX
gwIt268sr+5xspb4bUXx7OibdScHVBY5HGN6oMzP0IE2BXwCIPxZP76ChO53lRkaVziHxSf0edNG
jH34w1deslVeY1PuOfKtDgO8aZPBvEiFr05B+nUZlsGnADc1aRQ+XrAgzZ+rpCLAaCIiRQSy3DjO
THSIu75E/GD5xpmdYt+GqHdzwcdLuh6qYP4Hc633xTSCRyGq8bPTjzvI6umtNMGFLiNbdpA3FnCR
rHPTSIOs2zRmJy+91vUxV6B0dF8lV8uWx6Gg8294QbNTSgATKW1wwBD91QOIzPCo0cV+NrQ41ox5
n8ceKJIlMhgeAtUDNPjhj7YIv7E6yz3CYrEl3Uu9gLS5+FgGD43oli3NhYzkR58NIhNAlm1nJHoe
pUhk1Ll9WzlOhl7Xa29yi+wYOfTLTelO4jjV1rwN0vabTEorUjOj8/umGa0nFsh+3gFSkmAUh5Vq
7FZJv3dpl7B59Ub1SjyDc0mwC+4lZ8FP5tQ58OtDuaoo3cV5KlPHeq+k57+TPJFuWj0kAlwQhGUL
iaRW3HNbrNY1+m4cgMdzoEDsZmALK8e+iylUYN8SC6lian25LTl5RDjixiTFFGiVU3rp1BTsIQQm
YO05iFpXDlpRWY2f4CedfAb5dez7RE8EeluSZr1TceKf4oqgED17YsMmeeBXOwOUGVBQjZAw6xrN
hKu+jgO0DFs3dIKaeBX2E6fYxS37X1EfU7ditBU3AxZ8Sx6dwXY3RK6OZ3yluxjxcY6o/iVz/e4g
Gz+8IOChNzwgJy0C8bTodC/Htnvs0tE9mNY7wHsOTHlcE0IZv1gJPlXZ2rCRXGdLzF+zBc25Ccc8
PoNzr3ZBK4+64rkrOzBWNKqtqDYqxlKYokJ6hiwnyIcJ68O6CUE2BFH7dRIDw85W7M2QW1yK5mWG
3r4LTEHbJCOwykdwm1thuaVUwdE/GETWJEHDnijrU127j2Iq3YOfON9kpV7qZvEQI+gH+Ds4Zgdv
2aMHd6OugUsIRRuZidddDUJ99p027E9y6noEHGX5MuNPiGwb0xPBUi72dFAvTi2jPIVdsLHzur4p
Sv1S0jfb1z1nuqyOsz+KDhvVHOgHnfGUM4SDogML15/D+CWw5E2bKve2w8ZOZ6j6weG33wC+wV2p
kVUYyLlnd7zDMJrutVTlC2mJ2Va6Ktm3LqY21+WwY7chODIjl2RpsbgsU1ESKOG1t34Yv5t9l2xF
ARs6JUjmoV0YsYneJ7leYlmcrQZDSpPfVvOibm0ILWXdTpHuu4JkZnO5ZRhzNixQ+9qvHdqxIzE8
mOZv6Db/UVNvSMt4tUP9ljTAp61e3VDmElmQF/tJ6hNsxXGnDeMg0x9G2GKQ83vzxurz5gjP7R6m
96WaU5bHtCXoZczMfdNQ3o5259ADHA92TYiKk+eXEI8L5wTzbBbhi8cAf+Nk+m0O1LdYJe9ECPP8
1M6DGq5BHb/Uox42lFPJV4MsrUi58jRgS44SJ7jRIvwSNvW2E6I+kHKDHCyB2h7HyOSNyrRuXLd5
yCdOZ0afm2QD654BcJiYt0VcEwytjXuFMBUkeTlrtoQcfbjNTtCSd9Wk+yUM+1O3xk0uXfrdAVK0
ceIJspWDFHEzuXLlNHjlq0Q3UO+wGJe3bFmgqOea3FGMqF2wtYnFe5gGGwwPNN2I/mNxyBnOdiie
cMISzYbOxAa4H80TrMvOa9qXSYXyNI44mDlVFycRpNUB4hm6nUUnl8lU/r6r1PNCb3rTYkJCoZXf
V5lh/fCyXl10mvnnxgkR9smlOEP/WPbe5HbP6NJrUtzsN2r4/FpUhEnFiYmqMQHb0NcJ0W6BEymS
T694Ud1dq+f54CCm2OYj1dIYuPAtRBACm0Xt5OAIGCvsvygiKKpaVF5ZPyRbehsGFnLzLkGuEoFA
dWiSy/jOR/23kufew1IRVGcHb0EiuWMcaq/gh6pjly8nrxsBT0/jrVUCba/7lIiMQnwFj5ht2zBw
tnkJg85owAu5nCtB6fHP92KKFO9O4s8c96j69y64eToDNlZJsFp4cuSJcyMC3SpHjlGOe5YrWO9i
pQeWXrWTRXbIU8j/REI+qtxwD5TCdFycOX9FhCg4SbtmcWWrZheaqBZuIbpeqr4KN4RXuFs7hlqk
CtqnOMM2NVSmC1Btc4MIPzv2hWtFQKvyTTH05mUo2uHc186PVqvrgv5ys9YWts5uLVb3HXyq8j7v
+BkR2SMoIZ/NknKKjMmwNj4SKERpoXGZ3BwuIOlMuN2uiR98qkOa8Zyv0SyuLpF+nveVZR6SiX4H
cg1qGS9dgDdm/FOhsjdZNnzXdfOAJPG6NEu+6ZZ4q8E00WWgzrIdhHMGBMdpgPoRw0z0nR5708yq
7JnxMYVVuKO563FoWc4TbypRAgyUTTWwRnpWt+UA+D4G+XsWeKfQbe/noZ5PGXlGW0rIC0v0pyYe
mfyoeUepxZNsLUE0jD0IOyszb7WlcHfNE20UzabrDs6pIzJsyY1TmKudHv0ialurIuQ51dXn1jVo
mzAzYHIgrWfWzkeboAq+Edw+BllUXuEUJdBBtoMBAQ+HvKIjsLXibDqnIeNTz63eq6EWDzmxQ9wj
70BAYrr1ZwcCmuXeB1oM27mxIPj25h62bLBxuw5AIAdl46f3f0OBkz9D3/4eWu1tr+0LacRvYIv2
jXwbrPKghvAHKC0MYmG27CpLMxEqxbbN8baB/SJzcPzRMBMCvVl8TclS3bUuKhPUIFDqmRlJHdIr
0blIthXDM5hi8AZZtb5i372H2w3pv1edP0cNCaV3pSI1yuBM3xCcQsjNNFKUj5Aw+Y/YyZuxKDfC
bFo42ZAetymzman1L5iCL53pwdeaSw5i6GX2dHGSM1uWByTdClp26KVVN0atu4Pb21JsEKh3p0y2
8X3IqobjmfmRV3I0btNwM3MiH54N1y/7fRn2xrLvjGLqIGuktNp8agTA2q2tsn3uCqsljYd75CH1
QhtiLOaNwvPwjsguKIabGKcPHYv/N/36/4+AXJaAevW7TvxNrbI+e/s4ov75t/7ViQ+ZQ6PvBcsF
UMr/2W7/p6VEQLJ16YJ7ZItavDlr1/9fM2oHyC1jY3wBGE7oqaLV+Gcn3uYfJGOVGTUDZ9P8D73F
zgdxCaXnasJ1LQ/pO94S+4P4AjPspOiIdSevitmUmCpaj6Bn9ZVg4mZft+Q7bbwmMN97I4jRQIru
tJRVzCuRxee+4zARyMAiBMKvDgRIjJE9WhRlcC2M55ApNuVI42W72hxEZKX5fGfhvPqedza8qTSR
n4D3DbumDGkQpGV8hbAA56Oi3QAFnDgnKzG76TAQ4kHfrfSfVKXmvwno/mDD4A64tOuRf61eZHA1
H2Qv+cKkuh6b5jR32DCYzIpDsigR2cOwfi8+958ekft/CHd+47P+eT3h4BlnKoMUzvxg56aYNmeA
rM1pWuXNLCrviZ6QiQHW+5srfRD0rFcK4MPiaMF7hIn9wzfTyrcIT/RhZ1LsbO08XzZoaEE9OXH2
NNrSPSxpHj/+x18vQI9hWj4PU4ii5lc1T27a/VRWvTyBdCB4Ev8m+yiTIG+rZo8Q1P/8ah6JzRi2
QhfvzoebidGWqA/a7yda2V5xrbpS78GlW9OdkuL599f6GC6+3k+BEgu1kmNiivqY2gxfQqZlYWan
Np0lXLE07uW2bcv1PEgoQbqk853qlHUz9cV41DIYml3W06P9/edY7+Cf9GB8DFw8zBxclH78GXz4
WSXu0qVUtNBbDktM+vsFBkyCYkP4DRXc7y/212cIx7yFTCSkcMfc8cFzhniTOFb6fKfG0vqhDrue
rZ83uEmbIj0tfUZ/K6hEEf7Ndf/dlwx8i5xX3wcRYH5Yl0gDmxjaNTmtdhqMm5Ffc3LURG7Gmhf0
++/44VorjQBuooAJwc8LYPzDtVwSZqwxpVmfWW1C0byQSU3zZ7kky+S8/P5a67/1px/v57VWi6Hr
onlz/yI3Q6vtG53BM6QXPVnbOg7Ks8yc0dr+/joftEf/uA7eK+GzyPC42r++hgrfUQfgJkMwD5wP
siz9zw05jasb2vGe0ixDBToTl5HhImryeGeWSXr9/Wf48OysnwH1EwsdMEpkix+fHTwuBRrigc9A
F2zbWLSM13IxucbM3M51Enrb3neWv1nPfyr2PtximyUINWEIxxgp469ffUz8sdZxkJ1ScJCfOVyW
Z4SHy22TQ1fonAbBNPl+DIamZU6CKJ5wcp8mv5r/sGirdN+aUZTngrjfY2Ia5TnOYv7QufHw+7vz
7z6nxw8Djo3Twb/BYXrUwTowjCOZ5f47XmiXHLpWCn4i5sj+sSLrO9hwVg+CnVFPxdUc7QXXTxXH
J1XU7kUMIj7NpCbeCsPvg70/pnW+rVNB3NbvP+tfn1ogJyhrUMVxIvmL89QksbVGLpSdSmFili8S
RFB4rElT/v11/vomgqzjJ8MMGfLnx70xM2xuitGjzZlqYE2ZRodaFbW3joq9p99f6+NyzuMZguAO
bXZH7LRgXH59Tpaw93p3zlnOMQ1vkzAetwQHq0jyquxju4F5iArmYqk5eKWIQwJee8Pf3FjL9NY3
8dfHFaUGQD6iDPihyQz49WPIrqElA+P4CJmiW05rJiCURzE7DePdRj8Yjm++e2mcAdFUjPiWBica
/7vo6OUSOYdBcYzPAh8Y9gCBU7Jv86aj1zeoDHhaqa+ok+m6Zq39qKUT/xhnJYFfSH3VsoMPIdrO
fwramUY/lpnLiKkH41s52Y+eKvwnupYm8cDoo1J0YWprNpnxbASTfligcSqiltLxrqRgeZPxYr5D
lIivPcApprFzFf8oQ5ACZ/gCJenxYxMfdW+5PcHdKSgDJ8AsB/OicM1N1doM10RsfWPS77xMjtO0
DCERRkT9HLs/JG1cDBRIFdJdj3T+Cu6tPLseSwsByNm7Slm8AVh7PxLGSKBXSo6NKzsWrPGUCSTy
ODTdw+SaHIbINev/CANIfBUCzNewJQ7qsbZynjfefjTiRS24fNN0xkNo96ydZq+CV+3G3nYm4/Ia
rH+392o+BrYk2jzZRNEdQHF4FrWzXNln5KcWpMrdz9sb+9Ows6vUfGicNi3OtYYke4qtBI6CbZYp
jUpRKppFad7sgp+rlbKWSzdoVqjQmo2vjM14Iom9sUy6LxYIoKzh3i3ItqClmWb6zETe/Uw4tDQi
OzGre6ewg2qbu/w7U5qlV39oEtoGQfbemYLUtbjrluQgtCCoHNEHHNzEcV7CagRcZdjc25IIsHdG
CfbeAvr1hiASLTgvDd0WzI36gTEFUfdDgVvZHNv5LlvcMUXraGVfpT+wNJHw+AlWvSt3zvocElgZ
n2mzTUm0pOGQkVNqcYChS6X31Qg8bBOUg0aMs6yiekqvZYNGVD/AUzTpt5acc0jpa5Yo5wsgAkLV
EVP7h8bO7NPmLZ2AktNo4+n10K7cd3E6r/lnVAy+VxvPfgqrlrBdd7kmhszPRSh3QhtQaTp3vqsN
9IlDHjCTnjTIbZyl0WLU3QOc7OxkEkJ5AVrjRhk2qq1vA2yznEqfsUT4R4RY8XMyBDtmmcVb61fF
FXYi9pDYo4Ogg0ORIWRogQEdgPE4ryEtmU1D2pJZk/pnFCBV8GZrxltMoy0fJiZYOSKVuopAX+6q
/YmBxl1GAtk5t8QeI5qzn1RanwUvySYFZUEHbhKYPPhaWFm6iARGyVhrUBu7Z3w7eO5rF/TONSmz
u24eQiaOzrwqIoG2CdvZg0188Qms3i19Y1+kJyNTFV7UDNV0QKlFxKkmqz3Vpk8iI83ZTKSPfbq8
i8Z+a5TR73KjdAgCdissT6N9Qj7zBXdnTLYf+N1omUN2NUX8c+m4Z2xCqwQju0U1PG0L138ex/iC
NiT5MpCshbFsmc+pLFmA3fWMBN7n1s8c5zrovn2wcJ+djdEr0IuQWRC0EF2YOCHXF4iKWzvpv7dm
0axoqZyJD2l+RHMmTo5v260teC5JcKM8yQeqJSztzYjV+sWDksfYQ8bYdEdbXAbLau84KLkIHyCs
IP8w5QvSlORF2eb0RLeK80Pdk41CC0gv1yJA6xmXfgDDZAj/IKOiOzHaIMGlFSUX5RR97RLzMfSm
6TGYlmXnaDLT1/1nxQg1CJOypi3v+yHQUcCbRq+Q3FR7Yxc0BekqHpOCUVxVVD4pk2aQsRRhXE3c
mB0hSERwxAao94rnjzbfUu0FU/SDQtZGfGhjl3eAPz8FUrdba8rGVSYU5lEisSBtB/hA+d7L7fJi
NH2xr/LCuzfV3O/R5CSfhzyZLo6atwNp4ud8UnSm6AKKr04+Ey/hIXHD9cI6iXa1S89Oy7l9Y09h
f9RjyYOZc3agRJDGg1y6ALtz94W8SlQZeKNeobyEPwYXRszGrywbybsXfJ4ngkEOprfO/RV5fYzc
OY9Vc3tstBa3s9H6D53sl4hU3tW60wZQYJl+itmymeJZqvveoPLfIZdfzu3gXMkGN68CVbiM6I3d
4MKqOMJUwUEFUjwQDourKnZih+I/TwnASTvr2ciA3ViMIM/8qOJp9pTesgkTfl4Zo/tt1mb/QBwl
XQNClBm1MONDNLwjDOLnODHxDlNgyL0fDuNuQln7Uix9DXO/dzbMO/MT/nv7yh3EvQWPqx1j6zB6
Hg+2qK4+7YMoJg4QH7j0jl4bODfrDH3TNdrD+dZaWzyANaxJoh2l7sM3NfCVWGhaRhBT5kREu+H0
Ip85PKRjRQBzNZGJkfRx8okYb+dWmWF9B4GKY79warQovZFXu6VA3wJfDuk9GPDgFecyTZy6TS4z
+NZ6G8fMjRZDLN8HyvEb1DnqYXBJ0GREyDyfcWrFno7SpIuqevRuqdibA2HZAQWAVZ8l7FDeLgwI
U15KMG/ecBfSYj86IIwYDooQsaXuTlNYGZvRitH4tARb56oKD24ylu9F1QZkIzai/ewmXrv3/bz4
IbwSLXUTNPXJwN2ASkRCSeubr3iI5h32QSR2wtO2jPpYj28mttGJRaA3AGuv4KfQMgdc3ZWHHkir
ixUTBEdcw45fPNsVpf0NXXazzVSDZQHCC0KGJFmugVD1e2BV41nPOfB5wR7YIhg7LB4TANiOw71l
jv173hWs2a1k12ARwIw/RKMbgHt4QYhfBf0336VW3JguU78fqUFk4ZCR/8yLPVSUSYPxo8WncJ3R
SNxmk6deCIof390uC18TJUjqw+1hyO1s6nAVzS+lDEqQZ2V1NOgJnxnOCpDH/vgZbGt2axbk6eFz
R+2Qt3m9yQhRijhFJbeLvRD9LFu6GnYbnzwgTA6fapiPbpWbV+jiciuLiT2jthfYWFIpn1QfEoAY
Yeb/zd6ZLMeNZNv2V67d8UMa3NEP7uBFH0FGiK1IagKjKAl93zgcX/8WQpn1lFl2K63mZZaTNBPJ
IAMB+Dl777Wb6SBC1Z/w0tTUttoSL1CCzPboW6nUa1hgA5WIE48RwXaI65Iw7xq3pPGUwNqi96fi
feOhsKfxvD/VMGI/amYjJgyApSUNWj+a1k++UCDNpcxGyTzHXk2btCfb6YDNOfysHWm9G7I2fkh3
ULfhtVqmRBoQFd92AlT3LMoEqD1L+y8QqBOOk2awJkj/zME43IKXMQkTNw+u9TmCKY3bhtsrWgwX
VfHZdHCc4F95gEFA8baH/db0fNyJWFXastdUVZrFauJwsvGIiVNEhZnTZ8ZGwrMrUBLJ1yyHNLA2
mJNXQwysn9bAA3ZSuRtc9b2fcX4wy+OXbGWwy4SPDxYyMSY9chrJKFaFM+z8KIhw6UtjQ/MsD+h0
EjfaQRCZxftc843javD3UkNaIYiBxaNPpsfGlZBVBz86p+X4w6hNC+8GipSLI/gELtrcdmyzTkmr
80Ngsh6Q06j5PLfDvo5782vWi2DFjM9Th4MQjs+KgrwgaXaF6rtbs5/S20xM+8wFsw0tgUJSPeFY
UdMn5dIuGduTe3DaJl6bBRJxh6sqH3yq6DkK3k0Cda/PcUb7ffe9bw08Xughe+EmFWJG8KXVRrFr
de3iAGZ3QOnMMVXd/WAZ74lr78i5QAMeggtGyVNhNG+qmD8NWXjqK/e5bsMzt1wWRnnS30BH+ZE2
0WdCLQ8eQMea0/S6TPP3wEzUfs5YUnp98JXNG91hSCabwBDOc5UvaZhKfp0CwcHKiLjJx/KYk/3c
BNLcpUN9M8UeUMjI/ShG/BeyYKsNAIyJICIX/gKG8WOCAe6mg9w1Xo5wqAMdvZh1t5QDt352slu8
zlpT+lIlFv1U27FJXmnwpKK4j2+d5tn0x+Gp8ZtgG3fJI2Sa+OCpIFu3zTi8GrL1t6jeSOPMMLfD
0BqHdkqXj7k2cdom3qvb2eU+KSgz2HQxNsOkcVmPKnp/15UXxNO+osOc/q82w+QkoOD1o2O0u7iY
HhzpBt9MFz72yahzFjqrLOh8cy9Hqayb3i+AfayaGLAKnQHL95NNlr5rls6KxQUFbUdIdlzRnsrq
dsVW005pYU5zeG2AritsBI46YIP3jAtubi+BUVGlS2s7S1O3U4ycGcapdpDhmx9lFJ+GuPdW/FQk
BoeGMGyxPoPURvoVY1HEZT9sKm4v7JkWTUNTOv8GPNKgGLthxsAzdQNAAL48z7jPfhPqs2E7TMkJ
BUH0xbrmJTWcZNz2gWbsGDxuS6pLrXUplulE0Cz+PZ2l+pS6WtxiApx3OHyyU5yp8A02CUvuCJDr
g+icfusiwy/u1dHEjqFc59zH4zLyUtWhcXPV3UtTjhwdcsPFuSSs9sjZnm9NoNnYxhUD+sbRERZk
4TFfKbf/4kIq3iQtx7+VHdd3SPcLlIHQUB2l65lH/lHSZYflzgpPVuywFOgY8v2BHterUnP9eWNt
G5RXuS3FVdRqMCeMe5hcxev1nwS42R5Ml7G/8tJg7+GIPIAXrd+7omcGm1rJlsC31CcM9d3GYNhE
65lL9zHI+GMmbUzXdtzTJLUsigk9IqNMOFWHjP8lKw/wOUkgBRoBL7HAf3Ny577cu4XTvaDK8wsk
Kd+R+8h837F4uQOXIF6LweRdLzOT16ym9tg6JbysifPubMTwT7NhpkRb6x6mEL+XXbALrzFVXwCS
1xW18Gmz56i2ZJqH3Gs3YxaqbJXMbEVYXnIzwK1BoK0NNpU9Os0xC82i4Po3Z+M2qKL6neVfsjez
lI2iP98EbdtJOjECOjZ4dlCsiy+ceupMAYPIm968OEI5GJRnFLLZYXmFAeV0ve4MmnN3Y8o7YM19
DtY9n+/jHqcxgSxjeX1wY+jjWCKGBmPWfT4sf5McO7Mn+F/eq+lSeSN/NpaUa8Ap81lCTtxXyyqu
G8oZk26oPl15cBXghJ1rcwX0tsn3hufEN8xT9zECtkH2gKB6nVfs8z1AYBN47NfCXCKAJTK0R53a
pq56/lrCXWid2I30eeQbbfXcBs6mUYb5ChaCvrKsz/BAd1z3scHxGmwMVI/r4kkYMvwxC5ulUsrV
ZM1803QyqndWiaWFm1SOz72cxG0gVHgaicK9hzEEYB3GfHQM+DJH26I00lF9eAprUb1nXtcfg4ZA
ELm/ccGctnkI42ApOSZt47L+CqMIq7ZPBeUeDpS8ZW5pX3rYyWABzHyx8vBnwqkjH1TWp5y0eOGy
y8Dmz0X9jnGUHz0N3XjKex0ee1au8Hd8o4MHEq0jk41c3/B1AWXRN9x8vw5OhztTJIweff2BzTVY
B4h5+25sw5PZ8+70fciHfUIrDQdNsqEoA0KrWCoiOKpnixX4uSad+tYqnN74ymZxk9MxTjOfG0Kw
sXjlPZOPs6HMINib4Aa7FbIo0djlKlD4Fm+dGgAr7gt7hERJG91KBQNXiTebXyksqN+RIo1qjRbL
Z7pqnXBTMZ1SzcP9EWRFuY/cyAB1H4YkQkFOLaxSrsF2qe4B0x6ekkhC1vAt0NOGB5OLYBdjn09B
xHe8iRYxQSWm165Kpi/T6KNCdRzIW1apdUT7WSl5MtYpXNBuLC+x6ocnGuL9b/Vohz8SCu5OoxNj
YKDTQn2yE0VQ1PE0HKOSK2AMmvAtdR2HJAf+5HDjVSy4N9BeKv1z/fyfIP7fRA6pV/mX5Mz/22bv
Zffe/UrO/Pk1f7gcgt+geNN8i5LhXvP2/wBn4nJw6S11kdh5WiBEoy384XJwf3P4kkWsMfEgsCX7
h8vBwgAhWMyzl4dIToL+34ricwj+85KdIlb+sxYagMBq7PyVMdGw/LZrOdhHFj8YKx1jvHBwH/cz
j5pTHjXOAaZviuNZKf2Nng3vlhUitm6AGeqhoqYRo1NtvJMQM88ZocvLXIbWk0uWl1oD0GWbqLO9
C3mMDnPVmDwVnZPvMwycxyJyxZeqDv0tukJ6AjPPSYOWbuDB6WEyfOb0JOWpRrygnj/MOoO+hbNZ
wp7O5CPFYdmJMvnyJvSsfD8s7v6J0bByJIbynOiegZnvJBj7j2VSADwqDJc7K0uuU9EMNVNnzm6T
Lpl9nfvBrUYs4KjrTvJ+Mjg5e0nGIlMn5llbkFBWY2U1O4kNdy8qGb0uxvWLMLI7AdnlHErxNJvY
H4UbsllrbNJYZlNbPyyNTVgVGhY45xG5bou2vws03Sci9aytZTuYm9sFP+XkZv1NKX6I1VLV1iTw
jsqhyp4bO3VZ9+d2uq+LKT0EXd9vlK2Kjelpse6FHF4qPwk/9UOs7pEt549AK/2KoxwKTubrg6XT
9uKylbrHhMMML2Wya0JnuDEnt/lKJJN9Zxl5u3rkxOMJim0FzQ4rOyvzw1gquWoye/jGyWSVtA7L
JeopZRkd7dDAa57khA7NCriYE56LrC6Ohk9FKeTfDUX2cL3Httk38Ct/RAGDdZfSPtq7ttpTtRQe
KVkp7sTszQTqjZTzIvie5QiQDjc4rNPPkU6WcBTrV/ALNU86+Nb1qJqnILSTM0tX8wwiehpXBLOS
l7C3u9sUes2jXdn1vrB9GWA6q8yDQzgWg+RSyzZrLznTyTHvtOflTM217z2UCSLsquxh9XFIHG9d
lZh3Qcu1UkW9G67T2c4/hmnC/eu6+UFPg3WDapDvi9pN3gbfS17hSolLGdXOfeHn82GK9XQxMWze
SOVUh3aook9QpbqnlJF2PRX4QApjONZlqEJu545/IRAp30pk/3MT2RmSe14f0jTHAV5kXb5Tdux8
ymt1I2Nlczk27cEw++0QR/17PBCkg4mUia3EJfgOrvG700zFMdKMUIUunGPVhPbuJ9nUK+Vny84+
0PCZTIzIlm+eXz5VozV/7lAR9jN9xPdV7HL6AkZnnByjW4Bylk+easR9uSaJ0rx3YZveeVFGRM22
rOCDR3u8L0e+KJqT/JmcCZAxSIVbuHjFTRrxJiJdMfERBt74dl4wsXX9VyLZY0utinjqq/IYSUU4
TjX7siTRDxCciTzJ0+zeEiJ/cML84Gr2KW44l0c7w2DS1QP8VG6Wb5grk6PnFOGOmFyz4TzEhrSc
0gc42fb3eWoAJWUkJOfFfZPWTvbqoS08e2Vt3LMIrta8oZ65auOMQm9atu5w9mNNd5ubph1ZCoN0
dPq02IedMs++H8Ajy+8p1xlfjVBVm8y1xH1qRtaB8iKG5VyZ4wUGW/thEXdZHL4bZU7evhJq2rJo
GphlPMt/7T0ASrgq5pxgo6crqlh09GnuqmyPiETaUfPIX7fj5AZr31AVMUhN5HbuoJZUAyeOIBif
o1lTgJFnLORycBzc5joQd6QA5psKY/hZo/ZthTBeU7mooyxyLFh1JM24AwC3p24LU2jyAiHePOZm
Z2JLY9rEm199zd14vgnRzu+dwnePXedMxIKpObpPeiQiz6O/EOTKO9HpaZ+ajn9ndm7Rr+vCMi/L
iYcTZzHD2/Nzd1tYVfA54KlxmWkFf2l9O7ml/flLMOPe5ok4U5vejReiQQAaR5XedqlbrntWq7eU
3LR35Eeac2qq5rMRJvmly4p6WzEx7wTjyGaWcb11usZ6yVQhDy7bo20b+tUOX7H8PnvRcFZOUL/b
9N/ycIEL+RojWnHSFiM5yyQLdsTkIvZGcbatdISXWYTxnRAJN3H4OyuSgNOjOfCnL2Nn3jBY1dtu
kv4Njc7Yfaac3m/LSxUXGgyQgBEapdQcWH5G1rAvk6k/ZsFcP+dDuE9EnW4zHc532chShA4oqh10
b7KaG4zSXjnRtFu6JC9ijOQpEFH2RTWS/L50EakEj9uEj/gNBN36QD3LxM6gaYO3zHWTTVEq8zUP
6fTgzoSa2suNlq5zN2M+/6htDwJd7xu7gpApPeVlfnQo4GEkijq0COU/R8oP4aY15iM1bSY/zguR
HLTh7iwYJZdWN1/LbtYf5jxw+x8QY7tVPtkYAWBib1CxLNQ144bloBzRBdqEvM5QKacw2AAu+b4i
S8z7BVjCsz9No6cBmY3Os6HJNSVyQX/fsOA/VDEf6dVUexl1cl2LMuuFfvMjaCl/HPNYruxJGbf4
1LfaL4u7cam9653hzWnBF3CvJbTqD2pgVee+OUn8bobDD6SeN7+aHrBHY8OeFcsuqwH7W3qanXjy
RGStPtWx5z1RYSw/Z6kqPxb+70sb8oUjADAu9URjoz7VEb/FcKobAkj9Hk0LJ/KZo1YZuatZZiYs
PFn19hZbfXw7QZXYINoM/l3TN9p97dzwxwDj0AcTo3jjQPJLik9GnKJ0bO0HzalnXzCmn9G/jOqt
5gbK2SsYyQjRddfQN1qcwJ23m06lcsMhL7sRkaY/vU1QKLRDHtELo/QunOL8xosxzT8N8RyH+3zO
cphEU4eci/bRO+k3P54649lpwsnZ0jeNOgnBN6uOaOIWe2ZT74EnlrvR7V5ocFCrFnfmxgQ3BBXA
fmFbqw4uO9O1Lvrhwr+cdjADOE7mMQtU+5Y2V/RAeBZYvCOeMoZHmw5nkedyjvNtjNMXPl1gPMZG
Et1SzyHWUSn0BXxOc2l5N08zwUjUZvUOClaf2sA1Vp1tDHtBGAn+wXLcsmZGXKwk7U2SsKiANuDq
DQi//uDnJOyINST7Dtr5Gi7GfTGzkU4bIzrOdkQrexgSOytkcurN6NYlEcEaW9S3oAj6jY685stg
ufnanxy9T5oRK3kPFNmITHg+SV5tVWjXE8CMjAdZWHdrh7f5MEBzYokriz2JBvOHPYQco+usTsBE
Yg4T31y/dP2X7qfcMfwUP8LG5sTB9uQqjFx9Pf8Z4v5miHOgrP/igNq89++/F15d3ovv//Pf6/c8
+VG1ZfInbszPr/oDqCbs3yDS20xlUl6HtX+McYJeUaBpJpElSpACGDX/GONsyayGhx3r1sKEunYF
/G5Wt+RvwBwwvuPmuuLW/q0iLMHP+NUqZToUOMFAhAi4+KfxbP/ZKsWDrqqbgcVeqaxgO6oQnlZl
Ydcii6nGeyp5ENsm7o9b08x6jkr2+AxTkttyF5TNyy9/vbufDq1ffdx/pdsvr8bGvwf8wybyLJfy
iV9x+gTB6iyIh5EjbSkuEbx6IMxeBeJhGjmlrUZlD2/euOwd28KHFtmgBpL5mjvPXvuBV34L+p5O
UWKz4Avw9DzPjuGLvXad8LvQhph2//oVX838v1jNrq/Ypb8C06GDue6vhkw78WLeW91frAmOE6mc
OX8ebT6lO45n3LVGuNTpJuHxQ/beBQmhM9PaF2MLrRyTfP+N+2cn1gnRsQ20YBqg+yJmB+e1Thax
zUrju2xAMe+CRQnDbvu5i5ubjN7lCSO04S4L4rH4Gwud908XBZ2kWKGl53JtWH9NMKBNRApxorvQ
ERF8xlXKMtfOOCOtasICd4zWwWMdivz1X/8x/2JV5MYI/xJrLe4YQhjSWl7Wx/tDQm76f/5b/B8H
E7+NiFNeSp+SCpHFw6Xs2nXih/Hnf/2TFgPgr+/a8pNYkLCEJydCMvAv11mN624Gy1JdfBJJ740C
mrIPe18TWwN9YzYDbGzL1H61Ti1HFX930Sw2yD//eC4UiZmf2ghyKn/98Z5nJXFEL8Vlka3fi3Rw
3rN8eQ3OXFD22BKp0gjm8V7lzXWKrrzv+Ca6owq0fTu55CTXlkphLiCcFs8WdhQapHytv9egVzem
MRfe2gkquz04ljv/Hkv6X4tM/lr8xhtF8T23DYtNk81ndXFK//JGmUAGSscJjbMAc/GetD3AdVYa
PYdP9hZldMIcl8GKAp8xzU28cyuMdGvOyt4PzDiEjnWMB8+u0vF7AhDj2+hwbjr967fYdv7pTWb/
xUXEAo17K59O68+v0kXfNtu4t84pdOYw8Dd9EM/7CbdjsOvHYYD905j3Y6GdYUWdL6MSi+UO0W2f
s9haZ3lTPNS5AzfOy1X0gsOiwp3fs5R2mvrZXVBzRBLJF175c0lvLS6ItCsvagHUNQuqLqJNi8jv
lWAnx7g4OND+HmQa3XHesibmLK+5wAJ66q8cPHdB4olES+4N9jDPKza66W2+4PNCc7BP8YLUm690
PWXGdrHmoktYmyz8PbWg+BBJjM2cTh911/SPA2yGZYnUe9QqNQN7Fymf6FFX2T70DDh/TCsAzq/0
v6RsjC/0wxabuu7kMaMV9ChIKnxjd+/yubfACFKQMXmrcYELUn0OJo+/w17YMvjUqGLa2qptdkIs
ZMKcrWG0hsDhY59Z4IVFZ4ExrINPbAUgGwoBzIRHjVTrckEf+r2Xv2JmiFn/B/WjY/UgEoMULZ+J
cH733ardsq1JUXqISe+MaTLf5QJb7K7cxfnKYCyvPEY6aRnXCVxu9ZXX2C7oRur3igMtKM6KBxBk
R5iOUB7TK/HRCxXdWVcOpL0gIXGIQIds4URG9kKMVBbwyKRbOJIpV1K/s658ycnyplsaVeY8vB9U
0xcFBdG5LttvcRhLOb91WDm9gu1Hy628+pC6SHuLtuJ+GGrzAkqnyKYTsv+8H4MBa2fRJgneLplX
jyYM52Oq4SYR2GcluaLAENj3HBe+v8GrzvOQBkHVbN0Mg+a6zXsRfoqxTXrVIdMeJGY9oaXdul1v
cUWpkEmXKDLPwp0LaSrEhgdaNVo39NVwwVlZB6kHYR7kQ8PDi7DvUhwOOIiNNSAH4JXrqgvZhAI3
UiGrDSAh4IQ4FeyYWYp57c+0AqxLypsppI4XvvHY6aiD0G4UxbaKEv+HMYxeYm6Q/vt9YvuDf4FM
RHVraXn9UuRaTl1Dr2tncneLt3Que8U2xKraAMykfnync7fQB9pOinrtoCAla49Ddb5vkwZXG2+r
fDHqAhi6ZbkZYMusMI1PlF7Apxr6snyhwSMojlYb9Pk2i3v3YR7oVtuBw5TiJlZxR+mhF4NN3YeI
zOUjD2PrlEaMY7uh5hVsqz6P5i3G4Zl1SqprdS58zaVt8FFpN6EQw4mSGCffYOHG7eCVpP1WibcQ
j3HNWPN3Oh8hj/i8gGJDWoMGXQEp8hAlHnUWMssaa4NfgbDzEGbOylBtHdyloUrttZXA2loVdTob
N5C0oZ/UYQQ6nVhCvRU6nqtjnAgVbam7iLHB8u+ocaQDkMsnskheUzYwr/opMb60ZO3JwSd8juRF
0KbNngh8lmE96VzJ4eLWAdvoMmj6szOUPJIinNp8QVBY/LXCJBblGx5kKkManFHTrlPOnNyIPuqf
7FRSKjOFi6oluHh3Qzmxqu7cGQZtMdDlvcmtJqPDXIXbRCTNW64UJ4s0SsfHznHV17qNrcPoqSiE
AeSA5C6Jm+CkBWRAaryl22eeasu+v/YECfLShIcZq3122ZqujFEWaYJVQ1IXjfOVYqQrGL80m+Xi
TNOGIDo4p+5u0jZ1NGazQHUh//HCKvLf4oYnWPCZZSVXd8Fdst34YimjZmQL5ZJ9z7IH6ZeBfZxw
vA3nfuqXwyf72jsno/FmW7E8UuBAZij7k8R4jcLtLb/88tIV9ydeFzFmCkwwMd0PDStHHFLUyqyD
bOSjU+csBu7L1uMj3w6cCn5WzuDBLONPjbA17jSrjk3ebtVOw7mgT6dbsUpopt1EHsLaamIPy02D
D9Oa34gbCD6b5ZzclwWFW1ZwIoSa+DipnIzrQkfuuyotXsYE5eDB6iezu4k45qawlMssffR5WlDr
YopLE0TNm21KJIXYjhN5olQkGG5CCgjHDTbUhs4XT1v7WvJnZQhu9EeWY3tF9zWrQ4Psmb0ofHHd
oQiN4ofGI889hHEVYdsFyMzKQ8dUHbhF8GKYYYEbqo6alWdzm9Otih+Squ9ugiJLnY0jWxlx23Ns
HkexpCIjNcZom8uSj8lshFZwtMtKNN8Lbsj65Asuqa1a7tjb1KGEbTexLNnykFHNjcAK48LaAprB
k9YaTY7eTfqlDcbgydAc00/k61vxre9KjUFeCG88JkryraZCxPPaVgi9x5q3haVfFri7uRrHHn6c
lz+mI82syLoHu5hG9DCFmL7OTAhDSEcZtdilO9m3Rm/a1TZuymJc4nE1PDunK+InTiI0fiC4k9Xz
EhBvMFsUeGk1+g1PAd08orKJ5FVU7M1GfEZGpp/r3qKBPMZr37IlNrLoZIS1+hpHKAprOJ8u+kBg
inu2NuG8b4emS7bJvFCiE9mn1h25+tm5FG6NwAGkz3TPtsBxtqaORHVbFaNkY76lO2nVzl7BvQPj
0FZM1oQHJKegcT/7DVc/YYHI22jSK92avQb4JoR48ZTG4HP5OCTBZ671orsr0aO5wco6gCBJ6bjC
J/AGWklhZ8+y0XumVQTctXIiKg9sisLHh4Y4ccvDnSt6WycW7yaDA9jnxOozumjbOrbu5GTmkIym
KuD3mibycVlrLF0hkC7xpZTF0J9zpD7GyCCLdh2IAlzpk2kedWPzudeu69FDFcbez/zefzYpf7NJ
sSzmnV8O8P+0Snn6vhB4u+/ffxXEf/+qPxRx8ZvrMCHa/k9d+4/Mv/mbJRzO+ZLPMenEZZr6/2o4
J2KMGATgbPTqJYj+xxrF/o0hnNkAKdzxLbrK/x0wPSHwP490iyDIJiWwTYYiM0Be//Ow4enWMmLl
lEdjzDoBW3rZoI6Y5BQDXF8QA4RL5El120ut10XX6I3oJmvvRaF3aAobcp0TglVj2SsuXUOAY8rM
bOsmJkJ45HbOWrXWFuV7eoVH2TQbbTnWe8C28yhrM18PgaPwXEf21gu9b0NZ98fR6qK9w3S9oSmp
WYswQ8KCV7/XIyW8wMlsCq0CQglODCM1L30qa1Jdvdp147+XbVcchwmznJngaukoMTP70VyPyPOf
BNrIoeS4S/+sNZLv6myqUSzpVviXhgYvozGf8BIFVBFJ1/0a+l4NBrKo84YPfxSdq1b3z1na+7ec
6c0HUnpyU+be/TiI4GymiHB+EUVfSNkt6uGS/PYGgKFYw5iwzHYPsLs8qITlLEy1+6quPPbwsuR0
S+xhHkaMPl5wisps41RTdmf4Ib0oocxWApFim0dUeQ1Z4zy2plVuVUNNsznb9m1AeuA4YKI+hMYs
TnYWG6e8g0iYyQa2GqUnG3hN1RkDuQcDxTcADCk1PFFGYG+lcLzbKATubkO928kGC485d/N9Pcru
7CVGCINPPrlTMX3obKD/WqWEJLysu58z+nOVdgk3AIbfGPWkH2jN9r4OQPbrUn8xi6Tbi9oCHIqm
s6faKfw8+km1S9PQ/eYnbqbPg5bpOXKKbJX79cTGbOqLrV/k4ybBY3fo3LbdYV1ONtoUcus7Do5O
n5rlVrfBV7JY6kekdLBDwp38dQP8cMvnxr63teryW53WzzFHuGfkIv1uuIgGnGod80zQcLzxl5NY
VZi8yaSYak7v1CC4MvQ38Zz5pxCSxSdLjNWZWpDneDJqElqW3Rx8bAr3U9UYJ7+0aBIoWnp4msSd
VjWuBTY/wii8w2CgduxaCI3jKhjsLFvPw8LfwViXYncLgNW11i62a58VQ4NpuqlkcdADymuJxYvo
jD3A+cvlwLmbbmXJ/p6HUye4/U9yLu4MwzkEDh7veCibc+vK9ypvvPAWHO0U39Qif3GT1nsoKmcf
sk00jl0yMEvvmSrTjBMIyb/gY7Z1k2yRWOdPtCIy+gzSLz6Ckt6rW7vE2+H3w7NTT9Zd6w9xO8B2
8p7ssEu3cGPENsrL4KQqT2IUg4GgabVz64d6MojkYfwfowPqW9Y+y1zZ2bRxzKwEgFQy8dFY1zl+
Z0AvTqWJiujydy/Get4tyRnqE6ooNN/muFH92qyN6AKerfBe0Ftlw1TNY/m+nIIh/IZCigCRzMGK
OxwMH9JSW3OoHrlynQyQXjEQbG0pY2AZu5T2wPFIv3oGHdYHn7r1aok4gCKr/IHE1M+aRBSkwT6r
qAg+Xxs8M0G3yKoytYiOAi88zolGTXdl79nftM0DfC/DaUSW1A05y9FIyJ8x24bBtnQyfuRMPZq7
KiZTPFkYRAEGdjl8L1PVyZ57H6dxSJJUDcmAA9SmiJLUWo3MQdUnSNWygok0ECnpr/tTc1NVo7GK
vMmLtmZcup8maOU7hwPd1jRzPD2YYmHtuuRXnmgDlrBZja4FbNWifM9FoPYpU/SZeQB/axLwuZ9w
ATpZvqARB4sslJD4GrzR31f0lt+RtGB5A8V91QqngtXixDdhXXu7SvV2vMrBG/ChYmqkCL2kBaRP
XXnyvXbvGCWmSr9PuX9FbrJto8oydiTWzEcvRwsmOjkTOmH3s3KNsryQA4ahOXrupXeb8c1JQwk/
zgpu0AwtRnxogdmiufZX+XW+SrHFoso2uvnKM2rx/NjuTi3abXKVceWi6EZgmRkzUuB4i95rL8qv
uWjA+aIGV4suTOG6eRrp1PqYF9VYh2LTeRyPuXWGh4Jv9Zp5Aks6rbBvo2iQnvtFhSacN914mHnO
tiMxGTRTtqmVTr/ElE2fnEXLpqNzx2LGXk1Xobu3YsGyZNG/00UJd4M0pWoz2Hd5WT/PXtUftTsi
87XlvHfGAjk9FTQyQCWnuHJR29lqIrwzLMKftLjFs492NnVLg6tatPppUe3lot9HEiWfmKJaj4u6
by86P0MKVbIgSWipx17DrRFHgHU1B4yLT4Aamv4svFl8HwdZ4f5gF5iJUBzcxWNgTPw8ufgO6sWB
QIloTUNin1+yxZ8wLE4FlPH2znFEcOsTicJ5UhIKiSdKWqx4vBDfn1mC5O4hxwLRLF4IvbgiiPWZ
UAZFwDfpXE4Ci31iWJwU1eKp6KYYe0WyOC2cxXMRUK7y7mPDaBgLNtY09/ft1aRhL36NAqLVfbZ4
OMTi5lAd01jNjg7rQWUeYzN6CRf3hyjJIOWlR5eioZcpbrGJmBhGSKqbDAxVc56oz7mxrsYSnv6U
thlWvVnGCliion82JPyxzdBFuCNs5qpg8ap0V9tKQ8f0GpoiugnTM6GywkezWJmZKyJsKqxHGX34
UOP8hftBp62cfM4Udswc6JnpUojYkrXlU+Xq2Hu02tSPeOQR2Y3ip87VdXJ/PbT+53z/N+f7QFiI
HP97wQYL0r5NPvr/qn78F1vpofj6Z83059f/ftD33N8COF2cycl3cp5fJoc/OuO935iwUfJM1nis
9U1O9H8c9v3fFujHYm9FL4Xh88thH8AXqUuO6D4ThOTI+e8c9heI2K/yDdZaVFuboQO5FCv58pv/
Kn9oUWa0RkzmIZuWFqAfeWR8ojTjmC7bWQjVRWKeOhT+IBxeRWasUqv7OxTNX7SN60uwFu3I4neW
S63Wn15CRfNb7ftLOL/VfOTtV43W0o3Ztix2UYY33OwbEld1VK7sPDzXxFn2nrQ57Mo3e5TcUDa4
16IzeQxCUj74TPg8TB7N0s9jU4mKx2jDToVuxPqD4gP+UbwaoBQDAEw7iY0sXmnbXtmJfu7miiwU
xdEEGZyADoge+0yUubeNOZYcx82+okuq7Swi+RmqgVV+1j5OeK6Jw4QlqbDw3EjrJoJWjHF3vrf7
Duw9RMsEvrXjpIRhe1KiXXaLc+M+j8thC3d1JQ3sPm7wJixj20XeO8Y2Ayy1YMdvrSFbrcm7EZ2J
t0OVb0aggSzwHmhJfUqJdW3ZeW8Jzn7BYWLuk3y4Y9F5k4ry6xwNax61ayJd+d6dF7Bmzz0DrOhH
MUFEzlIfx6SpPko72kTu0N2WLEFXuHDX9f9j78yWo0bWtX0r/w2oQ0opJeVpTa6yC2MbYzAnCoMb
zfOYuvr9ZAF7N/Ta9L/28YoVwaIJu6SSMr/8hnfwey62HtLcfRtjMr39T3CphnTQ/xBcAt/orP3v
wYWAUncvr/VfWwfffucHCMMGT4FaoALF800X8L8DimMM7wCv+5K+wneDnu8BxXMAYXDqm7reRBoT
hn50D4hQyL8RTgDguwEf8u8EFO/XeXBoBNAYUyJVg/6B+lUFDbGSxqbitG4wqGozBSaRI2/82OEN
X3XXmV0GYNxymg4Ju7gf/FSeXdqn857EGtV95ARr7TXxNaObMHffVBYDdl9vLORLYaoYT1jKx5F6
e4mu8NeQaXqW+POwTVf+NRqPET075b1H1wr7dnzbxnJckrND3qRX1EvDwNokQEiRkQV6VF67wAdo
ZLpzkepNC5DVfhYVNjTb2h9QdHiXtSsiifvQi+fgHoTYmKi36Lpi9KLo4W04xK1yy3iBZKsYUcDW
GyAHKMDHEs/z/1hBfscg/cOuYT0bsaf/fduciiKt6vRnCsq3X/rRcQuwqELA8eLcGKCcyef96Lo5
EE1QrmJTfds2/9N1A7xkOCgwT+lo8XkeOI6/7Bs/YLXDXrlwWsS/s2/ABv1yEpMbABeRwF5gwsBq
+QUxkvqpB/O1T66X1qFhOzcgbmSm/ZumDRj8gb3xdt6YgVbJW9DmQyQRNrCnUC6wS4a6PXYOzMZt
WBf+9boGXrQvEDoDMWjbC5xoxPyvoFto6z5XWQe5lDCCMIcLN1QjKEZfXvRMDeYybDcFvAixGWE4
ekZew6eZRHG+6ecOh3RnHTwM9mq1R8LQ7faTk9GhcY14T99HzbTxQqv9jHth8CUsEEYeQjQG4pXu
1IaO+9BvdSiFhF0xe+KsBJV/r0r/DcJLwaacxoe+ENYh6B1OUg0LH0F+30nfNchT3i+JPdx2sSgf
yozCYx8sNS6WWbgwQKykHaN4lTUPhWymKz6+xQW71uj1+OpaNB2TvSS8WlKBDH1S028C98Gssk9o
FQ6zyJ0dJW978IZAfCiQhN6kble8c8RyMWL6FE8a7epaq121uu7diK79aSJU7RJH3CX+2u8kHYy9
pVMfsK5V3LkIfNy61fwgbbxVZAGbk5ojSL74lIlXXoA8fBdUwFXLstjRJ2ofJvAjPPYkjd/0Y+/d
zknlcm/jOp4xG2hFXd9GTVd+zSZfAR7w9KGXaYjgctA/wMT+IqMI1goWf1sm4+3GB12Fdvr6QXnI
WneQCBjKyetpptcQ0Eh4l5HHPLiLWm7cJpjv0t5u75Ft/JwJN3mRtY8bWbzcFLbEcsLodNIF8zad
D1NgqpfyXdEhxl3lQKugADPFN0r/kcoRX8kG3N5JjxgB9+/zZSUN68Vyq9MeSMYiUduW3Km14Gpi
T1H8uBKUMUIIzbwvq2rFx2YZlImmcW5csADX2h5fC37+bYw2/T0mp0za9BJB1k9lgwKXx8gIn7Bo
08TressEeNhmzWRd5fZSX60IfzzYghUd+ONwZrDv3Wg44BTITJ9Z9m9q9Kefpy5AidYajIxBljiY
G4CawT5k8nZtns9X1LKgNdrxxndVf41Y2JuJkRhmQH7FeAmpHCbpi3V0q2LKNz1rENkNsCxjZA1b
aMxPFnovSb8+hKm2D1Fw403AIPq2+qhnpOUTt3trwfl16GDuVOE9OK1d7Kuw+dI3KKRgcP2k3YQz
RvSfyqArDjkzLprvqbihy1NsK/Om9Cv6H2AenYH20mh/8EbjxqZVdGzmyXozk1TskVmKd5ntPRMM
+7cCNtWBTlC9LfJYMjHqvSec9ubtgmDSrow6m+6mYFtZ10EEeztKxTPjgHY/BiWOF0ErTlkPMDk9
DyVM53ZYN7pKbzHWZORkDGs6r9xB2GLQRl/rgAf2ghpG1j8wDC/um1DGpynjMXM0uyemEst9uRTr
VTVAP2mQV0N7YWFs103XDCXmU4f1LOB/ECD3szc8jcAgj1arMcWhBGfCj+aSN9vvsMHxCjS/nU5k
NG5mt8RolUkgdNy6xZ3d91eFga1uDp6oaJVCHLujn5S+lUn/UnkNPMC2bDcrpm1+M8lhk3T28Knv
+Momv9l1TSFu6HKWByZFLGk7LrZTiY5ZoZPiThN2N8liEoIa+Ns2oOm9jmD4oclEW8BawznVi/6k
9MLokQKrfdd2y7vKZhwdk5K8rcvEAx+qirG5i7HsPLkNmA6m0R4WWoVkrNuvWX1q8gnn9pRmy44B
t3pAnewrCq8osMOZPsxJWOADGoJN2Fg+kl7QEEvEoryUfAgphlEif9WkvnVA4Hw90OQpDzpBUYfg
3sy4ND0lhe4d76inarguKzsZOVus9ktuZTX+DB4Usz1eFMJ/S5eEqgiP7vCY06leaVp0/v3CgU2X
ImKL5DNL79QNk/zYO2l3nRixNkjLrvw8sPrTLYMWnF4cKwo8UBBN8NAWaPQBRLG76xpBSAAakfFF
yCqsjFr6Yakbv02KsXgXWhlOF91kBVcAwFi4ap2T5yb0eiAUXnl06I68hMbUmVSty9CV0YN3jt0O
yFjgNTRg1nmMTlNDeTa7xq6D3hFUKEL71yr37HkD0nh+g2Z+f6cX0do7kK/QMVcHWYVNJkeQb96y
jh/syG1f2s5OnzmTKVXncnzTu2v5NqKL9tWmebzusGhwHxiqTR8sRtO3pR2cAkRF/yxL13+VlZLw
cRIX249RTgWe915KH3o6lUTbbU/+oHe66ELTVecpguBKwqdx0vJc+H3xamU0ia7LUeCI4uMudQ+K
3n/iHFH7BsODw6i1sJD0CJpo61D0xycYKcuXPE2VRzCKoyeVV9PdEuCBCVsuse7SzKd4FW7ZPdOY
zG/dooljVvHgBVuhyvWkxjZ/9YY2f2jm6l0BiE1sMXqOTrkDbAnQK5sVlYD27dq6uKEx8afcRBAs
gquCevmbpkjmZznr+U9Yc+0nVHGnA7KmqttYiNmozdKiLNI52XRXSeLNxsVu/otnayxzuyqONq6F
jtgY6KY7BtbcfFLxgimbXiMohc7gzrsszVpUrYMy+wDzgRof05PhIfOiEcrj4uL4An3xxJ5LsyuU
29AO1N7SbrhztXeDzn6O1BB5+yq1mVM4kwWSr/DSh0g1Nt1LvBSqcaSfTdcyuyI8U91LCg2ITyI4
w9BrrxkM+Du/gfampxGNC9Pxo8+9bpewQxXSli0eAGLYy4TW+8bpm3tn7AdopFKdsYQbS0Z9NZYI
uE/h3oni3waH8O4ZQZqB/kKMvcJ2XPr6Y65FU+0HT2kam5Qsf/okUG8ihgk7RpmfvThR77E4KV9q
5oXwl4oJVShsPgH64RVnbRGMISLKRdunNLCDN2r1gk+T7IojSs4IG4hYGtUjV7ufA7w4b4bIcZ/U
kCSgJkp38bDknOCD1aI+Iv7KX3OqsfCYuYl+CPOonbaLSJyXCaNghoCy+YQ03XAvkaitttki7Odx
JYHcx/Y8spbsftyEVeC8qla0mRHOixmr1Vn0MVVD9V7Dk+sPbpUsN2M/6qspw8Byt3bghMrAzU9Z
nN9ByoKNWgW3sZ7QvEVEbULnZWZcta30oOjLKPt2DEzbQ1GS7uh0i7d+QW4Y4kl51VKXIpjVTd5n
BS/Xh0jVII7m6QDPvHLGfc7BdBbdix5LUVXE8W0/IE04ixU6bwaDePXksFsbt0BFwR7PDj4T/tiV
fyaZGBkGjn7wp5+Bd99MPXIYObXm+xj/6s++V0eHqYbHtOFtrv22AT37JhFLDisUcOMG0UgocmkX
Zx6NKQ/nMltNFR0o/mispCC0uPObOmqTD0W0FI+ptBNkJSW6P040nrtmAcXr5FhV5V2Js7VNjlhi
PRGupdUDTGuxfEwV5XQl4vxjT8u+2yTRPCHvmMoh2uPe6O/baF1vcstprmffQ+rGHouz8NL0S7Sm
w6FMh+FYNu10iJVbndoihnKerx8avcw4+QqnewHJF9y5bWv9CW6wO/2nt/T/1VsC//G7Inlbg0v5
MqRfxuGn9tLl1370q50/aEkjz0+p/K1h/d9lcuD+EQDZsG0XMxCHEhqo/I/2Ej0pCW4EL/kfegw/
ymTPBpyifObrErgHhfK/xfHxvF+1phkcwqewMQ9wAorlX0kqwGWpx+t0OtZV7GD9lEKdw3t4K4fh
o/bzz6HNtLOp12EPvUNtc86wzbLg0RQ6aHrZQ/gYTshqWcWA1xDLdiJV2ASWD02nY6BoW0BnM3RT
9OgtECcR5PHc0t5BiHRJFLFVa5SFtoKPBQSkk3v8dQACJ3AFM2T99k4bLJvY4ZpAw6ctPViuycBx
l+X9R6NSP0rEy9qmFltfZp99q7F3mDgTLx0oj/UUdKdm6j46YdJsVzm5mwyg876Mgidrth8y1/k8
dVzel83HoobPFQ94RNTYNgIpuqe+xWC34vv4zTLs7a796DuZ2gzUmZuLnQTsFAHtvrKZRwMz6cJT
jOMg2GQezQRWOh5KF7Ob/KvIcZ71fR7lRarJbvnQgm4B1Jn4PV+Bx2CHJ5Ac/Q6IMQ6VTHDpJqBc
lETkH2PCQZB5HRYhBRxJn3C6pWC9J/6imcVvcgTTEldo9RNc4cprHkGDlcBeDs56H9fFvaL43xc9
lwSqLClyWgbKs0u7vkUsym2Y8tlr/B5FK2jlgWGA19VXXbXgM91ObGWkKRQ4FpGJKeIvUUEJPHTq
kXnIsKdGa7a9TTaYlODwAdCGDPI5mrpM9Y9RGOVnvBeRjbSK9dCs9nrEaBULNTNanGVwAjfxeFkk
KeqyO+2hANsErAOQwvfo2CFJZqtHYH/YnaDAtUWF+35Kuak4y70TYgB0RTOygToul+tADThwgk4E
k8TP4kFwm/ZOvmtrRhPBlGRbhHfBy4PS3IwFgPFSylvW89dF5RCMUTLdIJf02fWMufLKf2WRXKBG
W9VuHsIeCzpUUMGLU2s6CDmJAFEou0UHrOu7j5f3XVJ04KDAshrwoDvECUsmUNT7WBkzKPHD4tp2
4q9sclY1PVMAt6zOMGCp1GYvxO2g32N94W78MPvsOtwIOw++dJOntyOPK/CCRw1EHXQS+yQIEHOa
QwSfE1QHtiroPwY5H+gHvOFwZDGF7MbLw6gaNsVs8aNNXn4u61nsI9C41xTBEg8tFm2Ro9Kl0Yt4
KDHJ2wpEXTdzhyyROzQ4qpdC7Lu8tndl5/FIbUSV5jjpb4CYLIga4TJDXpqCKF7FPg/YlKhBnNM5
QzhzRPoKLX3jGYdecwgwbefaBIJwgqwL7bjY2+wTsBXp/ZRQgBq3Flzm16PtIP29eAVj4BpN3npE
8MMued1eovLrGLmjq4Xjnb6Z2YY5vKzLu7VKvr4VVWd/ikwIYQlUTatorPFsLqt8DRCUq5sOYADw
kD2QdXXwSeV2s8VyviwAs8LZ4vept1ZXriaMqYn97aGYe7y85mGcXfYBywj5GBylEeF7aUxycFGQ
Ry8NJvjogBlTeIpmMv0MN5tX4ORfkbhwwa+xe2yL3Vy6ON+IykHDqhurM/iN5VYu8iqcs89WTCsd
CfjqHOUi38OBTiFs2NYxluzTepXOWYP3PwQ+i6zCG/dsoRmJgzzhK8hKtIYIDuD5gbt6VyopkLOi
24cvFT44Xu/622CgLdh1Entr0aMI6/dIThlJsiUt7aNdY1FvFTFBMXYIbjOvzgrAU0SjuE+AT15R
vOkr0MVi33jTtJUtXzuauIV5RAeXLVIf6evzR1C432ITtvZ0rcymhU0yIRdiPfLZCSJ7LIlOevdC
Z/rKB1K1kZA7OXYohXS7NIceSvg2rwt7RyOrgvDmLeSdCNN6kkej2QGXZ+0rFKtzeih3I9JxBw9f
9r23DIjohZIQaDQUEEmO7gSM/Z1ft8VVGLVf24B/Lsdsz6ZHTDAlnnhWkR6crvsS2pbcVxbcpboN
nkrUrfe5ldxZ83gLpAQj3DmMr3W6gDmyKN2cnQ9DaC/yGXmuarF8DNeL9VMusfLbYK3j0QYNnR7b
5bXLPuPeSUHUZEqCwRCPMkZPvA/nJnsDVWa8TmebV+jakGIQXHO8cZ/ZbWbarsMd2CY/QhbJAWpz
6PplogGdD/QSNOSYPYoYjbP1yQyvm2h8sYa6fu3V9MVLbXoMsbvkX8PWtVZ4VtZKekz4n49D1dUH
4PSLwtDMQqW2QQJ+V2beZO1ijqIdrOTojcI0AlgPLdn+FgJoGCBJ7fXlcaCesD7qGHG0ZIyn4hwl
yh1AWxSOv2113qa3cvIFHu2iiqyHaiR9SAL/8S+p2N03xuRf+cJmyv0XHqUBRHnGkgQ0NiBfBvw/
T8ELZYnVq7vxGKQaoYE1+ZrmHC5uFT6OXe2yrNh1XspK//11mT7+/broMcN2wO/CtX8BAEDCFFoN
zXhEY88EO/agm+av1YxH69LkX39/NcaMf78afEvkvhxwEeEvV1tn7MLpEIzHQrNATCaAMqS1j9HW
+fa9/oNe+YdRmStJzv/yUv6GTv/w0icApdER+msR8P3XfgyZHYbCjgvyQrIUkURjGPV9WGaY/sH3
0oC3+6MAYPJMTg6Wg1/ygJJwC9/nZJ78Q3rScYGyiMDDF+vfKgB+XkAekm+g4C8jbLDwgrngz9tk
rdd2tPrRJ88qIOuhJjMatfeBocvc9p/+8mD+cU9eLsZoHIAOMzk4wvKXPRlLjvEgGbx7pLeb58qr
xaMeJvWUo0XqMw6xm+cYXvaLmrLu+H+4NLsRYQQo+TzUn79nauUOZp6Odw+qnUurDibMpGcgZcHo
gxgNF8Cnvd0J1wiXoyHw+8v/HBXMNwdBIxzUKJkJgA765fLCTeNKZYV7X5RWjpKjNUG8shlFNdcp
URSwMfTN8++vKVgjfwkO3y/KUqG4dHz4D7887goZsDFuKKogyojHimCJNJoPKSYADfXUDDI8e6mR
uxwR8e+vkmEcXv2mT6/QyOU5tJSFV00QZ8uxtzp4d+u6ei9+KOgLRXTNnRv8ZZAqSFfMPDY9wHbc
0Qrc0r9BW/5XSrkZ1P5PJP/2NXwXMAUoC7Dj3i8xLpxDF0+ghHpstFgrdAzxehjz5YCavfMIzKC+
WXLZv/7+6Rme+t+uqtgeiGlwYfXLG/MtO8hw0EN9y5mcx8pawVcGVfIVHfD2Xjsras1g+W8lks7M
aJIxvfr99f++MQOwam4YAKhm3fy6VyalqrzNFweZDX95SM2G0QqBhXhqnX+y8PoXC8Xl+DADeS6I
89zPmyPSwVDRc3LuvVQtD9hIQ96dUgc4BhTL/nVhwvcC3cvsTqR6tww32SwWMNG7DBrEP7zuf/XF
XSg5rqQh4f5t1QrPqlWLts39OLRsEi+IivrMNMWemM3k6v+wSQxtiH3J/wJgez9/d3IuO7XcSQBv
BWlaMXCCtxcv9c0Y2PVN2WVUmMjX3rRQiQtqX9QnkB5n4oPgtjVvjE/6jeVPywOqlgssW1tg1ZBP
au8M/nKXJBMUtQpXsZTZUQU1QSU09w6/XyvOvwgvgVGssB2OCqBCv2yRrIijMdTKuY+gwLSHNei6
42XdwPNonrsOZ6aCbPK50jxAzCzUPk6Rhtv2WmHzoUvA8SkCnMXVOmNSxczbxq6ps5eH39/nv7pN
JJ5DBFy4WbpNPz9raxHj5Eeecy8xYmOgaR6z03TNs2NHzmNbdP+0ssWvi8m3JauaMxeCFzyqX69Y
DrHIbLxA7ufGrW/kUMqXSC3mDzeLN6Pt4lvk+r3PIDaCFUmvi5nwDNflXYrtdAOyTw+vbj2x0m0i
AKVa85y6HoHTrInLI+o5NXyUGRIFyDKobzSiHmfkj72TCPhCqx7rm98/Rr7BL8EJDg0qKAHoMmR5
UJj5ZdGuYa6CNtXxfU1I2yrcv7pdFljZW2gpejhW+LDP6H9M2bAT0ip8oPpYPB9UAuuBnpyN4Yle
GgrOTExYESICMRnxvWPi96OD/HqsTe0so3WHApZCZCuZrfeNVcbDzg7qGr3jWCcSe5cA5Rl6iuyM
rJ/HPUcAyJc8K2pQK011j0NIQnOgzM6iDOvbKYtwYg7rzmZUKgrro4P341un1sUXO++dHdYBdPCF
xuma+5uSVw1AxL8edFLtUhjV9TW2bvRFWjdr7lo7AXixJDSWjCybvZMB/UTosIHVPI1Vkc07NwqC
d4rmu71pGWLgHiGmFulKGXfYpSHN0yHPKMLPGG11IQ5m/ZAfV6DuiJOOI7LcotWpdYpw0j6LGLHw
TYP1mw1x8J2eJ2fcBoz5unvLqEAwuhwqCVpeAN0ok7hpULEsiw6OtZdEuzCb1VOcjBy79EUwWh/Z
cj7ol32LLnu8JzVQ+8AZoDFBJZIvvfJIEy5aN6SABGKUNpaHPtX8mg6wLNnhZW9twx7GP0D5rAjO
IeqoIyezkzghzU4U8YLm2gXkp9/4bt2erYV68xBrpuHgedMlPHlxmtxiFT98CavcRwNSJLZxzOp2
ysWkpBNed+iYszPjb55n214/On2YXospXHYhecBnTTUJK8hw55WIDgLBqE9QA+RHOChy0/pN8spC
Wf6MUSkbkKiIq5098nq2SYQMfYes6a50Asr/Mi5t8EkIa+JuoyELMFgcXr3W9nEzSePm0cJ3Lb+Z
6Gjk3nVVFap8DJjW4ymCDp2ugx3qJMjWbQaNOBam6p6Els//O2IWkn4BpqMOBDRtab/chbmjmo9W
Mvkut5tnGIlrFAvCg2Wb5GeVy0Od5zxpvIfqG2BQJENEcMSAwtmIFhRzg/t3HBXvF6vnjelo4FDQ
GtzjFCjiiqqJFRiJ1T0tbhDhtB9aPgN6T/NMUc6bxSqYl5pmjAptuwt3s6ItBY+h59XnEyE79eL7
MQjXYbtq33uJJF6scWqTrw5FSDQqZ/myRKt6mplPv/Zr4p18Wotni67YGX8BtS87mN6blh0a0q90
+XjdSm6OiqO+Ia2LnkafFk+uy/omr3LUX2xpfqgu1HkY4FfBswiiiF6JKvH8Q1IhRYN14TtBQ3Ju
hW1U7umh1fkhlDycTnBSI03n8hNd4mS3EOYIMUpyV3FbqrMKUEgUqNy0SFoRUS8xkhwuPEeSQzTI
EJ+N6rB/bZV5lIZO9tj3I3+93G05jrRW3NZb7mrSToBdMtV37SUXyQukW95WZd4d4xg9hXHljUwe
maEWs/M4OavaC4GKwZhSbrhFJh4hPnE8DwvMb22yRy149k6p+VJsSa6UJ1P/mtYshsz8bcIYBV1D
pHNPdj7Jl7DgFFUmPWoKTtuLBEKWo4SxXXDSe7gkCmveIjGwZIX/jXyS9QWvtuVmoBZlr54L4Geb
MqBBSNeybyGaWVu/jmDjdEgAYIaw8u6Euduqbjl4+ro7YpS3PNiZTRJe15iUSMYwz8zfOc11LhDG
jYQiS+9XyPQTgvfILfaIBTBRyMigsMaADt9aXVVuLwnOaFKVfM2G12/Fj2vOZJ0pI8ghNWZOnpXT
aQoa35D1pA7PSSkxjgwA811x7HCDjYCoS/uomjOsxZ3oc2HhLY6BhNlCTiTR55iWzqRBnDzDrpvv
Q2/uX9Gs4h2h1E1yx3+q2OEArjxJbKtNqZInZXrlaIfEAN2Xk8+bRvLLDU58nfrGnSz/IdWAMDAu
KLjbaUy74zxz4g5mecqqcG7tOONkQniGT84m0lUPcZbxTUPXJDmWyA2RpfkVqxYJS1QmgLVwM5Fk
AQ9ezjMbnFA9oXcTPGZ52Bb7obXTK6gkrJEiKeQLg16e6dIw9PgWBNCCXh50WvFUCmh/Z19L94Ql
HRvON5fHxSfcZmbXI8vTPGdOXd+omLdKut8e28jlraaCnhTWUOY5zKSgiDxETxacEqRJkOTowoH9
igwJfHAMW/1dLNnxXddzJ5eV6C2Z09/MKSFAAlBd9k5XEHy8uI37O7VECI2EDPAjPKk8QpNgtH0s
O3hh6bAuDLcoR2kb+gNJEWIL5EACjuY7bWfyxc0y51FYITWAyihDvCV08Ik2mj6u0GhdE+dVsdGp
ap79uDHaIs683F2+IScROXLvE4E63NKuLgXvipQckjEuWzSmRE0J3fZmpqR9HFv+Eb8cXgvN6eVu
RRgGSWizOi/Hpl6RaNk1BWJIbmhE8VbZqHMlQig1oyh3SKRQyZin1jXTonbZ7BTrrjO3k/h8izyN
PKwUkfnZVkkMOATHuwd71S6GB+6KPg0dXHrPEM9e2zRnczFAJTomfUf7GHGqBdZuHi0PSYqvy36e
gvaoU3q7e6nGQj4s6MpiywYfd91i2yJfvMVEFn5aPVWGoloUo3fK2xoTJgD9c3FdTvjN7Asmfe07
xxYzSyTKedCrOVzS7BL7FpFZV3XsEORJRWJTkiNLBfu8ZE1cHsC3WGQK9ykTxAUTWLs44MS5rN0o
xlUdmiQAn4W+6Gd81KP7y/r0BOrBGY2Aqwml+fwNE0CWSGiP3ZHG+nSdxBru3rcFUQJq/sqALmcU
100ohmeVovXeoEkDLenxsiowDmJT5CJybn2vYiMb0cZMmm5D3lsputgVTio4ZVZEItCK1hbsI02I
TuLcssEtm6pqxsHGqMMX2w79sP5Kkwh1oBUFAoAeX4El5zzKxK/nHc1vdhZASk4YJvEucx0WDaMi
or2bOm9hfq33VOosattygMUOM0H7EgFxkARcZZzBy+0QWeb4huKDZEEws23MAQRQJ3b1vG3gBPWb
Ou6m6NBamNAxEjd3m40D28xtja5RDCjjodQA9pCCc9WTog3/FMuY743vdcjqFt5gYRPbLQZDbDXr
u8kJ0+U4jBNCPo7REPgmBNShcI63FcatKyd/zWq3nWjtHgc5koTE6Mk8AUdC0RreON83UPOdN4rg
3Rgu5Vu4JF8SK7K2gNP7oyxaI13D3kHVKPsau2gcBBjPbVyfknqLCwEbeOF4hG7KiaRTzOAGWp6K
DEX7yBUjzyJTpKM2tZzX5coaM/dgV6Ge4OPWwDlhUJ1gqmZvXK93UKysZXmisl9QLUeiYFs0DfZ6
tVt/VahZ5wdfLARDkkykjHox4Ki19IN93Zrgfw0smEYkKp3kVCOEMbQ64REbKa7Hii7biNVyNFvv
4kzwepi88WerHB6SK9fljg7gjHHK3B0hdBKX2okcpzQpXZuEywOOgGR42NdsR5Qdby6Fcl4QZVE4
NVJLCaJ9mL1we9Ea0GwSNfmBF83cKYMdPi+CW/y8MrHP/6zJMTldVKP22C64Jwci8xPDblbQpTCM
7bhqrrEAAtjYDcS02l+C6IZ+GvA6RKjPuCR7p7lRqJkuUj051tC/ipUhhe8y16YG471WvuD87IA2
HccyJlqtfioewRYU20vcVFlOcFQcmHvdVuyJwuSbRtLwDDw3LXcwCIjRi9c85wWeNTX4u5euZQsN
WLpcpZEFdqOWBz82kRn9RU4garvkKGSS/ulNPqJPshnZcYMRckAZSp2tbxlGS4/E4mQu8yr0TgHm
N8GJgm0Zjj31DaPnsbtCl2k8FJ4QIbXKIF9sjG0fw9ChZScVUYk+D48kyCyOjSgSVBKlz8HiT9p/
TOhY71bcOE+47Ti33RqbcHBJmaVdfvWB5W7okpU2rMYyCPe+HsSBKyePSCgs7xdIBOfE0+n7Zozz
Xc8OITpT7awHDsQRXT+/tBkqeo1111l+vWxJp6twj1PGcgSfZ30ZG1e+ZmpEno2s8ismjT3p9lzE
G/IqQeeit88OSdlVQXPlIyIzPjqGSAyA227xud639dJeS3dJb9MAqECc+emHshnid+hDTst2RIFq
l/fSvoLBoW+V20TvEwarX+pW80nonGM1nVqViu/WyqJiLex4dsywljEv+DT/+dJW+M+E5x8mPACz
nN9OeG7rbkj+3/alw4CwevnrlOf7r/7Aesk/0CAwvKZvTGLT5f8+5Qm9P1zkcj2bDp1vRIro6Hwf
9bjY8rDiXaSGbFdcCMg/Rj2u+wc/SpIpDJEJQUX336FEBfbP3TCJ2y5cWfpGdNLphdFb/bn/FuRL
WzLcwQhnMMmMo/Ik2K2Q9+edmDpFbTk1ds2pHyQoZAlGuCeUc1QI3wK3s62YfWKRuy4lRgayjtuj
VWA80ZGLsAtpElEMlSlTBQzFvBNAZee2ltRLg4faxQYJmva5aAgY31rLc1aY5NwEpRIa/1nhR/ZM
5tw8Y1tBwj5lPft9xvfi7CR41V80/tBptCpweSQaaP+LsLkSTJSQKskt8yuuEaLMM+pC0Q4oHbgO
FwavwOk79IT/S5wtU2d56CDlnEyCxSEIi6h7yzA6r69r2dXhtQ+I5hXjRdI0akqKGFOYOVVMGth4
pJQau1Y4jqOJ/40yZ70QcQdShZyVzrZ8CcwBV9fWeHSnxH2/zpTslWuqN9emuvBLSp9YGH/3S2mb
+aZ8o8NMekEDoYebAFT1Nbuofl7GZLjUNs9uBOJms7imnPMWYuilVaRjfg9LTG5AIkyIpKdpENBO
MTWuaZGNLkING18tfGsv55rwQJtn5C/57qqQNDDG2XZJ09LypkqC5NaFknAO8UjedHO6vMmidDph
sZGfqjTgdwLLPE9/MQdduWCARJNQ8C/fXihBCpG02CS6YjRveNJMLXilff+RapTqc75MjcDLULXZ
PXXSvYVIPjSbS5ccb24+K+wL8loJIwEQSWZxj0gDoXw4a8+S28AKYsYxdHOnI0imxP7Q4brpHphg
WjVC4OvXJDINNjjm6gntygesJORBV4mP/zqd3qdV9Bm0J+i2OEyQDDC7osb2WIAwMMyqLVno6KCM
2L5gyMDBiEBUjKhmxL0l5rC+FCVo0vHfwTCxGkheebMAHUjOlCn7GCtTMhdBQBnUxD2LzxKmb4fm
bbMJ5mZ4RWbE6MkMlKvJ3LIJA7XwgrGP4qSF5UeymmfkT9dVZs7KXBVUCBNLlHYz2/JcN0ibHoMs
ck9WNpEHgbbivr9J9pWmOnFJQajE55IVE4GEf10WI2FTrSbNncw60YpxKLYQy10Ikf5UyrF5BpbC
h10KBiUFfUmTwOuJRkHjkf10DXnOZQlfJDR1Tie8Npv90t6IzCxkdk3bZhaxvltwfborV1HfoLxh
6k3fIye/1NADSTrYkiJkwVxS8QIjjPTblhhNdmIsMUhHzXDt0gO4CINecrZWNkwb6XhRbgB0f4Ks
gV5P02e4nKLghGQZMmC4r5gO6yowaUAoeZ42l6o4QFn1lPamEkJ6kp8KaW1O8LLY5BzMPJ/ItJ4m
Qaqo7ZUIgoSce7qkbLPpjq1ofDWb4dKMrRsmQBvYNTSQx6BP3LusnVCQQtNAE0/j9b/YO7PttpEs
i34RamEKDK8kOGqgRFmW7RcseRDmMTB/fe9gZlVbsttaWc/9kC47syySYCBw495z9vEDPa/dvSNa
favnqU/E7KQFqNC0FqVpxueFjxiN20VSuUCaSbnDzJb4mtXCUPpcmBV8y1lO9U2U9v4mgSSFEo17
OVPVI41bmhiFgdoQf1jBkTJToY8dk3VdzVQ6ajeuYGFP55qFnqxMUpc/Zzpnfh++DGDz2PzgWqx5
B258uMVF3i4PErO8vZ96tkhr4QNPWUZ9rfnwW7BcaMaHUKdFf4wqF9K8VRZU7UWYJrvLjKS30abD
d+Z8latDtkxMtmZASaypkNEQ/VLsew16SToo+uhzh0+l6vL0CgIpSBkLUNJz6CoIAMu2huz8Ddkf
dKAJPQfwpOpDBLPGh6IweD9pUXMOHgjv4E408mrGbdjy480olN+jjJNwEgtWt89LWGrttQltkSu7
5mTbGy7TssuaZ87CX2Iiz7ukDOXXHtnN7aVfKJhU8jkvDc9hNJrufmgE82fqM/a3y9wQOqhaj/6s
+mENXSMNq1L495aWYtLC1XbpVBKj2/bQQGSjcTbhWLupDc24sx3urpyoJXJ6Ri4vdLHt5Y5D/mp/
HMtuMtZTI9p4e9lZqyo2nN3IvOOjAaGo/DhG0Zw9idFin8jJUEtWxjAmOzum5vZVpzLtmwJBc2+u
MVN9x+qBf6xGj7vyGl09nENVXF+aluOiGmA59YMyqHm1QVxXXBrxCQbrvGf7sQrO21FPCbGKKlCq
tCwX/6ooJYZFesATpx2Z+Pn9kuY/GK6qyJa803B7qPZs2YmCrwiyN92BnrK+4p5sg5gtpoJrbEJ7
BpXkfK9g0tLpaI9wxXuOdLM3gp6D//yBRsyBSEquLkGu+DHmqL7iGePdGaULWAX5tLVtG4s2Lj3r
W6Ez95N9DnHci+LHxG0EDaoy/NIgE9ZM5iKSmdK67Vy4tCn3ADZto9DQwHXzQcZ9zeHEB0x6B1Od
aHG/eyqbflvDUN9qjuvfIXjEwOKeQ5N55xOYPsgpEMMLJzwAMi/YVVPucFD/wWLpPSZMvS4C0zGJ
yoHWAIDOaex0jX4da90FUJfYsOo0O7NIhjUB2MEI3uqKaSfSGLwdMlBO3WZZx/N2dubcJUZcS1ri
3XtkyiYy0KvOspeTN3XuUdLHvXeTqdknF7BeMRqPtmLtaYq6lyj+nqtIfLmhNO6xV20iLwXUp9cT
6OXM7a/aadBvXHp31kpqYnrOAfM/zm7xaKdukxO/K+37JotLfL5y9Nb2ghbbG6zhReK7/RorhqAc
fbLEWWSbRmAMAkjfbmdMaXt9aKADKxJh4SkooW0DMestmd54bczUiuvlfIcDWW4XyOI8xxOdsfX4
6PtEmGcJ8DPw7F9Q9zKCgocImWs+x2IuaQY15tbK3HRldqK9lzqoGscvnQ0hY9M32oMf0C6EK2OU
8sZL4oXgnlmsK7cvtvCv7V3oD+517SeEijfyQ+P3oBzbC9ZRFk110y0hW1RGk0IwtNlE1A3Hng7q
Ee0swl+/kuRx9fZ1ZS36motWboYMnuTkEN0AndPbaD7gjFTFDbFCsju7SQlZ9Y7akhknHgJkD9lD
uSVH2znkimEJ0m1tAcTYE8DW7jz1hLCI4AsmIMt7QSrFisGg9lmGUxOk6JlvllTc9wnp1cDN9TPm
Nu+aGWv3aE6mdj1fUJvaBbs5Urt+7S4wTvj/y7GbymaXJl31KaV8p7zrAbOxvs0M4jBcT3e0tFvd
gXHHk9cNMs/eEnc9b4mbKA6j7rrPWlZ8mrQGBoABCH49tK3cai7LhrHlqONLhjGqK9qoUNxRNn8C
1kTOgyiKoZKW4nutOKVmR9KZUcMuZbcyDnPaWs94p6HfhZWcPiEc21Bdt1SCioFKbEpGbx4uKv0/
JlNR2BabpMKRqiWmu9cVS7VgTBhIxVcVY26M13GvucaqtgBA9GwkXsu164R+HsYsh7go8hZHrdss
U3pOQoNuL4hyO9+7ixyi72z+0RbnWRMsnlEHoTYgO45iunN0B61w1zmxxsbUJs7ey/rxo5ZJ0HUz
oAKHgDgjDtq64wQSNxsk29UNYc5JkFjd+LHGHHBY4JEBU5yzLUTWhSxGnT+mbkLbLNcfx2jyWOIW
AmTtmAhV+LGRFon/DeFZpCZtxCl28kmDx498xbtxslKueXiFD3hZ9U/+CO1z1XN26Y5Zw4D7STp1
r9PFcfzuqDXGYuJYsyDNoECkSbZJDY3KKeLgFp7Czh+pZgeiaJjLVkRPNDmbepimaiSqjbPuhyth
tIu1cxlzLILpla3pq0hq+kics9B767MXFzx1zZ7W4tpLPCva4mAQxVWjt/x73AWA+nVR0M8dWpMm
K+wMqNUkKDKQHSWFiDPYPJuSps7no66UWJchn+b6OVgn1eD30d2/I+B7rbi4HJ2VkgQRn0Ueq01A
7iuoVh+HYC27JGVC6dOELqrKmp4We+nlJ/Ji0NQxcqUaqUqRozMYMx6+fxZ9/EoWQ6WEkIAzvOtZ
vIs3mo8xdoB5m120Fwzy1axcRknQ+0YIq1+TcUSxGda7RMXHXHU1UZYbkFPhLYYkOm6Iu25tYPLD
P78sqrcodMp2h7iXtxJDqyfEMbWj/V8CuYmn/2ZKKmrSS4uyS0wqHwIjKY4ghtV/daz+T2XgG93T
5Vvh5R31DyW48VYaWCIf6UukK3vSHjgKpUYzk8ErG69I+ULiGerlgi7f+pDBqzwYqvwubfCxVwOx
L+bJdnDrkqSSdVG879QJum6iMn25zFj/Yt//4y9RUarJm8Fyp5M09OZ6DX6E2Ezz8n0ZDhiwQRb0
ch07mWoRCzizazIAyo0zyea5sLP53HT0KkA3MxurpvZclM07ajtD9Xz+V+eoLiHxdJaNAtl2LYPH
8OuFrQnCaBgbxHva5ZSNF9XYZe4pafFIxrrq+HsRGSAzpRWr+unlqAKJjJZHMgOSWp3BuLJ/vlTW
796Yg07DQaCMjOvy3f8UJIT/qwYQ0cT72omoUKOKsxdZfIx4cW6RICjLhzrO6TyjWGDHmNAdZMfB
Nodzbw8+yosByY2uz5yW7UtdbHQcY7WEQxQ5vZTvSUTcXh4q8Wqrej2lr3NnawilKE2ZlvQ3M43B
738dSpNinM49iR9sQnPN3C9M0AgMKSMHVcc9X6SJ5Kd6pEoKt+YE9OfLYb5WwV6+Jxe9N3EHSL6d
XzhgsaEh+BpcbWfFcHhXZrWQs+HBAmXNTLz7i8RiNr1BeyhNnCbYEmPe1kwg6cOE1ax8iCzkO2ux
aPkaFQO/5WLxK8mIc7S5tIcss1ZfNnEP0zURl1GyrxSVA4kC08YNytN2v8wFry7MjOYNZOmBFcKB
4C/t7f93ot/pRLPDe9x/f8Byld+T59ct6L//zt8taPrMro83GCmoyU3t0gH+dwfa+xfqc5AvFnZj
X0ma/9OBtvEoI1BnQ3IRi6v29H/MBpb7L1fJ9flr6GNxK/+jYHhb+Rxe7Tb0uWlnI60TYBI8xj6v
d5vexEux0Mo7hLSRA6vJ82cQxNiXemxPjNeXwaQ/IOdlLXsNDWMW4Sl0SIa4WRCOTmuD6RaexWT4
7vZGcVrCqfziI3FDvEZYA5KlXiuCiXzObVEu5ZdC0BvTsSKc2mR0OqDArXVDRI230CVGdLaRfu7s
Esd7cNssP3PPDyd9eC6qFpM+JKuPYO3bz1WWDNp6GXJ4wRlno2eZd8W04vQ/0xWh0RoGEzDvCRQl
ydU8dpvsaww2gBlyW7BLzNTOm8okjosG/EQnLvf7G3RxITIDPVzsQLSmZ2/yCk/TurX81FilXmrt
GgbWoPHJjLomdXHwNhAyEli6ZQ7EMtMIjqplXX+uoB7f9nKmKLdyeRX5cvzmFUP52e5QJKhz73yV
jBmq9TqNns3YBMWVmtWKwPotRAycotSFqJa88ZY5aXUnrJk4RVrWTbuai9FlXppkt55VTPd2bmHg
nYkvlRUTP7YIYtxRvZV9u3LseTeaiXtnNJITX2oV3yZEFLS3Cu8OxGJNYnDaPTBIlxBhpdzY42zt
wwWGOkK7rDyKjr5ZirH1yiOUKDws0miOw5IjV9QjgQo1EQ0yR70wy3WrzflHq6j7B6DvoFt6Y1zA
9g/Gp8TNwk+dVk+HehTNpix97XpczHTF7u+sKiKt1yPCOWjbRv+UZ3PdrIVftNdj2DZXsecNL37r
LzC1ZxVELXM7Pg12mW/qxi9Tnnx+U64MRIs38LNaxRPts+dmTsHLSBo0OzyDVbEyCUT5Qsw6ka9j
2JDEnTVWdFd6JJrseTgn57jOrCcT1vC9vwhezdLd9sGozXQLhNy+MswUKhGo7ngPeyuCVlfVgdkN
zX5EZnOO4iJfO/SoP2tl1B7x0fo/xnZ0262jFxHcE2qeBHdw458hzS3jWnZRRUx3ZDl3sc2jajWQ
elCufLlk3+y6snzlMCfUTF+KwMcyvm4Ko/zA95g9jiD07twplTeSNKmji4QW1RRh6uTYlnagOSQG
ByzX6oNnNfopajuMvlrDfzeqyL6hx9UTYFMV9W1auvDLAPlwl0OANlIVLh7BsOXyoIfT66MPBZz/
qRAgE6U3+cOcOmdZ0RXPrzEoTGW3MqXW4b0d4c2Hw6KHZ5S41nyEl57um9G5M7wURo7tktGI52aF
EMN/mHLuno2ETvAZXPy8MvIQXIvb275cZ7VZKeWveCBTqUf+mBjduoPXv46h1Nza8LyuO+HEO07p
YkWLP19nuJU3fghQF2MKS5H75RxKMpZIzhrQhF74WJDR9PSOaB76p4FdL73+YC9yZPzG3LkUt6bR
aPuxbz/aMHvutczzs2BSSC4LNhdiKOemqsF1FQrclSuEV90X8z1YNPPQK8BXpVBf3izze7I/2nM+
/gUCS7ah5ecbTOnkGcALKxQ4zGjiWyVR6xVSTIctNqTHekz4SZbW7HqFH/MT87OjgGQCMlmaIq5s
sK0aTAL4MQpfRqPnY0xm5SFUcDNDYc4QZ8lTAvnMVwi0cUHBXCksWgoLfh+p3Xru9adSwdPwrfIl
z99bOVwxi8nXYadfpRfiGkNIGuMyfpwuODa4bJ47A2iD1Cb4xjhNmGeKOD8IoblFUN2cMU3vOjhv
NkpIxOJXCJn0Lc3ihyGxCiZSbrceFSlOH7MhMC/4uH6qaV7ExBPMii7XD1KB5kDONYkhj60lr8iA
j7az7w0704JQZ0h8qvT9XfhUTEmPaKjshI9XL5/jibYRLll764wGHbfevnIUB0+PWhNxkWLjTU21
00Sp7TgasprmarmdLzg9WSGS80Dh3Dfz7J+tpSVbKEq6/B4+xHhy/Pa7W8X6MUsi42op/Gaj0VbD
cYMAQm2zDVg/j+X3wdXbKBBEBQTNBP9vUSTAyInm21zRAefBaB+XDFixJmxwgn5yL/DxckvQeGnB
7IFugzXYFnnxMORhiEEMTJmtmISCAIbA4mvygR0FmQm5MJ/C51ixDE1a2Hem4hsminToKOZhr+iH
neUcpeIhTj1LJ9X0J6FYiUJRE+N0CsF78E7NzP02wjI6e5oPub2f5q1F1NcWtHP+wlG1vF3GjVR0
RjIPUCS1PcxG9hjtOu0SQI5NXDRnFEJ5gBEru7IU8VEo9iM5NfE3+wKEpPkGoiHrzyzCnMxwPb9L
RShWjmJJJoyxA8PQ71xb2oHiKx6KxbLucs/yA61XPMrR+CKGFiAPgVkPnOhRvHTwK4k2brbyArVk
O1SAS+xQa07q5XZOTCBHwnLIYIGJCQXXPwo5zvsSVdfB6XhETtniHDTcz0ZwKf7+v05+r05m+PDH
OnkLCTD5/kqqwfeq/s6/62T9X/yRUyXp2rYqaxGA/LtQdv/lUJwKBXEG3nypof8t1TBw5RLkhIMT
iwx42f8tlHHxCtQgcJZ1/KXQQcU/kWr80m3CocpmagCQpvL+5VAeETe2eHXV702zJ7iduRC6BttE
6Gv30DJXrmjL68zpkzLwYw7kP50p7v46/P9snX8jE6GZo9BDBtcHQ5zzS5HeNEwth2XqdmOPPcid
C2djJGYeUH0W+//ipXwPKxhWZi7dm/NAa6WDYRSi29kGmuDcNOADSprqYIeb/+JTcSl9yyGi2KHh
8frosRhTVoOl7yhnycqAUNoEbddl625y+8OfP9Vr76i4XEB6YrjcLBYF6p7XLzUNXZ/lggvoI4NA
AGGS29g7L2TIBMzj0zU7F9O/EKo1EdPVO50C1uDPR6y/X5xujlrFaIbefM6O80Jo1V230yoboQAw
4U1p2M077Zlf14gwWZfgmm0HCLT75lVk5PGQaMJ+12L1blmbjP9WYmootFJaWMU7H+rNuZEPJUyD
e8vE9M4yuVCsfmoGiQZ5Q2wwO4hmjnFx1v5AXvriRdTaRl5cOSEo8z9/h79eRoEYiyMvYCwl3Xvj
VQxjkCOeVfUMtYVYlyHN5Vr3q82fX0Vdpp+6b5fPRU8ZibeLJ15Y6jL/9LkQmHCg5Qi1s5Jhhr+o
XYNuOOFuASulF+Kdz/S7q/jzq7350pCnYQJAVLPzGGNDosbQMxRkVqcZ6htmm6s2y77++QO+MaGr
e4FYHjxXQvVpWZDswT9/wjkGjTcCl90ZqG9OdmVTxekQQhkae/u+QpnZN2d3mMkVoyn13emgk6Kc
3vdRW+2G3h82/WSOK0439bdpsjSye4C5mmHXPCztvEL9FYHfbJZ3NibjN98/LmQXcpvwXLrb6r//
9M14EpxR1XEbJSNHzJWtjcR5TZMYNppm6Rz+DQYhHtJzcr5I7Mkn+4u+uGjOcd/durBY11Ed+Scs
3n9HPfyfXW/x27fG/qzucME/b94aFguypUXekVceb0ggEgHgw4nEZqfbSFwej1NipWsdTjck23wp
j1OZtteENA8Z7OBuwAtU4oqRgDbnUl9ZRh0GYYk2HUThTNSG2d6azqIdFtg1QTN0XTC6mOgaaEgf
+zHR6Ip41HQkD69bW3O3lmUC47Vaj4CL6dhlLYc8LUdjHwqYo7m4iu3ssYeEcgtj24J6uWTb1uoT
QEvdiVH+sm8SFwcN3YXVFObhtR7P+pPWNsMOxZAGbGB+yWbr3HldBnw0yvYM2LoTP7nc/nm1/nqD
kG1HYcBdb+P8f9uenyREJTGqL13Gt1oG3DLx9IORTB/6Jaw3PdqAf3xL8orwQGjC40Fgv3m9zHwG
7B7j4G7XhigGJF0gI/rml/Y1aVNEGPrOpz9/wl/3bQ8kAZRJOByow8w325qM4Fry3XS7dM6x9qBA
OdBZx/tktnPw55f6dZkiaUXKoGOI1YnkebNMI6C76ThUPAW9QVyBOjYO1Yju+r94FfvSS7Qsi2v4
+gIWhGMU3cgF1JxWb/E7+toe+rF39+eXMSgI3+zUfBrPMDyqReY2b3kMGSnZhlP7cjehvAwqjBpb
4hrJz5QlZudQupQULHyQQNGx9Z4IId5VeHjf25beTEXYTj1BCWMAmgYK88vEq2kqe0kGVxIol7u0
ePx8Swx4t7XHDnQ9yg/7YBDZt2n16kdeje4569Jxx+B1uCmWxToSNx++8w2Yv31PLvmquLF8atY3
j5XI1jQtjC25K6O+POit2Pg6/Zml7JrbUNb9OnZRFebkYK/zRptPfZ3MayfRzcD3ygrSWP4jN6bh
NsNXvCzjlz7VzHWTdPXDXPboAWlj7kUUj8dyzm81vXuvuPj9B0AARmvcQqajYDs/7/Wh0foFAiMu
KnjdqHVrzqR29IjpnYd+46ZBKA0dFq7T8cRqi+McL88erkDZOv6hr6GQgx8eNoRv+/cVAXMfPHv5
sYiwPOJN87eEVc+wE1Nkf2mXb1sm1++UR4a6bV/XESyLnz7Bm7tg7Ih+jKpZ7lDWREdlZDh2KE8C
zuJBl0Cdt3oH0m6qI+SF5idru3hnFbyd1/21MiFQ6Rh6TcN9e7tjBqKhK3q5S7WYlk+fe+IrZZU6
bENu9/XvVT5MT65pxN9ku8buFK3TyoTVq/o+QyS3pi6roGXKjEzTGCE1mz1OcV5wNwnQknYaGT9m
lIJsle4DXOKN0NMqcDT/qfbgBRmD0K81YeT7paqeGR8+ODMvFCHDXdcjrvR3rvmvpZvnKDk/SSbC
Qdr95pKrqodoVjaEJs2fynAHbSEPtAWxBroH65068TfbtkMlxcnTdvnBKrzl5xWKStqByWYgDI/K
Fz/xUAAZkB0hpfvvvJL6SW9WEq/ErMe3ycHS3xb2TRj1tRsKVlIbfchIDXlKc+VVx9PmrMSckf2t
OxrBrQ6G+j/vsb95+jq6jYHCsngwUXi//pBdlDQm/BLiiNz5c9h5d7DTz7odvuRu95Ujr/POA+qt
pEItWSbLRDUZJgdu5+2e7g+anJKEJcsxvDz3FnXPHFoBQnGAl8Pyg6j5D1WSEwgz1xQ3NtzFQUYt
DIzlnY/+28UE6Ysny2V29+axnPSw/OOB+3cEfBDoNVhzsBFEqiVVtKa3/fLnK/2bR7OjUzmieuXs
zSH/9ZUmETOLCkDnu3luAXfWRJwsvRe/c0b87fWF4wN0WF3ey1zx51WL7jUCuVXLHWfkdu0NUxwM
aNkhsHraYZQWdyfjgUCb8VaP2P7WdAPo+A7a1bI47+2Rvx7KvQsEi0M5Chrmj68/8zj3YollxpsZ
oCPGkUu2e7vczAM49qgwMAHIotzFLvSPKiOL4c9X3PjdHUw1xMWmbvfwCb1++S4aQtMqyaeeDTv+
WrsthIyxjbqTTAxRrEanchxSJPgBK21WDvPBaXIRkNFFE7IA45BBbp3HG/wkQCDNruuNtYjexV79
5m16SC4c9hiEKnDDXr/NWCNOheCdZoe/o9329jJsbAlmQMUjvXNJfvNSgLFt10cIo7Bsb273BJt6
3bRus0NQWbzYDDfv0TSgitEc8EN/vvy/fS1Wou6oltovu1oN+bYjxKLZCTNp733UJkg9cR4iFaeL
+J+B/N2vzbPfbGJUu7RFKBFdmlpvql6A9VFa9bxSgvmCoUVZPxRRY254uqE0mgr67BUSzz+/6G8/
Hudr5CGOoTQzr7+1KNLLzo9Fs5tNxUcWeKoSVJtBq5vynZdSprNfnhBUGmgCyNRCkfa24vYyu+rJ
+2WJ2Eqw58xzB4E/tsclEEVYMplspRk41OT5urGGUdtycuynzTK5VnFfeIKbi7yRxWeWxBTXrAds
MW2ZeT1+/tzBqgVs/7kisvgmwzUnISirIGdZqsTdko9krV2nIk/TH+jXb0dLt+YrZg0+yJXWXTaV
jXwYln9sfGCyjTQot5mRbFOjIHrK8uvYRASJIp/AAJolESQi3YmvprjF+98mWRs/Smxt8yEv6a7t
4sQo7I2m18axWKZJ20nGzPJWFHBLb+yun8N7siHycsuftXFbjPBdIEvbhH8EZTbY0Q0pusINemFV
THdFkz8MGsyiY1tq1d5oMww6M6MjxGBx8rGQ6LRWE77n9OBGYwQXuq9wTM8ZOvdNUc9le50OHCdB
yPjEyuwk8momh4OYp6Aa5lC/InYg1Ok74IwO6oIgDHgtyE6eXRnSL3HDblovHmTUh1rg31EO3XS+
G0N3eCgTu+02s9b47lmvCi/aYFmP+gNF7LRtvMlPANlEAJ7IE1xQaCAv35Xg0ytUVKr9p2MMzlaN
FN4j2tZ8PeUFIxppxwOChroWQID7e/q8234Q9VMIAeoTxhn93JUO01zG2XtNDdKtxj/1+bwtG7md
YFqfQ5cmqo3CMVtQcJl2xmDKzwgz7YejBcRxbdbyOc0ce4VUNAz6dLK2gFjgq2jjhphRqLZ26+4c
OeobMmCcHUEQFZRvG+s+7toradfTV2xaOL37GYKyOzxj8RH7geia1TDNK5HkKMmcDeK45k6pBTaG
XiZ3BEMs615PjCsPC8yNNfJ9cFpAhYLFbCKNZyc04z5JEKMCoggPIVAngqCynqJCuhDZbBFI6S73
mCAPTWd3qwQhOr9kp4zuEiPG9phNkxksetZspo7ZcRqHwxrQU4FhPQ4I4Pbu8NScCy2G8zF6MZLh
dlnPWtcH+DfN3ULpeg6jvP4COkm/xt4HX71rHLK0uvbF0ZpyrWH6DDwa1jvIXuLQ5j75yGU4HSyd
EbGccVbTpDiaBoo5URvbTMyfCr1vPsEl2bvChpQ2fxJTSH6s7tOo68NPhaNFLXdg4R2GnhnZoDUh
Mm/tAzmVpNqFVhI4UeVB/Cb4IydWckVyNnE+nBvOSasNd03UemfZky07WvK6m0MXn96SgIYqf8hm
rBEod8meoWexLwskG7bsekb340KHKxsAmczrvmoIluNobjIqRX5D0smHrPLQ9pksnqcCPekUuLjL
Mx6mbBJp1I+fa679bTOyygjoAcyeGQe9j+aNVnXVFmaTd8Vvqs3EDbEJSd2b5bU3j9EoP89x60py
txikjlmwSLP9rBlAEtIIra5m8p53LnaTb5O7ZPXeynCgB4XXuqidKsNVwDgHhnTmem20yudBaEfa
szpaoapJ9m3LlSK+vswRnBcDzvh0urtwgcKizJLDmDrIpP2kuTVG09uS5oAahiH0dIwTqX919JB6
kv5uvcGkn1/VPGS/4YeNHKgdUbVOR5FY1zAYnAd7yMIXn+Z+v6YKKDh8qzwGmATTI3Om4qWtW+IF
ZvyrX8rJbQOOaOLkl6BGGAaPgYzlvOuoWD54s51+HiQ/Z9byaVN1ZnNUnNB1MpWQ8WxLPtGFYwyS
StKyuqFnJcASbz7Fkdd8awiLw3+pNZ/cxkz2Kfmh+cGaumzLrF8+CRzynA+rcQwclONd0C8Qk8hy
wxua6ZDpsQeLNYQn69Dj1ELqAW2cU6nfbjPOTQVhKghYcfBFw8cmHKNl44kE3IsfKWZzpdtw4gtG
g4e6jHO1BrXxGPlp/EBaGZlobtubW8nl1D5CvOYjovf046vIXHirTjZ8HMDDjDcRurZT4jUg2nVC
AqoOupCNhuJQW3gbbT1xHobOFEA1Zrc5AkuLT8iG6i+07swNjTOhxDSNsymrYsECM2XbsZrsYue6
bnTK83pw0QXE4sRN1HBT8e3ShG+OGbmvJ5dIga+totNhyQGjhVz2KUmzebfMoNq9mIuqtfZ8pbE0
72vR1l+FOmGuS2fBWALxCfMlFd8exww/VsMearR2c8TsiP1xkPXXbq7bT0PMdV1ct/lWGVFLwFsf
c1mbsgiPEd2IXe9DtMBwIE720gDLHCo/Ok1kzOLrdopi/r6ksBQnnsCjZYMgGXEJXhs8lutghKO2
1jC4keFWYhxlh+pDcGYVUtfamMUpEVX4WDtxdOuIvvoCvyILOjhOeNC0BesyrBX5nTgxkxAOryHu
Tg+DSOuHqxaz8R5y4fRI1hn7YhQme0vFX2ATj0693zikzUE0I1aeGNOTjUjx0GYhphvMD1kaJBl5
CxB3+D/AuPdWUTTmXZAuNTz1hfucNlYpn+aZprXnAg5zI1usw3DOD0bbqVUOSBD8YWqKh6SIh48g
Tnp3PVa8yVzo2dnr2hrSUuw84BMimLQux/gEtq40VpLI3085ppQ7z5H9R72esjOcJ/ukzDnXgvCB
c2MPvFCmzVsfYaeJsq6KT7bkqnlpPN/pkTa/6AuuSG2yRYlA0QvPJmT3AzhFshKskZ9YLdmZkn16
9HUmMss44DRZiAmONxqa+he3ps23DrFE4NgThmxX2HbHkpDMilwUOyX4CGyFE57tmCPXqu5lMx+K
YXCIPILKdLdoxPMFNJBYaexZ8SnPUlyEBemid5qV0sQd5pzvWpdePBxgF3rl2pfdS+VpnJkGvUiR
p43Ni1alxkc7AtAyjNL4QbhKj0bGnJp7dovlpTLxQq0dE+YpOSSi/wG8aCFxcXBZ+3XNZXF4kssd
MiEimQiUNz4sZq6d/U5nN3Od4Qeioea+C0sa/41Z33YDDN4pDZt7o/OiU+jgxO18EhgS6VnENsZ4
VWaP+7vUou6pSZJSv29JVGOPxx4lDtVMBh4VtXvDmTjc1lDJ2MQc06Vv2lk9A2HL+4KCvLsN8bTu
hjwf9hdPb8Nj89rCu0/+IMb3O8eW9bYml+axBUi5Umx79H38K9SguJGG2vqKXFJs7RoZeA0FLzCt
qVyLQYlUuF4rJpp2kHUt92FnFfPZKNrp7kJiKG283WYe4ZPXqgcimW9gAGLQ1fWEs0wLfan301vg
R0e9j4cj5tuWl82ckz4WuNhdkG2OBfxwAqp7MxHHcypnET7gfKoO/pQghumSYlkZJcPGBmTrQSTd
cZhnElu5N28AnLTXZeSW5HoQD0+pTwnoM/6jhfrsi7g5ZC6crqwarO9Dbh+bRDfY0jx+AZ22KR2D
II7Ovpqm1H6i3sZwRmLpV39Uc6aqw7OlmYcmrFymZTEF6ZBW8xNq0+isl/G4dad671R5E/j4+tGb
En7jjcsz/b/iM4iZBWZMxdHK1DC8pA4nnLU7zzaJuVmG50/DJDmEmn7KCpucCvSEV0XYT4Gdm8U9
v3FpyocaZDPNYavzo3MveZFehO5dr/vlisY04fEulmk/8Z2PjuzyfZK4HydIDTvapUSyEQBBJw7i
9apKxvgm8WjcVIap1NTG11gPxy2pbPquI9Ui8JLeCsaBm1HWcYcliVZhNM/OFcWF/ZTaYlei9t1y
O7EBVymn08hp/J2f+/7LkPXm04Tb/9Yv/AXVQmF/qOMpXZMRa28FexcfTZKuKlz3fh74lsSA/HXr
UhfCOmoxC0xT/QNsTU4+HcylW9ST4UNSkiJCUGCJSaeucbnZRSrXE+kSawYIKx/y6rp3HQp6O0qf
cSGQ7zKW+y5rcpRpCMGqOZ3uFx1BVqIVW27FbWItpMswY6Mgc/vbwhbhI+xEygyyDzO2QMKrQGid
Pb1dAvCM3pWEz7cO9XgTY9VaZVYrTkUtAJnGo28wtMiXwzxXw42Dt66kRtMybjinPNbRlJ5yEvjI
m0oXWBQtmYkoWDWgWcqdMtxgqUs/Fabt7IRBA57WGgaaZqlpafSJNt35RFpezzSzVdrPkGB2bdPs
6I+JfsZ7dmyB9e3DoUOxLbObC9dclqPLrl9hWWbAo+xvHcnr6bxygLgYk+Z/8pmZcs6BXVP2cGfF
8j/sncdy5Ni5rd/lzKGANxH33EEiPZPMYrJoJ4gqGniz4TaAp7/fzm5J3aVz1XHmGrZUJNMAG79Z
61uhaAhUyUCVkxg09sbLhAb2UJveT2NxP6O2Fm9UrMVb0ZU1h1anPXqFo22tccBBhgX2fnapWIq5
NVh6A0sK4ykizqXUp/1o4gY9alYt7fXo6Z2393IFWCH6uj5rUhmFcGTVZ8Y3iEchXMY1awAF8qgN
J3sry6y6N/Fm3cN1QEN3RRlkicRi05n6zwp4w4eALEDsEDims0AFcHTarH4gUgO+UkvFw/eW0uRA
GS54Sij4VNEAsbgy/XlaMjtbCkV3ixlIHmrCdb9TH9OZwgixj3E+wafJAct2gzL4A1wov3KM5/hn
lz5607vM+JnjNcC3rygvHeGtbyAPaMLtKNWCsFlACmgOHGSSocbA2yy5Q0ynmDgYumSS9daL+7He
2oFkojFMiiKamIMKLaqK+iFBKu5QY9bRG8pNfiZoJgxH+MtzZ40jnsuosuY+X48dr3KTOcil1hUq
LY8mZuKPZqlddTfp4vT0jXo1Gkko0fHGW4pXfvOi+VN9sCXjR/z0wazttFmVAEDteEs0U8EpS3S7
WrvgFQZAKC7fElx7zw2Jp43exnZMsPQPMOAR7DrllzngpkAJbAH5l7YVvP32YTqjFg/Q1iyDjKFO
AeE9TJhgg2K33gEyinHwQ7gKmQXx0ePaqx4c9GPVrkgzxj0oCyA1VPmU7xuDKdDZFKhbt71DKtmM
evzBkSgq+ArZtyr1PO8v9xzmIW2j59lNh4ph3JU435NbwpjGr9FlNroawPwmty6U3++4ksxdNVTV
c2kE3n3uBWSlNkBVvmPX7ub9xBg+OtsDb3pvjjqvkaqcV53iyaPLm6dKY/8HuSjkO+HeZfafzGvm
MnyKIz53SMYVzN2U7gWou3K+zd3YfaZZlxW7YGiBmA2BSkDVyZSewkLn/gGO4xB7VjH/O0qMI/qK
65CKzknsJsOh0jJEwYFSkG0lUqflVidNgp/VeH6FJS6RfFURnleGJnzq4pyMELyFKiELrzJ7GL1m
8mhkOh77otaP7KRhoZaDdU9I1UT+Tp4+LUsiH4EPjr+twf6jQf0LDaqpEzH0hyntv+TC3P7A//ij
YlD9eQ2bPHz893/9/kP/5IWhMCKeiK2XrjOWZmz7uwjVC/5G9gujauQoiFP/YNayAlIjSaHzGfY6
KGt0xrO/J8Ng1vKxCLF75XHB/J7/6//+nz/Jirpf/vuPKlA1M/7DIpA/z/mi6yQ5M+r9VwFUpQ9Z
Cyp82ZP6RRkf4YI5xVM8P5bs6sM4RhX3h4/nf5ic/7KUUn8Qor2vMzdngI6k489D7L4Ikl7D/L6n
emvvdY0kMWqsv/JR/7IGUn/FBxNp2TYbKXR0v2zaeqeDO+Ek054xWIphiXYhr9sRj6PdEMUmARd0
LZNAkWmXjnyYx3//Jh3yOX/9XLGzsnOkszV5Nb8qfoZh9tH6eT1GIBfKyySZf3CY6fvRBp1GrG8L
MXpSuFOQpCAKIoteqG1SkgE79KYPOD8MCISRP992MlG1h0Hv7C+SKbGZ829h4HAmW4WiZlFbMa9x
GLQ7Ye/P8xfZgvnFynxmVJO/7Dn4eKh6rjiWriNeolTMO5zJHGxNbDBjqYVFB06PQg4fbIXv7BSb
u5aO6bs5jdM32pboKN2u+QETONXDjhH0F8a5ZTviu3gqBoYNXXbNmmP000YUrHS6ZoV3SK/fkpSG
yoh1flBO0JJ54BIK59I5AuBgqsOcARiqCicpw5gVkqH4Qba1M9mlKaWNCnRceMbTV5FXN9HROWKp
TrUdqGFQbCq6GtsedAdY8UZP9iEpzz60h2S5XcAy7iMdlI0VkaBOvSvuu7KPjsvgTTtXGAUTWVIM
DasfnyjAGRRli/vAt8PEo+OgrUweEIM7ifeZ2i+MPRYvqazmx6QHIzaQFtGsRFPpe1cSFujJNjpa
PdAu19DSPUGQ85ccmvlRb/mRWW+7Z7XSOOGfpxWPsewPxdI9Zz2hf1MNK7QsfT4RqMuYpsBI81x2
h4WnCHOgTddAA5XVCBRDmPmFoQh+LiN2Q1x+7btN/BqzWNQv5GWaeOW1iUyyyh4E/jxuZ1/rZ0hb
Q3HAXNTczR4NNT4OKpjOqtpqoxOGfmg6kjD7Rc3SbKIeNSPKL8AoQbkSNH5H2ocTFkE8fub6jIwQ
WfW2BPbNoWHUb/BnxqcImPltIBhONFZCWGCpIgkn3jGtVnMX5epm14Rzvsa82gHvxWUmzMglASKC
46pcjUk1fhrsQXZYLuxzbPNNXAcwdtXM61Lj+bwumoHPNY+bH14B1WeSkCnW/aShk6+RRV+YhIp3
J9CXW4Yq86MJYXhX1dwMRSvyLSbE/kPPYIqldirXSUx6p6Hx2XYx32MGkgx5JZdoUU3jpyqQt8s1
EFUsfBPUwPPONrj+WwXwJ4wvOhZd/ipJ12IM25bn2P/Sh0AnxkYrmYWgxzQPSee86eYsXswoGp5i
k2uT9jJny6HX/tq2izebzcwnCfHNXZM5XJSTSfZ3whflelq/jYTdnJvSss9BL50z2yh87GkH0s1x
6zett9V8jpjL1ozqN6t05pvM0mDR+LPfkODjB6GPmf9H7HtdFabWrK1wP+br65vzE24CHG/aZZqb
itD0NFtuJZ6z56bT8ssM8o0WgxiE0OjJrcRlV4au1NM99DEPXFWEzN6Z0va9KVzd56rNmXPNjPRe
jJQYmkyfQeW5piXuetckZOGZVBOCtF/HupL9e9oO9mtqKP4ii5ilsveM9bVKYbgkznwBMuQoY2uw
L1YOBF4A2H40/LkPa3dg52U4U7sWYnG3XIeOvurRXlYr4LQcTUN1N9RYVHuusCN8+2+93mn3eIUu
mjPc2WVTwkHznPulZULmeJN11zrxA3EodyVhiEr9Ee8Z9iYHuDiPnWMbm6GIBvQh88/UL4eNPQ4f
eWKWB9yZ7+QeJ4dkcemNjKE51eUoN4UD/rWL4v4DfKwAatTdTL2ItgX4+uO05MHaYJMZFp5DnHoT
p3fI+uZbLWjGOWyX6Ohm0IJyaDhpwZJj1QSROLDnKNYmU71Q4JZlSJCPWHyL4itm9U12pFN5OwxV
pMXY1WWuvHRjllpwkxFVcguVXW7dhBtWZKVxk87RtBmAjByWmS+SlbJ+0MnCIL+znsOmt3yccEj0
GsvntsTIuUt0T3VtpX7DKiFAu208AHcmTtX2uhPDHqvYmHz2710jpRs6ItAWoJ98h6u46Me92aQe
6xX5VtVRe6I5o/Q29eEQ05GvqQsI8nAYt63nqHun+8QF4MQ883iA+9sRNyldFvnMGbKFCzoUY2X0
OVvjcUgmrALAmwJ/evNRozLJz6ebaoox4RV5/hpojIJCd3JnnBpjKtkrw+nFX5+E3mhbVIiWuKc6
87c261sPpKkw9fXMIQLiF+coGcvcV7c2sco3colYPZu6eTCnBtdkknBXdZuYnNdVVXMFzr3hHBu3
ncCBIs9us3KEiVztZbEmzKA+Gq27/GgK3TmYc7l8byAwoWzvgv20OMGhHKL5W5pby3qMBjXkb2xm
mxCWahYO7NDwnUPAtO+9DrG6yscg3LNFRKc3PqzysdxAWF5WEq/qGpFZ9uK5TGJ8fZZbOwIohs6e
NX1Cbs8Ql/eFofEsT3V5SFNrYsAwjszO4+Cp8GODNo4rnrFsckDRE20CGdm3TNdsyO5Su5T95N8Z
YpmPM5pIkP1OkNgbQc/5SQTBHZAk7xRMvemGtkT/sipYo61LO8lvm24xDuymIJCnidveIDuzXofM
m238TtKD5iWxtydznJOhQLPz2ZRlWawx4bkTOhl9PCw4nsOm1Nodoa/OqyyGNF0veZqdbEzU76WV
ufotImuIMYwgjdh5DUZd38skxyULbRBFPMOpfOslzviT6XIdoqtUdUEj7qepV8HbY1Vv/LFMb7QJ
XN+K6LTM4/Irk0Nrje0pEF1thy0W0WJFC5nup8qPujCDiH5mN5jul6RqfpqNr3Vh24B44rvRV9cS
KcssnkOFsewzp6tOBOo4HM5gQv2UyN0wliY6AGKSlGKBU/irgjq9bmYtuhAppO6BnDLBi3TE/KjY
KYiStLxOOc9LmmoXDT8xbze1ki3JVjk4akLnGLrPoHlsd2p+Tg1phAzF+JJIBQBXNVAV/lZ8iRT4
embMZJ1kXkbotZPw/owSrf5qmmdzQxnqPky5oCxTBWO1MUe2cFlisrXD7nwqWoKcbb2TgJOggPVt
xmgEgQJr4cTpeLgTkUESLDyzp9S04nNcUmlUjtvcxcv1VbAYtDSFeMRNrw7lpZy/+oyaJA1IQzoE
QhjfOAarDzY59bjWYmZgHWXi0Y0VZb5keA6zoJl3cFSGpyTV+e4MxthVqJftvItLd74h/Iv3P4xy
fV1e1RRbr02HKo0dOOVv4NavXj8VBxMdwcqKbVYq5cSSZ2abh+u23lRZGhAEJjvGuE7E5AW+aXHI
zUDc//sm4lcxOm0DOh8XHozlsTDgBPpzq9Sis6jjmMCumP3dkZksokyv8ypmAqK9ByRBeW8xxhv5
Yt5A8SlkT8WHPSAK/ouGxvhFMHp9LeqVYJTEkuL9qj0awPqXTSb6vZ1S+YOKHpwzSmm1d2NRNtsU
hAnEPvBUOqwcHFubrMPfs/T1WxxVXJgVS8sOHcdNJRvxMgy2fR4ZnDxKKu7tX3xwv2iXri8W5wxO
TfTS+BJ+EUr5HilZo2Z1ew151mrsKvdhbrjRdCNLztrAVcejiAvMGLnic3bka53n1JFwkPpH1qg8
bfZbt//+RV1bzj932sq3AN2LF4Vi7NfGNx4E1wg0oj0xTYQtw3GL1p0/iBPxKOOubYdkzdG8bAgE
4MFD0p8Az0fzCo6Y25SV/SWTLGetwl32A/E1Hw3QzXvfjZtN0OOMijSmvivRO9r6379y53+4EPHZ
+QwvaKoxVv6qS3YGzYLCJokTETzTMIg2GYlmwYy6buJ0StEEBInlfY3mPO6vrDfNMH8AmXyWVWxt
UodySXNkvB6asr6F92a/jiosIl2s/IawSevNtPNkum3ipmJ1myT+AeFxvtZJPd6mEzd0yVGyj4PU
OesGxtEWIPUF4RHpCu2wbKsJbZidUM23YpDrWp0wpj1oF1bjLFgdb/5C56Q7EDVtdrMEY9DS2C51
L7SpwzBwgLHmpGanWSYsPc75R4utrpA2LjmJr7X6VC3ivipA4a2MQJXtOQV9UBKnfl3y25YyiE0R
m2HgOCdIrNSgBiOHmJi+p3jRwFPCWS7e8ETlpN0VizeelCyBDyllQ6QRjjFtiARPILw0VlRoe8vK
UCuHjtlrONl5Q5X5VBOsCPrMavKD5y5FfIBaw9JuUf9DREEfrfUO0lYYpTCmxpVDxX1zXfASyj4x
4iag+tLqatUeRQnvmMBalC4cwgnaG0p5bzIYF88U+bTT+p7umyPWt7tnNC6uiq53ws7R6jYsA9QO
U0vj5jPd/DlnA3avFJjyMFJd6bnkilx6GoqkcoenPi3evJb+cZkM0NOyQBzUzulIU4lAIsghmRwJ
nh1DHjrab9h2gwfHfW6N6Q6QJIee76AOIc22/kHITv3DniHK9GZhspmAsLy1er/9RicKl17owB8k
Tb9bsKOvSnoZ7DwggsgWfOtVb1clGD3Z7sMespdiQp5TyGFrLHF5aNG7nYCYWCtqJ+++tFpW8MaA
tLMy6x9Oh4FZt+mwGoPuGUEje6pVj2b/2cwYKAlRsEKG38MdbHOasFcmjdzv6YwiXMleWDsL90in
D4yFJ4P/E6wPwgpFPvbLBaod3SFKNJspcsIzUTSCqZwpeeRMgXqEJiA+ts7sMQAqTfEiEW6dDAKk
3lj/BacYOsExnT12/DEfXMsDdFfhOAjZro9Pvo2QoZdzuvPVBAj/WHNX5syHvJQ22ZfV8uVzly6b
1F8IEnHLb+PkIQIZetpt3YnPBtvoVQmjECgCv7TSVOGsXvVEepwB8oLQyLAmUuk0WxKBgrpVJ3W+
6zlqvoZhyRtc7GE7tWXmrjJdmpthTJmMqOY1ZZtcrZPJFvc6KQAyrDNKkeuzuKkU4JxZz3yDVpRL
laKXuY7l8lGpoURdePPNErvzLRJJ/3S9DM2JEQyXt9D306DNt1cJgdXN4v468aksLh+wR+hYDSYn
kHAKJQVN9wWAfER7xNkNEfKi63hAizU+BlvQ2TJw5KNXg7wl9edt3jAQkkny1frLfLtwu4HHgJUD
wx6SPVxTpldXAQdaJ3RuFMABfQol2cB2+psYRoZzwJLZykq9OEwL7wijHWureOEWrFGwfjcjxSGP
c90Jm0EFSWVcghWDO7mpAIizuSuds5m7zgMFD7KKzh275z5TCq7FzsXLYtkMypxeivcYjOim0/v5
sdK4zSOzJXJHqVvQVHOs0dFHLCqZ1Gg+z3M0DUortKT8ptJk2CMQtW0sZeG/zm+uD8lJMTCrOrEP
5AV8glhX5bKnoF5FSbEkOj3f/nZpAqfaNkq3Akw6uuiIaU8AkfO1wCJy8vtOvNQGMzR45czUUHdW
J0meIVgmOq0w1nsOd42FTF0E9duEchDZMyk1EnrrFng6HyHK6PZdryy+kDwfjE1H+7TpXMrzPuOe
VtezaNUx3IGXvSk6SMNhkHrUvHnLj/MQhaAFruF7oqbe1CXqKUCD9mb4XBL2Alh/QFXwIzFQfOF1
Y2zUquuH2EmiNphDFi5vJ1LTr2t56wP2IrSmyi+lHJki2TwmXc8wv1+fDUbPCHiAVn32OPKZOzFE
HQG5nL1Yc3hUSNQgIqAMEQT+fZctfq6gZK/jAic62LTDACVJOAPY2kGb5YsMGBAf5kKvTgvAopNj
UsQSfAGWifLwFQVx22zbBSszfGhOMxtV3Cwpk5uc+ZxeF/CSSySREefYS60COli/Khknx/51JDj2
ikRvNqi+UFGss4nys+M0Yc2tdTkgY6RriBEpTnqanZIbe0fuGlPQuuCmmPWxfrtK93rJzNhKI1qF
nsLZclUuCcPlDQ97Lp7rMTt5fBpMjuabtrbjZ7r6GWiTqTBrZTcxhWrJ/WoZ2jw2JBLttUUyshi7
kQ9T53gj87Mjsgk1nO6ODT2exbWmgZGaMGC8mcVUpgcyCMVRNgVDRHVUKjwHuzkrPy++mfNVpoiQ
cOlvLBHwfEgYmXBPtkynq96bbz0lJLKEN3wqEe2O9C7wZhR4Vpgi/0XhXjc/u7Kl5BCwoQ4IkGli
mjQ5m171NqLjJrvV00hqR/wkGX3yGfSFTjc0SvFCVYIQFHIOaglSqwLqFlIw76Smc8hKQTlR1xEV
JKaW9Tjwhc9+vtzmJiP1639eb8yZPbyx0sh8fwdgrV3QgZPzsvTTt8lEN1YmiP+AbXJDp1SVsadS
QUeHK9tuPARUC/jJ24YY+RdLevN26vIvbCK1u0k6GtjroNhDxWibdKZSVQEzStRx3ZjLsGOQwDuW
B4903v3g269Lq2QtahPTM1DZDGT4AoqqB//YR339m3XhP6vKv1hVGrBmWbb9w8XyL6vK3WfdxilG
l39uKn//mX/ickhmgHyDXgDg5DW+6O+4HOdvJNQzXfTAEXBIKdjJ33E52FT+vprU/0aPA7fUgaaA
edn832wmWUH+ukOjzVQQSdCNNvWEq/wwf4AzBGbNWKUGo2v58aukQVj1HZIJGpSXSnMf2lHbs78U
L35pvMwSk8jAldqhYu+VnB0BonmwZAngX4ndK0M6h0AJ4NtZb9aeEsX3Y9B+zRHAljpBMk8qLd5S
JaPH/apftKu0XonsrQILQOOncNe0iqFp7F0yJcqXSwodvSdQRzJWRN6s1K1CbDrNNNezEvajvw/F
WJ7nznSwOCP+z3ABtMoO4MAfXtee9EJjlsN3Mw1yMtkwECTKSmDjKQC25uyA+j27dkmmhzIeeMqC
0CszQqZsCboyKBhuhy5cmRZQHXKKFk8cHatB2RpmZXAocTrUgwHHFpvOulU2iFQZInJljbCUSaIp
BGomZZxolYWC/VYXShtBd4G/oldGC1tZLlJlvkB/9cMcsWPgKDgiaim3ZcrplSnTBvU+zDx8HFIZ
OkqcHT0ODwTh50hZPgZNTPvGwj4webVxCZQ1pB8xiTC03ZaBvF+MvrzkGPRPaeG3A3xMjzAEYm9v
28aK5QbuLYIIztmXAXErzQFlhwUqEORZhWKvicf2QVha9GDahnNDg4b8Risd4oJ7VyCQaNI70r/k
SxRQSMDUCZ6m0spZGNR0jW5NKZ2MxMd1kmA+gbX53pMSSUZhoXkqzNHZMxRvXj1yCNi6eWPxVOWV
cwOsLNjpRPLd2XQDiJMMlX4Y6017Qteu+mOLtiwNzMFAGsuitTOb6th2UZStllqvjorNTOfuV55Y
pQXjVZUYkN7pmBBuZrxZW5O56JtnIoVaT1FcbbC3RU+ZidrIJwtrw+OsfjDy2rizXNIfr5hmlHnZ
W9OojJDA8FDXpGTybctMI64GT8S32RnTu6HP44pZsD1turTj+4NcuIdQjxHYYXtNN+0Th01MydOM
Iv9nO4CG1ixo+gRR9Hyqbc2/SdgQ8wFqIR4aoMFs5knVqR14JD2/Env3PKz1iowgM+bSdJhw53un
G3nzYo7ni1fovMay1hF8ugMpHrXj5qE18z00fsEvNGAdiU3RptVmHst5PfUltQn3H0RXPIDQWhiD
soUiNcZLoAc2RpXezQJNcyqWcWcMVvPJmoisx6FuztdXlgESYqcwqDxJGkjvPl4S1MxO67ihFSX+
PeGmqPi1vvwqlKascqrhe5fZ9CTujIEzVW/8qqnFbto/elPJPyyizDw4I4fIGqLQvNGDDrKJtLO3
65WWOSric4HMQcrAjLQynQhsoSWrz7IhB3OFjgw7BlrwJ5RlJpMTZbnqS9u7Zy9lH2qV9GQgP1u3
LQJKkuo9e9+MfKnM0qqjVir7tskMmf1S2X/0DIbvKr12z0wD5hsRGeYl0jP/IqELbhKuyHy1BE70
FphI+qVTJijh4ewetdHnL3ozA/IiTrSHegHQsrgI9ESMcLQuCOq5flvkw9YPaTwDl+7yqOrZD44+
TRuf3OzZzskQnR2tiDpIRnxA/PpB4sH1iomrnsCFFXa1Vx93QmiKGtFDttx1FUH1Yv42aN33USAr
HJ36rUoR3zO4DQP/1uwHJMjxt2TUKdH6ZF9m7Zcjg5vAQjzZI96rTO8ydRZCx4R8huUpbjt37eiT
f3LxIiGzcDYE067MZq5D36zqS89zbFiZFggoIzXci91kj52RqXBKzvDc8GNq9sYKDQ9QS1rOdykx
w3LK1jQRR6vyom9Gr01ng9DerV/HGMskDerOrfNs5QejvZmJLlt5WGD3YEMb5Bm5gJLfGh9VPIWj
MD9FRfy8oEa/yWgxUByUxsEynffW6KELOveYGKCRjoOFhC6OXrXYfOk0n40jVKyl6sptMRY9xv0K
ZlHJ4geNryqjWwY3jevWDwMimXBMsuWjHElqYDXBYD3ptk0/PVTZAI/Vy3cgKwjrcBa+YAZH20kM
JEfLOadrMh7dmRkH+jrAxnN50H3T2jNnZjznD/T3BCSv9GBAObs0W62uX4U+YG6sav1EZId3bLnw
MVq5+toZo1fdKEWolQLpwvxFvsmlSX3vkwAP3BpS6G+eq9VrI8+/97BXfsyzZm2412lxGHSHTE3w
SuHJOdpBZIvVuCycB9ZY7ONssdDZ+bodLgjhg+hBlN1HMvfRRiXY3uH7lJS6VPo9Bbypk76ytMMG
EDVKEsO9Kzjz77msWoQQkfHNAiC8keZQ1cjytGxPE9es7U4bV51hNp8dZPTNwmJ/Lut8ZTXNj6Go
zbXwOyKojfEF3PMY6jVP+wDZI8ya4R1t2KtILJoaET1KgxwNMJ3M57BihLWNCba1nccIUBORydGE
CLSKX3wGICFh6OseWcxJ+mh3KRL8DyaT48VDDvrICFLVEF6gDJjufJR9JOlbSPuZmDtmj5k3oO/t
7PKzi7zsE2l/cSTnyFtVcRfhJNVQT7u23OYdPxuXpMsuvX7nRVl9D3ccIkIiqKzQEqxk0/p3zdiw
vdXn4k2aBlmCPVg7hwpr1brpQmaYBWus7FPGJElFykGENTBYuVMWn0ZcXcaxIyiaZW23uNBK4VL7
sSh1bon4qXcn7ewaxKvlBAoLvsRaD6M21kjVyYYTWAgaIqMCIV4LpyGrbZE8Bqehvqt9wzvaWJI3
kXDKTdSJ6CkAK3NBCp9mqHhERQB1UGl3few7ByqFfGfotdikUxGFhXRqm9iR6asqTfNslHH/KKGI
75vEE8+uoDthtlStUbAiw/WAWmt2Q6CttxxyEiZvMLxoR73mAGsMU+xrkBph0/YZtrQ5wqJn+Lys
Ase2XfxkhYUsqY3kOXc1/baNqnZbEBe5EyYkikHmUUjNcDthIIa1s4tNOm8Y5q9Z28KFzqoRr60U
bbgYubFiC1NsS1tHCdHm9m5BdzMxxdu1KuiAlG9r6xTd+G3JqfHQCHQ8uUb/PEuMySLrJNbKXHu1
+uDOqJruU3opBQjRutugceMtQgd0I5YgroJwyvWAGmEF+8lUdqsLT9D6XHmE5TTBMK86XTpPVjPt
JjnFiImWh9m1vDuAvsYKL1y2A+ayQ+DXhYXRbuqxjj+JcNpZPY+8kdnAZkyzYTPp03RMR6MLh6yL
DlJEpzQWF+C/ztqL/OwwL+50E2WAdnBhaUmudtPLJcg5XY0bb9DcVCEJk8Jodnkps/jecjOx5hbu
ZIz7UNojid+aFvNIiAUSiDzQ4xlNsyzm6TBR/y5MTAZMRFlc5s5m7jKSl3xQ3StnyKesWPHcHup1
6aaAGtg5JvN7kvtytFck5tQmrOryGdnvvaYHI1T6QKnTB/kQecuyMealu4szp95mo2PfMu57EYuV
bpbGvaRBrYXZ0veXBIPlGj1TdhZe4/zsJkYamVktP43O6G9l6Wnb1Bg/25hNrHTM8dYfR2vt+XgK
7InuB5Vx9w1NuslMDIlETKmyMSPcIbPmvUHljBhyDtkP2cczxq3WtnjeR0dEgO4qznQ9zAXioHFM
SUhGCs2jsilAz9mMu/3ge6D1E7HQ9g2KOrlCwfzhmeQF2STN3rGpCYvafk8Ks8M+lAbHmX1uRaSQ
KvpJlO9/6vgaPrzcyU5SVh11fGfvSSXHh5wFDzr8PzQp1DIatt4+PywspjuKBHs+2RiF7xsSP5+L
Vi9uu6R8pwEF6V+bAo63ZDJ1Q85bvU6r5F2UJU99TZQf3uiqMyvq++1QpeO2NfT2lfLF3ZiYpC59
FCwhNdDFSjPnbGUL7HXDLKyjbgdi7c0Ld9pQySd3kMONaJgeLcXow8ab++KcV0LtMXwr+Yl3XSej
J0unbWkkPAr0oMUcR2tYUwcUgf/hxzoHxxg7xgVblP/ctx7B4lZZ/VySWmfiElm2xpHvBVU46LL6
XinnsaM8yJFyI3ccjBvfWA6odSoUATRZtXIvp8rHbChHs3s1NztVkiI2yWS9MvnjZxFTlGRXI3Sl
PNEojJU/uv/dLk31rNzT029eakv5qhG0j4g68Vp7ynXdKv/1hBE7V47sTnmzMQCd8nYo6bPwbROr
PX4jzqtBZ4qrO1f+7kWNTB3l+W6V+ztTPnBe2CONXwRhO6m3WoZbvLgax6+jjP9Mff5q6mN7Kuzn
/z/1OXz8SOo/zXx++4nfZz6GAe0YyRBzbdvSXcTS/1CnG4b3N9OyDAdyqeurkJHfJz52ACAZwbhO
uAceQlcNg36fABEyQmpogPTZckgyQuL9vxoB/ZokAi2RpTMvCyE1fFbL/0XHnRuRYFoYuXdYKLQD
SoJJ3FTY8TB6+/iDPbDbZplbNJsoN4oHNkxO8BOg7WcCnuvB9nLLCY3a+u66xvSce1p6g8Jrwkph
+qhamspF20YIc1CvifKc+wtOthiaeSyleNTRUmirakwLq7zJg7TbUcFn2Z0HoZmWSRT+FrdsdSij
GVYJQ/2wnI14TVAqZHmITFugIqa5IXruPm+CnvwKXUangnLx1A1mv5vdURzNoJUfTAzebKLQPsgq
0F8LWXs7vWFZ1pa5HlLbuPhjux9WmyEJh0pAk+GZbXKzzAjc9aa2t3xR2l2VadG09rxxm6CibqOw
DdBQt/jWB6Mctw55JnQ6qczOWpKYzyPxPzbN8RrwZYMOLNEvM5TDSz+Iag086blA5Pc4OdN8nliw
7xozYI3qu5tRn8PIGst7O9PE3h5a864ty/YwMIwI9SxNT+VYywMr5fQ20IofLFZosYDzbBwM2Dei
zINdUWvjz468rsMcOSoE0yg+yyJtN0vmG58WYjyBbK6t94GZfrKgbxGgpdOLY7ClXMUpucai8eNQ
lIX/ZpoDlDgvI0TFr5/LtHwWGn+6Eg0onkSOQMY0Z0PhV29ANXqh0wCxX3lIqdUSdXQIL0mD8sFb
JthnWAabg7oiH8XYuVuslxjHmEDleyYZglhoz4MtXY/eGqnkSD2P3XZm3j/JYeXmRnyxcyP/Ns/d
co4kq/xkscnQsMh0XKX65PBXLFZ4IIV2dkb64ApFc/qAtr44OXBfTgnF0y38ULCTSSS/yVa026rr
pvfetwsEK7rVh0OuNV8BXBbEf9I2dqWXyRMlGlsop+pOfeQz0ptcGX+gzALG2GCBhapckZMxNN6N
wbShXqW9p98x6NNXLkEoYPiRYiIsIqB2haBxeLKmGbgjpjATmEIueFboxBeacTKixWT3m2slksu6
NIObsSxp5/sGfQINbd1uAzmdUsGL8oTbHLtl7h5jnouoSHMz+aqZ3W18vwhYO+fuqXW0D3dBOYmW
MkOZx74JvzoZsauJdXxogVHYepkePDOQItGk9W6aiKFn6eMQLCBe/hxdo9ia9O7vKNOWI7n1I/qk
MXF3sqUI+H/snceW3MjVdV/oRy8EEHDTRPos71hVE6xiFQlvAzae/tvJVkskuxe59I81kDRRMTNh
bkTce84+HKOnZ3SL9o2RRx6yXj/aDj2IgrDKp+WExFX2oU+f+ei7+dSsy8hINgtEoRvPkfVGEwiD
QQXIYj/bgFJwCt6h3nR2PoqBJ8AMNeiXCtRTFuUGh+QYzWCDw9cpAxId/ICf5NbsvlZWESjgkhP8
hG5cNkKPGduraNmkk68fRyKDVsx+xDZxTIx9wcIt6WV0mfhVd+OiihVECj+kueHeEdi47ypbX0/s
GMJ69o7OwGtNZ9maD2lUsrlnzHUDGcrYCIJd5pXf+Mt9rormslSj9WBZbfaamrDXDZfD+zB108Ff
0iQ6VGbg3c9Za4VELIQIRsxL9p0coevpNpZtd7FkTRZSPM0rnM8VaoYqIVcltSkKbbCO7clEnik+
6LW7V41sqwOyYutQqoFITKFKMqAbpmvc5B1adWLS0+bB8JoFOJJl9/ccspYvpdkwHDO8ZY8KRd56
S0vzuxN0kTiBJKFInXwH6qNZpxGF3LR0f0qTYX6sClNu8WLEoeuP7iU5MgaNXQpRAFR0HeGuf7Fr
M9kvAJVCdJ3QU2W/GPRLHPeFRZB5ZBAYX0RGZjN2HXLWXTl8zSKjvpKkYN6p1hX47EvG5K35Fusy
3uAfQY1djyOobWV0YYNk+AXzRX9B6AaRNjWegMCtQrvrmhN++/5GV5wCJmRGN6ZIg2uVdAiH+wFR
sYzdbldKTpLsUP21yv1xPXiJ/BKfOztYlN4HOmnE0pwTz6N8IuID7/JFYtAHqRtn+tRAbgpJbtd3
oLgD2pO1+wLtj3fDdpu1dnwEGWk+X1aEolKwYuz2jARf82LEWe216ZWIqmqnzVq8TcQL0WfVjxwf
otCaFmvvjG6DztiInPs0FTMYDe0fyqC406Y4sHswsRTYwt3kJvYkENNOsPbS8XYiau6TMTtA/4aS
gCO3Sm6yQi3Vymjj6cmM0bgEzFGPsZ80PhU0CvbUTdzsvXmhmJDeaT3ckFEHSKAAagN6JA8dnr2H
jHHwmZ6z4pVAgRAINC86Tg6Bb9zldI85K3c1ygY7ikN4Vj7hyO7AlLovNvBqytD0owscqPmudtVw
OLdGaQnBP5ga8tV5oRDQlgA04n5AkswBERxQVF7ETkf5nqLpDbFFs0PW6570qLx3cnCLz51qjCsk
QrcKE8Y9/K1Hc5HwsFHuc/BBWt5hfdv5gzdsWscbH1WZDEewA2+ZzvpDkgErbPP0DESnRz7oAp7P
bMTqSLY6foM0lnd4VOobfabdQAhyCKXObmE9WC+QOaYLnOdjghU3Gj8JxMD7Qo/ORdmk2dFKnW1t
Z0SfW4ALXPk0G5NcmQCtNmllRytG4MUDVoBmN/R+e42XHmeHaiAbtdEXnyFBSAc32dHf4sxF52Gv
II5fJFJOp8bJ4+cxQFrtqbFG5ANYAU+j/goD7SEpqyokRdC7zyO+Qi9yZjXgX1ZuZl+OVNVNk4jX
SHFsIOkWMk5TXxQTap3ZnS9wucjHoiUzrAUgs5FGN+5AoAcohfLotRuWGTxy2r1ySuEIG5D4WI/W
ePCmbNgWrnqdBHUlYGa+jTmq5udTYzEkb+g/mVosCEM9P9PHgKgoL48LvBknr4alDbmvRJdWoMsH
SwswwPSKx8xwq3s2Vfmpan2WekdwIELR4mfXNQ6ZHbzy5gqgxrZ07Wbnz2Z3CewGNtzsGLskk+XW
TKz4wkMIsOmsbCA5KTsrDGA63dDQmg+JLGi7kvS4XrIM9YmcXpWg1oIhcpodx3t93TAFCnMH80it
u2rr+NP8NviRf45CBYgT5WhdsIrFRJe5zD/WTq3n9ypPmlcCUEOTbe5bGQdosa34azmU7TajT1GH
S2V0h0WZflhmubFH5JC7odfmZbYSMq8uSQlnHpNLF1pR2SaklscfQEIszOx6Yklz8TFjtmJ8k2fX
7HvDHt31drJcZF9Rwwo6ReKoqQP0OdltJr5vIt0yzK/IdJ1VvxT4EnrGGrXbxxuAfR1i86HbAMO9
dcBoEUluLrR+InUe/VnYqLnVrwju4j1qy2jjVUOjVowhckZqxKwys1DrFlOAhBIeec9tYpJWLgiw
Brlm3noItqwVk4gMilYv3ufGK64h/lEQRgwpdpRb26jSSMHu/TkaMpj5o5/U7+lQjkw/y6oIygdv
JqRdHiPHT/MTToigfiCvnasGdWA2jGUVVOyUV2iwhMaUWAhvDCu84WvoXbm3XpK4Wht9lPVITJb5
SwMV6mMK+IbsEZxn/gZTF5AqnJ4jeXr4dDqkymCzkXamx2H028u24f9dK8TqNm8e3qhuyyeCUgxo
YAy0iHYInBvyEpu5+ugiU1zW6ewfXJAhvMEc5q68wX3Q8KNWLVOvD1k0KlppTzcncP7ThklAd9eV
rb3K3LJjutSUtyY6tzWOkIUmbDINe1ngOKIaIEJp6X7Xki2MNakSVlKa792ukBugE9bJrBTYC7Nj
CwD8ZMNAaF477lLaK8/g88y8qckyGOUnBd9gBqvX0KBWwiALCgF/aHLl7iYQkWFa9MvL5ETXcUbe
wsosgvmeIVq8HrM4jcIeq+Tl0sQWBlCl1p1dzMxaHd8dAB00/rXPKswQnNkGRAwwRCvVVOVxLrPs
IfaL/qU/S506pnZXS6Xj+9LRipR7LnaEWGZnBD2nLwcPyJURjRMZ4PgDN+7QmASXq/Y+ikqzX6fk
JO8GBmuHXHXVXR8HEPJa0T51SSeeBaih56qOn6LSMy+kBdaBEY6J0tdqoEURTYvybTRPXlA292C3
1Fml21TeJZQJeVsl7ZunO4Y7jZ6RsRmJqUMfHF8apjqWAH+APVznxVJ8ykzGWH42RTvfCkRMRJuw
dhyF+kcaONPHCLQubJCAwVmImzXfqNpmHc0jwulwmnVu79DTbwEXodlprTXhE9Nnza6PHb+B/rGr
5+WmRWWfrKugSO+6GNCP2WomieCZkBj6htjgJg4OTNJTfHE6uwB8nB5KO/CuAJFwgJ1dHibT+Fz4
tX5MYjq9K8wQ/DiGQvXGdPLlE8I0Bk9inMxQZ56+NohYWxeQ2EHfjMUdWZxoazXPVacZtQgcccfI
ymnFs/MNUzqr+yqLBNweAMWcP88bWeF0F47N5hps0xnHodEr4DJErqtAqSJB7Ce/vBZ5pmyoeS6H
sVawCsA0U4kfDolLuxtGjas/DGY1040ImA65BB/yD47G8qlHyDs/oOhn8Lsyeg68/c1gKttD6Trg
r2hWgd3N04lL0vkw/OIWMa2tRM2c5v8h71OJZJx4peN5Fxle+1AU5fz0XfvnHwz4P1s58PoTWuRg
QmBXRnfnZyx0085TVthiukLe5qyNwEpofo7cEayM8Faj+NUq7d2YWUc7d7aG7LZOIja+F13iHdqo
ut/wU3ekZ0KQ+51v/yzp+c4k8ed3c8kcgkqOcePn0JNSjG1lRtZ01TTdldewV4z2qMR/fQX+6UNQ
FEkoBFhFvJ8vgJP1M4fecbpKLSJe+I9rFFtiK/+0ofyvJfmblqTtQr7+7o78TYj2KVUo2lVafd+W
/Ndf/SVFc//wz+nFAl8g+4DvoRmBBf9CuKQpIVCTUDBw9/zVmPT+MH0bjw2dQlIbve+S26QFasP2
TLQWqNjIsJD/TWPybCD6z2MqyTZ2IHybFvliEFpQxP2oTLOEmeSDk7gnOD/dvoOVceMIaCx6WcgE
7zvlIMP7d8/2H17af/pA8omQ4AnO/+jhfvzAnF/dWE3pnIgi89eURMQ6AZQ9t/DbPZsf8V+9In/+
QIR8XC98SHCDf+q7nvNkiff1JFvixH0j/wBtUYbcWCEb2v36p/3oLPv2Udxq7jWVCJrJzyjtLpmS
eMiFPDG3I8rcI+TB6c9cBezi4qrXOnjycgQZXeTMd7/+6B8LwZ8fLVyHp8E3gQT9jEGf2nxcTEZh
J2XBRqx8ZriwDjFllGSz/i5/5CcX1bdP4wkUAUpGoulgh/94D+caGJc3p/I01QRorbymw38zZWZB
3kDv0dKsbCaYx3KekdQs6KrUsxQ1hIa5SA1ObmAl/tuf74JJgUvDiNz1wGv9+IUykdDYJML15E+S
nxuUlHPzjCX4//wsBgqOjbyU/rv86YGKM9ssEjB6J1tN4mqQxtnaUc53Q2Y1L7/+Wefr+OPL6bJ+
+NJheIDiw/nJNkmiTGe4wNlPY5R8VZYKNgMm+N9gbP7+6PAhbJcxF5qCKvXTzcRFKj00/wxEc1Wf
Mn9kJ+27jREKnaNn+/Uv+in45fzouKYNTsGCP8Ul/Dlq0I/g2Wo2bafMSnMyf0c+U0QGkreCnsOL
3+bOG/oPXlKwXndL0tsHbLH24Tdfg1nQ364sUyKL/uY5wuPnByayBAAL/A6n2e/Pu4NKnAMOMSo0
huIJbYOy3OS5xY6MfG9wYt9eXqdBBkgF6fa//jb/dAfgwJDTeb7TxNf/+PTmAAPmMm94eUeUcQys
aGhVCAhl0/0uLeWfPoq9HsgdKE1or356oubG72oiDOxT6nB5gyDmlYV3TKn3Xe7Er3/Xj6We8i0l
szWPYBaLj/vb4wvFETZl24CGXkzinA2ja14qu2BsPAHBG9Hm+r95ln/eEfKR+IvZDDJn474CT/jx
Uja5Jq9FeMHRjDD3SB+gI0IVNd+5kzHfpTBMyo3tAKRN/Mx6wMOKBBAv3ckzKjAyfuq2e92y/H2r
IL3MOZAv2kLuGCXkaa1TgZD11xeJZN0fnsVzlhqqJo8H8VvqGEvjj9+58ucMR5Utj6ow6a5ovDZI
14xtLFQ+rGqzXOY4RKjQ1cAzs2Yh3ZR/7LbrjKLcIEzgO0L75UZGDoQORvIc3WnuQ9BONO+V1RpU
XpORGyItAWxmJeIAMWziz3eFi5oPP2T/0ZkQCD06nt1aZXCoJws3eT969cmPpQ3rkQu4WnLQ+2hf
jQ7NihU89YhNszChKShwO9E+WykPedq6DBKUrwhdI/vM5wPjWlQtn+FzpV0F1rdt8eiCaQADB2qy
EVcqqXlCAHg2L0vt9XpnkAnl4mqx0dH2cUkzqRNVcsyLpP/ICRR/8Roo3sdSpMsdsd/zjYG3dMTl
lMfpq1gCbhkDKjfPUTFO0ROYOZ69PnffYNzxtEtYdG+LCNQHvanzCo2T5a3En/QONNHaj63X3nF4
LHcOtqwQ1bEcV9TfESlG4LDCiAXXDLoiXtJvAltGJgwZJFc0QtAMABL7kW0rAsR7f23UmLOBM3F9
aLh6d0oh3rFGslCaQHKfSncKngQIrY+8jHGBuqiZkHtFHG395Zxh2Cz8vwyGsweQAfwrZbYA/+25
bpIj2bkXyopasVJvG+UC2ISR0GEyliAgALR6PNkycSUjugod+TE5b0yMDNceorXgwsysM6F2QZ6B
gBlhtlMhAOe0zFOT26bz5rk5V5NmXgPqs/YXZmNnQPuxOddLY/TgByo5tsXOmi2+DL6KvNzQHyYc
s054/2r0SWRBaB/grlFCkFwcJsQhfgjU9tAyWG/6PGIWICqbZ3nMjOBJwSxRO79HED0biLwb4bMW
9b2Xz9ulYF1e9RVRtiFiethYXqFBj6Sl8zYiqntzkwFaDkxB8iSdRXT3sa2tPUltscfcz5Wv1ThW
D75Ol8sCj9u6RaFE4gOJ1/5WpCa+U8aih7hY+BiFlxhWla6RfqvI5RirGVBBoqvyledky5XPSfAE
D6RuVoyDA7TXyg7plUrakXohQcB0NkOdNM2RgQLKZJ7JZKVNVd32jfIrpm1D+aUGofiVELb64BDQ
fkX8OCOpBXbzzIyUyhTqgsI1IarjIhhL80x7oVNb5SzuOzRPsVZ9hfxTIY3ZwqrzphUZ9+laZHW1
G2u0hUE2igkHpEpe47MIkv5ec7m4jBbbaolOYum9lqb45L40adlvF/JnQJRPCINlGS9MkaR+xTHO
dNqxSNIQI7fRj5zzFGeqXhmleT2Or0StcxPbxXkzCnpgbslV6brS2LTsAVcjm5dt6YN/pDBFQGaw
sQ1omA8kyjaHrEPJuzjD8iUCTrtJjNS4XYK6fAYMBN15qch9rWDQZu25QZ93b14veT9SpFYRraxw
GDtcAQ2M2A4FgZwTk/KPoK1e5R1RvGifUSj2aMMCz2aW6np+TFiomhuGuyLw95aNCmONxGoiHTHi
g2RBh1kODGL8ukHz1yucX/ViwCGqh8cmd0nFGyu1BcKwhFVivheeqp9pIlmrNCB8QhlEczHpMndw
dstbViWNUJ3yfuHK9mzxMLmjXmxlFzWaqRuzH5qbQvU81IbLjuxtiXpxZQAFVyuFwYZMgoYI+BM5
R2ywmaz1bUi17T/izqQg1ToQD4upeWTNfgyeOgaL8cYfZsfc5Gkyoxxl2DeuSoZuOrQwvr8wlJhv
6CwaUKGLbt+rgPXYh++cIiqR9YnIgfO/JsAD7fK0pwRRjdmYNTXVduYcxeCeLZw7amwSDalLdJUc
ZBSzJBnFEXnz0qB346t59Jxo51fFi1W3Mfu5hIG8sGsLqbtIVFO+OlniN1+XBhGiGj2kziSoISDH
p/Cl9KeWSLHccD6RQhMcGJuoPchA2oaAkdKBnnSWfFZjD++CGDuH4VIc0mlu1XOhjcG4TyHd23vf
SvyrscvIoSnSfJMgi9kzCtHbBWbNow5iOrWBJ6fH0enKO1AUX61CP8/Yb67z3ur31FXE62hcGF8N
jfUR90n8Aahmuo8ZgjU3vPGQJMY8DlYy9oizAGWSg/kqlHfEuEtS4DwVDWwWlzoe5oOKp30fzOZJ
tvVy2arevnP1nBorlDKDWLncBSIE6Sc8GdXIdGkWfQGkoJPQcQCqtkIOdyVhDWHHAOFdjkZBZoW2
P9eBO556t9EWCCoLRSSs9zSEEpyspkFPwapsC8pFgGMLAZs8LtP4OWqM6R41ZX4rhgE5bxo7r/nk
MufoMASxVuImX7WLHV8FckkvuxnQsYGt110l5CC+MbFvTqVnB5sqdYYTNEkjWske0yjy5CXdMtEb
kKCiIIpWKXi4eZsUFUKmvGn2I9P/e9ykZOgug77tE7NGnxpPL0PRt8PGVEqmxzklxzj0axMQuR9N
fn7lzubU7IJkAIziVMYFPdX60Uw7KwhJwUUTYxmeyeCRh+dqYoX/SjdOXQ5NM+5mFsJTlSlITMhH
AADh4bYPCcVtl8sIRHDDzsJAc+6Nt7E1TohLs8hpeC6L7iWfe3sFRtW5QBVMGbXNJeghWI8Yoq2S
KJmwqGrrskd46ayWoEU07RcoZHKq75facodoGxjYvIGkyYOUrbX5BkFRg5feqVK0j3gJ1JNfoNkf
4arRLJ4ZCxM9AJkjSeAs0D1e24zP0lBEOvkwy551qDeZikUG8q615FLdjJpzClxwD+IGUOlrvJDz
o9lNxiX0esYNOBDsrW/YHer5pnK2rfIc5BdWSjjkwLP7NWKw8akhs+adGYX3Mbm9m27NxmUopQoB
RzKDU9CtItxBX3WvWwgYiV6Gvdc3X0GVxjcqw/C+0qnqj/Y0I9Kp66qFiACsYSW9rgtzVudro5gy
csbcCFBkzJ491ss8I3SqaWI7g+z9Uz7gbzCkNz4n7lITXAJM4NpkGIblv6mKa3r2OEYqaNO3iWFz
1woaSJK4lAlY8hNuqzmSf55g/9cL/U0vVIDU+CU/mDDkHx25f/7Bv9qggfmH4Gx77mZw1vm3MjNw
/6DvyDiElgCU2x9aoPYfZ78sqm+Cel3+jsbEX9pM8w+su3Dt2Gf9q3H6Eyj4V+BgTto/nsBIxgEL
YbuWTRP9TIY6U5i+s+cuZd+PEAYJiWjL+WRkijyX3MrvZtvJP8pq1AcE2NLD8uXE8SpfovzKtsvu
Jctw++MjVcaNiD0E1EmzjDfS7qOnXJOsdGp5Hd+THpXf4UymjcKoGnhMIbBjTRBRsInmwntanH66
HTCGMo9aSlAFSeYXH+O4OBdjO/hPCUaKDlJ8h8SzB661MOdizNvb0yEhH+yAfKLYZIndItyrAodN
Zmm7H3Seiy+V6bGRLfRVhvf/U5+28i6PjEGvYdtEX3tbg/k0xsscOQExSVWavQCxa99kFI+fZo4H
obWo5CtOyYazS+xg+exm76ZBXFeu58VWN5kTz2zAO8GWEwvcV680QFNWBGmvvLGMr0bDig4uTnyE
DeB8Uihztrywkiwn8T3TAhrMhJRBkxO7L9xIbbBWJS+CxWYOwTX6O2qTzdJcooldBJFDgzMcHLa0
8T6diniHncU/0tQad2Y9N/Zal6V7XyYxmR6EMxbealkSC6A9lH24GvR5kLXKOvhYhIlWFOSfh7Kx
GIeTG3R9aEV5exyiPNswVyVXx6prnCvtHJw6orpW7PchiJhB41+RUkK8HOEsw93olefOdVLvidRQ
nxMj8ntwHGVRg9pwm/u2mPojDRKDEkuhqr/VLONcvsS3Suafi1r6rb7FDqWuOBc991v9Q4pPLaS2
Uhejc4lE+Ey1jPGFbIpzCUUCRZbht7qKNgq9yrdqa54Lb/+tBrvncuxTl4EcU6HNb9XaOBduEIyF
xOWtC8IXpe7fq852jX2EDOOJ9I/sMNpVu9HBkp1zpdzxrWGbfONO3biuz6tG8G0Byc5riagDlpU5
FdO17lWcPbUmHs/xFsJ/ii9GaIOIeoDD6R2Un+QGqSXIow/urjVJ4EVdyrWdZYXe4cLU3VLjGHa9
MrqKFVK8UtSMTmU/MjCfXOR9wnqMfT4jUu2arN97qdjpTmBwQEYLMVb7qBJn/15UsnRnbjjS/j8u
NHO25BSUvN6QqBbwPk2cTyuvIkyHxly9USbbsxYy7DZL2LkZNEVxVgX4CUDyrYtcnKw+QH1gCpy6
tbxjIrcvJtO50I2MoIJ0Jt6fatm7oMXoapAngkxULtG68jueQAm/58pwOGevlRpslHTwRiHU9kc2
DuUmzRaPxLBguhjIo1lPaIt3rTMMPcpU3dI1aYcjapvybgFdVK3S2nV2blah8w7UrU54MfM6+4qX
41EYlIHCzz9o9cl15gIZqmH9PxjAwa6KafZCVYFlS2dH3Hcyp2r5aEFWgZIB59oM00xOVyabYj8c
LabR45DfIAB6olVRAA7hxTbYT2d9fOeigcNBK7IwwpoGNNKkPzLjDdt32kW2BqeGq11PDziu6ECN
S3DwiIPfWIWLztDKrDuXsCUYkjrfLLJzDuhUS0LBArQTsVTDpRPk5qaFLn6xoGH4ZBdSPnulk62T
HBDQTALZ0Rt678Hz2Hc2E3hyipSipnj1GfWaOpHxbhL1QJ5hHutrk8gwpttxdqNHaiPYZX9fayn3
gxHg5xFGMG9iFc/bCPZH2FdmGZIFRtpumrdX3zAwXleyKemsN9BGgAliDDlzRD6QE7T9BkUqZl6b
i3JLnka+AWV2DheNC662ZWe8qL4RBO8pyZhcc3BgeORn0i0TUAwXKZ6n60z5SBpMB69gletdib1z
Y/oNsejSG7ad8svnFur2TdLHzQIdu+qfM9T5ljMg1svn6lqMQ7peith8QHldfFWL7F88Ect7r52r
Wyje8WZBXbAtkDhfjnB2D5kpFQ7k3OBo78OTCe0kHe5TaaMiBpDyZiseaTh+E6T3trr0RaMw0zji
WtHvI7sI76Mqp+U+FqXrr0pDpOROBf2FGUTjhXIYepuJk4VjpnJ0NT4ls4C+FRAHk+LoR8k8QDjP
R9+DGGHH58B5GmBRn+ijWTTJtsyzkuF2ET0maLQSGJyOeoWnzflcs+G9sMZc7TFjtrisxPy57Ac2
zXajH+zRBvgbZWxTiyLt4xVtqkeEmtaFRo4OqbDGRgfnOeN5a5M7xx3EPR4DC8ZD1kC8gDsf4iJM
PjVto3DRurSMVY1rk8LU7lnR57eEmJ8HOwEZvBowZWzQRaLxsaSGqDD0RMH0t/2A/Y5YPFv0/bPZ
ugGWu8WFQ24+L+A5qj2a5y79JB3rbDvva3dgJcpNtHi6TlB3Veg7N4M4o4TtcYYjYM76w+9HdxPl
9OHwNLKHT2xJa7frznTiZBl2k1k+TPNMom8+EYmKoOjArSzWJIwUt3az9HT4vOMACWzdul36Zwv+
f/vj3+2PmXQyZfr3KPxvWoHTW6Xe1PdCAZio5z/5a4cs/2B+S6mCYytlwEDu37tkYVp/mA7TftdH
EQCYjQ3qX0IBpgX/2hXbLo4lJqBIiWyX3R0GqP9iV4xO5W+74sDGRIDW2bF9i+Hqj7vilkT7Iotn
91TC/wWrDUwHtoiYeDnCQRlN32Le0RG9HHKq6uiqrhaW4M5hDh2sdc9TeV/QczLKoyIluJs3hp47
Ge39iCc6HGwa4LyVhYYzmWDN8rZlN5ZyuurJoYGQs1geuwOs6qgpt70qSvdilK16z+PpFjOnF4WC
U35IZ9vbFgjeAea08Rps03Jv+FqLC92DIghb9NRmuzo7UfTOEt05VXaGthxmdEvxOXTwQvZFC770
BtdRft8xBnxRhbaRpbPoCl4yOLsnwiYTUlmX4NlASVHzEYurN3NQ0OlvmOkRTbhUzJbq1L/O28p9
aT1vQpJUT68IAllxnN7b1gOxFikCOuA5BP+xttsEmNOZM/D66hK6Fv3CV1eRbGEp26qhp6TBex34
78V87jTTvsJ5AgeI/4oux8G1iZVMzT3R12LTZ3YQzraJx2AkmPR2yICbheaymOt+AhewYhMekJAx
1JREGbnLahLOuK8MXd4MYlAcl8voYHXLtNPaW24DZS20ebKWRCHwtsYqomDvkyJLP3genNuMDATc
ErVlXCOO9nez43aoqWdxwWGpeki0xxacNOgbllgvHNH5sR9m2nopndH6ZKAhwHHcWvY1XLRhHQAa
w1TieYcxFfpUoNsb1+kgh42wqoEw1LPWFVfY1p5sDdowm9H7Rq1+NZay2frMpHaMLDQ8OUu/m6Xl
EVUgmnttLtEVps36oiYEqtxJbSzX86DdUSBSHmVvwWr/63/7nHNEcmk4Zw1jmJrlNy/5CIC+O9KG
jafqSIrcVNRrWpRtFmytzrhDIIhyEf0z4AW9MZNImO/fysT/KupvKypuol9WVPBfw3u+/FhTv/3R
X+IrTJxeQBxRcFZXWf/pO/jBHw7NCMqsFyDOFt9JrwgsgvkZCObsjJERQFGH/1NhaWoEpBxh4UQt
wV/9VxX2xwJLns5ZeAHY2bYDlgLrpwJru3YCbDOKj6NgxxNiYPVuJyLGeMarfpe2nPdG83NmTPOh
aSWyWGzQAdSCsd93XjnubOS4OxORuvnnGv5DtNL3UUqO9VNHhK/Gj2MlMi2XFrf5sz5iZrLk5Jbv
HrwR8fV1wEb82te4yBmTRQ7c4AFijpCG3KQdQbOxHayMZkRDz4Ep+vCrStwqsGptt2kWr/Q+6caI
r5akJdNG8mK+lEnSu92mGGFPshk3SPBzMhwdJSpnZWC76A1/D0dCr6VJykmyFsSf50TGY4TtHhNi
3tk6GWU2hYFTtHcw6wuCAjzcKitSUYIjzC2Bs37JNnMXPFDdExr3weTbN6S0DY9BTaIjlsRyXFHB
C1Itp6z9XC6lCajBxvI+ShTWYP1rjuI+Wm6xHSMrKY54kQpCnQl8JdscHs0txnkc4/G0rToy1KPY
2HWp7o5tnIndMNjqPTWT7joonXntZuqEfvfY4NN58KqUjOIAfoSnhh5TAOmkszEa69TTVNwC3dpV
K+2FdNFkaxCFzBlmEPWdIYMX087UymCmUBMWUCTnLJbGW5mDM10acW3c6iEP5tBLFrWZ0nG+iD19
bw5xcd0tQ0oPOahQpU+uiLd+bsjPncIgETSJWs14pEmIJ0jdvTP9vLkb8dSQi+eXN86oPUxbNiky
lxxrlP2YxcwUzmjaa63bDQdda9sGxcQQypxXVWJXh9ltnB2632rbeH2Sh6Jzh1DRwtjoyhP72Y7O
Ad8BGGtt4koyGd7Rh5hC0cbuLVe9PWFk7LYZYK1jLOzgGAjXPybCLOJ1VJnFc9ML9VB7HHzbCcUW
YxWDdotK9ZVNT/jCHk3vI/YSl8yIvt2ULb++swisJLC821hp3eOSTUa51e2EwL7Jm+Qt57Ff2VY3
h8yaabpR9e9MD4UtCt/x5Exq2MDVDXYSwvkGDxSjhgnToK4Y4CR92W1JUrKg+qYJjzR8mmgLMVUt
oW6l++zwj5wNe6ylfjBssCeINyvOEvwqy/LlDEW6bKF0rf157vaykQA1Ab66L6zEuiP2KhEHa3Sz
bl1P9pKEuvfOqNXagu3hOUr5aD1Kzwo5jRKMYdrBsi7iItYrV5Hj6swKxpg0ip5k206cAkJEHaBH
0HpHxPjgkEWRXMSckU9zgu/Vlpj5Qjmee2EjDlVIXxmhfpF8Lyc5YYEg/QV9eEP0AxGsXD7d5peO
k0Vbuw7w2vnp+e0iPkcSmiKjcceZ28Zk2IPH80gqdHZeXruHvO8eg2TSn71Rk4k6KXkIYHStaIjR
Y2wEpkUq4fQCp8TvVo3vYvQtY12JdZ52eRCyKk8LBpLOe60iLxjWsHMx8db4d8Yrm9iRwyw47a1w
sRLJIcY+KS/OEhNrBXV0PNSxW5NOSRHB2Efr65pkVZeszjS2rlUhp1u3g+WCtwE4HA1SVVxLXozd
BO4UMAYQGINzuSAZuqHnceVSDk5lwhB4NURF+cRGqAWXYfeQyYEKXUbt1F4YsHjU2rNbk7T1rH7w
2EIVazGkcm3+H3tnshw3lmXbf3lzlAG4aAdv4i3c2TpbiRMYSVHo+/bi62tBGVklOb3ophrXIGUW
kQqC6C7uOWfvtQv+f4tnFG+VJsN9P5n11aCH4W2kD8ljmWnoFkwsbYHsshVjDqp2ppvuwmyS5B0d
j0KDw4iYCdGcs26bSKbKt1kjMSxHskbudAGefG2ruCIx1NRWvTHUzP2oCV/Yy0wbvmNeTJe91Po7
re0rj9bJaiLHAusHGgZP1WOAuG0VGhehC+nQHsAUmqKY4oWvWeEBdaH+XPRZdGfLMdM8lFfBLfL1
EjwIQaHMT+2weSkkA+uFAa7HhGAJWMUnaPQ1rBiXIVAa+6sWRyCGH22AHiyFQ/RqQiV+o4ytkqzM
vuFwOFD7n6zv7p2rEIRc2bjkLMXlEAFpWZcGa/MmloIQzkQf19VgVjAbMafFduJ/I5BT4w8eOtZ5
XvIEgNVCkqcCbH3G5+G002lnmZV9SeaKS+9A6kR2qo2GxXMcqKd7+h4XLYLUX7fNU5zwIqOaoO0n
OMles9dNaL2jFB1Wg2OUqA5G8RRpLTIHioVbF0ECR83e9QptMjD9RNyMSnlJQDBLjpleBtLx38eG
DGoSbhkGK0CwtExZOSrsgbI04mtpglYwKBz4D6ZRv8l50Y3FEDHwxPKpLkEJ6CvSz3VCe/kjclTl
JR6S6lAjHbgwzMogJqwM8++G6fbvvSCpBsKEvaqzYtzO+5K3VEmKd55SUywNghJYOmK7d9Yy9MNL
cvPwZ/I5rS+EU43Ay0Vog5ZrJttYd1KRxgoAoys2sob9txqnTn2y4rbNCdapkjejtcn/kS6+Fxp9
AUDOuFHktGhThLQLJ7QHamknnbYlmQAK0g61/g6gInmiKOZ24Xw04v5GUY3kTqrWfTL65jaOM2yR
EMLtCdJYKK6aiLnlYq7Bb/wkN3ZssYoXWfjtpiUmdlW0KvcLtyzh1KS45y/CrDJ+ZtT/0LU8melp
xvwRrbMrp2q0y4bljLeokSQMA1vrCQZX9XKROpitFratJ68MuL43ioaASmrCWA6xW+5jB/MLTXZH
odUOEhWdSuoD/FKKKruDqtBeF3EsD4alRfdj2qtiZTUavfQawPSma5q7wB34WOOBucKgj4C64BW7
jJiomSuX1J6ZbhoJOHiZgf9nBhT6NJLfh3is3hyXwTSOIsXd2wbRi2wwTfATWVy4dAGn1ljUQz3t
nNiyGboXnXXZZupkLEjj6GAWKJNNgR/HZDtoEwNwtHgBMVCEJ8/ZeXFNTIAtlUOPQsjYdnz0D7y1
E9oongF/7ZIWue/jmi+BAVag8kAaGCMiCD/E32Yb7L+KVDj3xBkYq6KyoUoYTFcunDphoQ3d2Xta
WGl8VYcyGZcs7dl1jFTyiRl/daeBcn6poGnheQ6opgkIUt4NdMR7p7CrfFs15GoslSBTxSLUJj4Z
lR122ygrtVs9CsJs75SY1pFuwJ/ICecg9TZQd6UTp+oyhya3wFkN52/sIN21F5YjdQZB/1fW/QqO
PVfW4Vj5sqy7eo3yjz9qun/9F//UdBZtLmHhTEO+bDnCdJkL/zuFFgKQo9oG9ZkG2XmeM/+7TWb/
h4H9RndsJrxYTKD5/LuoMwS9tbntZuOcQAvu2n9T1HGI34TlAP5txLyonqkT56LOOlLTSxdAESyG
CYAeC9zalFc0c38rcm//pf//ozr7dAiae6bpoNjnV6YU/bMv5w9dCjqTgAF08Ytkcgg5gXtgcUn/
qzn5vzjKfKK/zcSZTiG6Ceco0PylUV6K8aM9F6D7+Vr9eSJHYm07KgzeNQ7RTQdbPchoVU1vX5+F
Rs1+fLkctnoGKzAyF4N496PL1aRKGQc9OmdTyev3wrbUYR3NgR32HHRq+kl6R9PMZ95ANqxoVEI9
GjGumYRpWzn2wzYq6/pJDyeh4U5t4lXd2gfdBFqwYk8IqwBk5IYcQHUl2rHfaL3v3/Np6MKFDaXu
QSbOyDJqkwRu9TYqpvIlc4AgOoTtpYXWe8QWzzv2kLAa6ptVohAUDulGLpKqKxYWhN4Lq+7iXaim
9oVKEf5dyZhaEhIhwyu1UqwLNvkUGCqI/1AxUX8FWTcukCqlKyrB7pJw7+kxavnHsAyxFNvVu6Vn
9t6PwGQ6StWvgHjTGtObSyPR28cxl8ZhoEm7VTobWRm0pp2RzZzaTjM24Dz4LIylduWo6HzhGYyQ
q8b+TuCC2RpAxC/tKZbrgvQBybav0a58n5ZdEQOqCYouPPhxP7y7bSYPPfkOzdLyR6QVPQWzEk0f
Q27538Kyq2Nk5On0aA20p1fDpH3U9RxEYjZG+1OpEHgugRm2T2CV4OeMVmsceuo9nOtcYNNgUCuJ
GwLimZUMckyL3bLfXiIxEC1bZLYKPlMQFABYtekhtDYf5li5jgPjo234WA+y7X7E0/hoTPqHi6ri
+6gzCjQ6JfrWglHcgT/lktRhpW3zwfggHqx2FyHsOC+uKICR5XMTTIKDnjqVn5eN/B7xaCf7zDWb
p4ioe1LsK/siozdxVWaDjy+hpmfAh5rxoR7vglz0K7cuawgEjrqlykM/agL/XbrIG9fOiKkCXbAT
7E305h59DQ6gT9ayquJ2O2ROQjBf3N8nxdTdt4zClhOWcB4MJzIPacC2B5d1sieuDXWZUnTrHp/i
jeNyOaElwfnO6lJf4aCxr9sB+s8u1q1sA2CdueVYRZq/7Gpfu6NKDA4yiNT7OIcvCdmPaCsdUeY2
DAJ1qxm1/+aj4UDooSv+tT642BiIQbK7uQSAjO77xo0kpngFQ9taooxBlFjW1WWl2NqdRi7MzgLl
eeuj79qyYxW3NmzTy8Ew8Z5XSAYpKdiXmb3qdWFl6buqRvXedSOzTOYI/ls7ArN3y6FoFwI96LYg
0vWnESfOTyXw22WjNMNFjTrpLXRVbR10FbFUs81urTStu/DpvnM9fGbHK20af6RVw5Vs+jFdk0Sq
YnvQpAccVr9Mg8B4ULHSrH3pMJBDZq1tHYJntib18jdH93sqVDM8qBlJPiTGpRby4hHLO3gZscgM
zXnXEoQbwC2za6D3w2sN6usq7wL3hhpWPKQuYdiIgR2FLCKw8IMOi1z0JA5Ryzm3cVTnrxKD+6GW
knCMOGyvR1g/l9pIzgdSCvMigQC51Sp024wBrfuS6gprk5y8alCcfmmqOgeo0MoQ16H77aGeVCiQ
k+onSAUty1wRiVbQChvUn0aEPWJBAmd4XzEh+WFOVuNpPYsQQK1my6NhrkYiETalRD/cFkB5V00Z
NSu+KtQIqlFdpINFKRcWVfgw6RnbaNgt/EzTDy2Iiwx4dDuf9vy2wYOuFdNeAgm+oE0olyny2GoZ
Wzk+fjOL3Z3DjmHDVtoi7zlwdyYcvA3AyYKJ6dySC5MIMYgFR2HpAMncsEto16qs651SqymnUZGA
xM5UWdt+59Mbgsiw7P2W6zDCHiHKBcNSTujyG4PhlmWsTw6AQh2AKCDkWlaBF1z65Kn2tu2h0u4/
mAhNG1KCzQuSxvLtUJADsHCUuHwl+EF7o3ND6mLqRv7Pxu3SJ9mMww096WT/66/ruWWiYjLAmYzk
tlET2sPNgBr0piEyeN07+DXWPMMTVxeDiaHhkFn8OiRq54S5SkO+Tid1t1mItFXfkqRtnqEFNqve
RG+zMGqhrCNaLFfEL8VLnayuOyMf/e8xRoanPsqybet2+RaOtr+OJhKWYiJbSBJS3aU6dskeV+Ir
jfJ259iWk9AdAAni+AnpPyQWsXjW/bXbqly+PETNUGtudGUllPaaAkhiIbVi9ArFpTDFqSp21KRM
41Wnz/borkacFSBUuhXRhZPX5iW/sDqSFQhyxLrXaGN9a5t+OkQGQ8FFmTkRIDwn39qDhUdkKjsO
y+ibbJ0J+KpWd/2SokB5KCNrGEin49Y7gvlgYQtQf6kIf7gafztJY5RjtWVe+OiZtoEFeYOWHHUu
8ERny2603olSSZ4Gl/5fnlfWvVtZCorzmlRqatttAFpxCS908hqXntEvi81A7PUaz6O7LNyGYsRH
SCBqabxCD0/XyG+nPYVmsp94opd4ipGRGGr+Abu32+mN2jw0CfB3HqTg1gqV4KaNOxfYOVm8ltG4
UITKfOsg3PrWsiFtMVPpgBnJKpTLBibOVvcVUu/bZEKLpfYffe4rj5ld+vQO21hbOYr1z31K2tH/
KVV+2dEQw0Y1MBeZTNUeApQGtzRI5B4qG4M4c4y+513jHNyiHzcKXedn0Unjua8V4zk2S3nNl8ra
hFWorCTsppVSGqFn++QOT4FS3xUMC9d6zaxUScR4/euqt0D7VyQ1OaR/qRs1zws+fE18AaJKW1QF
g8Mc7ToeB03djGYBVqQK83XugprKZCvWJaFny7FWDV5i25X7Tpfpje9owU6jBZIsfz3L+I+mg6sY
eKKpNy4mJxqvSRH311lq4x5CYFYtTDNPbtQqznaWHK1vrk/bsvVVwyQRjo8h1TG3f6qIKGrAVGt0
b+g/ugLkjkxClkBNu8O48lYncrxmUZA7QqbyG7ueJngqZge3sCnlk0oVb8LoQsSHubTZ2Brx4ilC
u0WX2PGNSEJqf6Ene6PDJx8P2BU1e1DWfl2OIJUbPt02WWtbuyoUQT8/s5MVk218Gw4JcCjH037n
1jT9SOpryquhhQG0zO28eOiKMd90LDjsgXKbcYShtxB2YbzXHQm0AamdVxKm+77yrWEjdA0CENgq
5aFRVRRz9OXYMRvoVNOeZUMNGl5N0CDkIDQRsiynB7ND0yHftlqePqkdj1OGoW4v3Eh7UwOD8LqM
gQlJyuqbdB29QzRYCBTeDaJX4tzWES3E/TQO06FObJwTgyHXTitrZH8QhGih9GVFK9eiR9D2BSsd
UPnpoFoj77wisIUsff7hwYDJhs2I5v5l12JR9Pmrt7Ggr7Mopsr3yEUwtpEqph0NGvCK2MXnM7qx
w1FfwrwJiRSOdBDeUXavjwm0byfO11MZKtvWLACgClPqLzKXDki1vLpHbQSJJYmUi8Dvb/Hr2Qsg
QnDWY+XDqZj8a0b+TXSptkhj6V9yGkQnq8Tewhhu6o3j1MO6IBVwi/OoB2nvtxdgZOoO7alq4+JB
6FZOoOdavJOEjxfo563s3c6V92Yyb7DdiY0+kp7Nvq3a0T/Dkz9FD0MRTkvcUIHHagUPTemXmgrK
K/CZU4Df/0aUbc2EQWCSiqDNr5xhljeLuiUQocWXZZYGTpyS86VXS2Zvp+NEQI92NZYgVPIwIM2B
EBcLv1yElqHvUA7EOMw6AmYSRBa4BjvQQkACi/vSsHQySgIVqVamhxdhbJW3OWkE3xSS5RZ81TO6
Z2X3Xva2dW9rNd2i1CELtOvlBPbNTbZGGnYexHRmaeBmjFvDqadbwjzrezLnk3WfdTZ0z7HGkzRZ
1hppFYJrMli3pCbFm75KKMlhFOyZzUmiS9rqza2n7ALyDfG+SWq69WooAkHwCL6pJLlo8je299r3
0cqdK83tWnVZ62Ay+ypGOaITtXPrT7LYtZLYHFDuhAQ5Ha9iBvgRLLsSztR57iJRN+abEeL6WpL+
Lm8MrY0PuQkUu4tk/d2q2V8xSQv1a+m47XdGevYe2lD+TFr3DDtHM/6kzl9IS8tK/BFOSEx33l2E
kWNchVnTPjN9Mknuq4Y9CvX+Au5c8t4aMalrIY5lNB+tf9vbZfYja9A7wxk1XjFvFbSemRzuNXQP
l3Ubwi0iTBH7aJ8b1LoN4guptMajyG3c8D6WrkVE3/e6UORH0tvON72wc9JhJmcZBClhnk1KXADJ
NgwSw4lPYQgVcNEpI7IhWbOSxWnsxSUh66Vlq9xevrZ7SVVBaJUg7F0j5LsppxWt1gcljb6NORKj
gFV+QeOGSGhXUhRr5XMtYrFKrBTmlGrYFSMfdsZbnE/ZQ5FkxWU7pfqurn22Uusgk35ABzspnQ46
VTMomUe5ZCkfENA7uprITrXOcp6grefo9ztnSxUzYCCK/MdUKO0lH8X0lq1i/DriWXuMK5Ioy64c
7W2p0OldRH4VJUzhTLhPScKWhrSd/GCAJcqXDayyF6zYtIu7eoj3vd59BBiSFx3tncvRdfILwc72
PS9VCzmL3awsJbmeip75XSOUdNsm2I8HbtVl0pfoH2npttfwL4LrmM3QIjbSuAFBa1ZXdWD5y6ZG
VMv7/wPxKsMIvmnuAlgTqlS/BRBYNN1tgiZhZQRp+DTWOFVViXRIyzP/0ODuexMKSXiEDLwYcryf
Or0xNrZFV1nJB20bVxMre6mIJa9aeo+YjXF+GFb1nalCBFn6VgPst1OZ6BMNZPLEMxkpjG2IROtS
Tyxwa0C7UOZkLrVprAdvqAwaUqkwfZlCYRwdjPYDpQ7fk8DNXma22KoM3GdjBM+owjTZ8lNIJxmr
9t6IjB822Vo3fdHKt2DywfkmTLe4bjK+ct1p2ILY5YohmN0yjh9r+itcFOHbz3YfGg9RD+A37iJe
2NplmJGzp5Kh5W5MxSTvMdRvqUGeZivozVhO1r6qrGbRDq21LtPcfy1cbORpPTieUokYR5rPLNiE
B7vQgYp5KCgqTGRDfofpNmCHqxyyLGt3rSOzgx8p1q1dqSTyxJZ+DRFW/NQCJNRFTLZL3UXgv1D2
3+TmGF6mZgL/u4xdeLBywrzxPYYH64dJs81Ybtd9CYtwakf14PudhSQd7VLRJsVWMtW5b1lxEaMz
NnLdXt3WafcQdLhvR1u19iIo5LYd6hcSG2wvBoxJ4Gg77llIFQ/CWX/JVs7eD3iAr5ugStj/FvnP
rgW6v0rb8k1UMXmcuLQrSoAqTN4KNY7VC63sfEgsfryiW4L3nOjYh05XRrkE0WW611Fag7bDEQZm
T5AIggMtHydKs7B2r3NZpw955pLUakp3G0YNoj5aWA+W3nyMI+BvFfXWsq4EmXTT8E6CTLY3Ux2f
qWlSJFW9RAqcxLsMF+5s4/CIsIv3vP8m2nHrKQvYGxs+/hF2hemKdsd7o0fdCqXHzPzm+0oAn9eN
FgZjVu6YNI1aPbCHmoPSaBMpnaO9G246XBgFflOrEjRSEqwYga95vav4P0NLmLeoIPVDM7o/q9FQ
ngJevUfiuepwZTYF8G23HufMdKwEChzdreqOHYIEcOWIHfuFk9MB+LoR+rkLqoPigDEBgkVzdPuo
12oxfoZ15tTeYNC/6xWacVFZ8ExWW+rx7AwJ6VNn15mP5moCKA8tqWMSkg1rnX2SXXuyCEwGp/wR
QQxap0GZrr4+sVOH0nRhuw6ALfMT+kdtLLCeo8aJhU7wAEqDTwZm9yu1xVTy9aGwu/3Z2+esIP5g
E0NOyhGPriFMRwKDBIfK67y7TNJ2ZkPGbDl5eBdVMGZbROXynBbrxEGJINIEfTh0WscHNSPyzpQC
japMuIqQDvlK17TsqEn/sTb+j7KvT6Ivzo8XmhGGbaikxh9RlBIW/6ksldrLZAhKN/UhAioVkTWJ
Tkczpf1xW0qNDmI6hVcdYIQz13fuxP837ojZyXx8IZjfYOtjRnPUqZeBUYZqEjSekxHux6ZrFogO
j1/fxD8hXf86iNB5MEEHMiuydX6J3+Yao8bnonV1/O4trVt7CNlFBLbwr1NdnbxJYtXpO4wgRc0m
+etDn3p+hG6ZuuoyvNGOyVGuaYxaoIt6bpLIdSlMbAnx3Ai2FTWtFiJgBwbxyF9/fdhTr74wUPLN
wykmw4y+fj9j0bgEQkYc1q7idE+AwiPmlckL8JsvXJvn9+vDnXohBWsM/LNZrS6OLnBQV6qGOprD
Na35UOnVluIfDQam3TOrzBFM6p976eLuowJnoTkGJ7nT9M+9tKZueG9+PZvS737gqhkXClblK1rK
6tZyJvU19Odm0kAr/uvTPfXQCtexMGELeH2fXhpbtIBF1NoTdmAcTGQyV2XAEvv1UU5dVG7hPL5S
GXz+GnL99tQa+Jg7I2Pp+bUK9PGMAnfliC8uLs/cv1MnZPziCgq68u48RP39cUnIC0LeOLCgEgyy
0ofixXKKl69P59wxjlbSyER3zYe69jS9vZrAxRtOdvj6ECcfDp4/dIE8iuYnqpbrxs5Q64R7luxd
r4JO1ffE8DIoAzn4LVRYYcgrVGdzDuItwfQfNtm5Fe3zq0fmi8kIhffP/cxWM8wSu2/hYg/VMKy1
CA6XmH+qy1SJySAs3Xz19Ul/vq4cDygEvFFT1+zjd6+irHJkKSovI0X2wrDkAc2gfWYr8flZFMzQ
0UzT2tUFfuM/HxA3IK2pTtLKw1aFnrME9F+UPURwZhlfn86JI3ES8F3Rv5jCsI8eE1DsERxKp/BY
2gijUpoLIe2Hso6fvj7Oiduk2dhrNO4VK9ev7J7f3i6rJHiHvKvCmyJ1XaevigPiIMmXUeXvvz7S
Z2G1g4r7t0MdfWPpUVl+huDG63qXxn1uQHMa7LZdjMSyARDJp0eJC3KLot2vV5VBd1/FkvLdomRd
w5Bq1zHT3y2gpYYBnaABnhlTsjeduEScPJIsNITTlZ9SBxJaIfAoMi2irmrXqd7G7Z6s3/F6KDo6
2LKz0iVtNnSMhB6eOVHMRscfc77gzPWQ0Zsa9vojcTumTkW4UOw8mEPts5vl6jXk7ztIxNFrNnUY
0FIQyXXqf6/HJNjYiaRnMlo7y8IMazKZ1aoyWerdY0aYw7K1SOcosrtycK6Ih52A7CekUyfgOaoI
f7hfxwLZ7VAgeOqx+yqx0i1HozA8Ztsk0reOvuQ48YoWnn2ZGGgZYsIMCEdDVOUGAJbsYFwZbFdI
sg10lGFA5tU3G63WmY/WiWdNBxyJgoNvFlv+eZPw27PmZ33F7kNyXWLszr3mih13fST3s0b1Ovpi
OEMX/LzhEQAXMY1hdkDze7zhqQpC7ImCIIDIaRHDRkW2rtBMXYL3b7e+Q8RHSOv1AVFzcA5t9/kR
YDc3E1HR4nyuOcj365Wws3KPNpf81uN7fKmY9zyYmhV/fP1enThJBB6sRvQ6+N/x1pG5KPWm7HIv
62umIhgqCGCazcVKnNc7q0kisn0ZsGN6AuP298sU+yr4EXj0uMjHPg4yFzraTnnuNaR4bKshfwjG
AKlHLOu/3gaQas/7BM2W8grK358PDz2gJsBvnXq64zxLOVNnHOIr61SIv35M2W4gmEIYRfWhHpv/
yjnyJSAGHl0BieI4PzxEkjfDYFrkb1s/vr57n9d5QxWcmD7bapBzHH1RIAqWuZFWnJaZCU8pZV4w
Q2Sm0xBY3py5hp9fQA7G1oatgclA+/jzVaENCa0u48wU4yEUynM1OT9Ihn8IBuvMHmR+l/8saDgU
ZanFqbHmH9M2YeBEZFIgxBBluhb0St3CTBd22hMwmPd72pTndqOnjwhPGhnb/NIdf17w+DnFfMRK
6/eJW74WUnsQczQPxPcUC4n+V+TdeQtuqGy8Z6Ooy6fz+BNtNtQdrW8nntJ1exIwPMNIgFmoZw7z
eWMzH4bSEHgdu4/jhgJprWMU8aM9eCIKQUvoecuRL+LXz+HnVYSjaCqbDaxZJPUdfbNGRR8hRmiJ
Vws6WnR6lmnc/bRz6xBXLQN1Z1oKeQ4AOlt+Pz0l88IBApR0kU8+W/gBrUvZl3iuiQZ6SIlQX+aQ
TK9Glyn9lDPEbiQ2JbgLRhIuccyUjL1Ue9uO0NRS5sgbsBoPkzSrO7dLklVQlmwO5m0BaRbmBbI4
69HVB8sL2sY8s8afvDEzn4dhoOOi5f9zRUKSEKZMNlKP7jRBqdKN98pIn/PrG3NqgcAmN7eUcOx9
2nJmRsVnJChSL29thMNF76mJ9uDY7bldy6lbAV0RVaVlwR46egBMGIF5WeUsRGMpELL4ISYmddx8
fTanViDc2bThsFXT7Ph0zVR9DDolQTzUYDWz+UyNZteumyZ9g8b897toakZkonwy8EbiIf/zFjlt
ZGF24BWVif9jvnZ1ZB2y2n/++qxOvTyzXxB8Iv2bTxjbsQGuMxW8PGlkOreJ1Bix+eYPhi3Fpg5M
5x3+XbyjW9ic+VSdWvN+2d1pHJ0oemidqiAQ+sQL8Oy0ufI6xcGmjJ/KeLrnRTxztFMPPGWPzsNO
ZfmpSZZyjrZVNolXBkRuZZaJZ1OPldXXF/MXsP3408FFtHU+R7j5jwt+t9PHzqTl7jndoD5FcPE2
UHvQo8WC9OyosYfHWHOKZVe0/U0l8+TaTG2xDR00nZMsLQbLcCy0iritdHDQY3RdfK661U5eeZsK
mzcT1vLxxqcmyYjQ9IyvzWgwJmirV62dc5iE0+wi23mGIlQS2hkyxMhF9JQMfbPz3eIlRNEBGand
lwMRZXSRyFaXCokiIefx9YU88a4x02YLSoYCzcXjD2IKBpNQY7bbMFx/lJPWwrFDTOmn6Ffk69fH
OnE5tF8aYyCoNIiPtzG6hvURhztbe1/7odJwWGWm+tpIOB8QPmfSiNWe2WGceOk0jYkdOxq+WJ/a
+n1N6HcdFJxebH4Lo0BZ6qh2mGPU00Losnqs6qFaocbovb8/V02ji0lHig3i8UppAAaIaqcpPGq1
6woqFF3p9EA3HghaEjxJxwz+ft/GAec2AN5kUJxHyxjvytA20DI9RQ2qJRY1VAm5aA8DsHYvsyik
vz7DE98cjsceSvBhY7M4P1m/FWqZXxthROyiN/YBkwsDrrVaFdVKoIj93xzKBUPnWGwYneOPaGkb
UZvllGiaW+S3eBFJLrJb6yLqNO3M8nXqGRUzhh8fwtzp1/88qx5JXD7RGfCarHvowuLDNMnmabh/
pNQfnA4Mzd9fRoHpQjdxuLNDPLpt2sisTW+m3JuIk1yo9nBXEw0HxfwfP83/OL04sTDTUldNIeg8
Y+OY7+dv96ucBhRgPiVgGpjPwThunal6OHMugp9xtCr/cYyjZ4KIpCQ2SIf1EPRrC4xNhMKajXmn
d5a/8NOBaNxAJVZpqMtVY8XBYzEA6IEiCFgTZxPNvw41ZB4x6QX5vlaEpq0HR6ZeJNp6D4oqPOgu
5Ltc9v53v1TzbdYgzqK6lUtksP4uNB2GFOo4p7TUaHUxe2l3k5shtsrBxW+KrKm3ag/DhAJqDG7w
M7E7LCKYgNhlb8LRDrcwUOQuNZFo9iLMrnrSCD0ncR+iImmWXOFkk9ErqhchQkEPcSLMkGEq1z50
X8TCyXBZGCBlh4hwwq8v76ln09BswiGYHDKnOHo2raqBumTxbCITfq3G9tUJyxtDKBuRFWtfwcT7
9fFOveHsudns0b5nIHR0PDOUeSUIJfVwtM49p+tBT3ZDm5/ZvH4eqxF1w9SQxh89Ass9OowxJiH0
GxcunZocyjKq0Qw671XyyBD6CkHKsjP1l6DOz5RMx1TLuTTjuHRpuaIU18clvFtmFQ5hk55IIadv
IXC6hVMbygGji5qu0cxQ41Rm5q/bpK9WKcwGhts5C3lF9qSJyt+MB2Un1E7ZaK2RL32EoTxw5ZZ5
JxNsN34zNXy6w4gUMLGnYEWunEXvxZ5Wgebf64nRLJ3JhEzXxgaUWhiP65jfZ9Wm5QeeD+0WzCUe
z3GoNji6+PfZZC7Dpo3XtmLrT5Uwz92KU3fcAjxku4zhuCHzrfptjYjUxszyBESgCl+bceRCDuo2
0dr+zJN1ai367TjHG6O+7KE/ukPuOeZsKKTfsIR4sf768T21tbGETbWqM2+zjlN41Eovi8qoc4+h
EzE7Zr6gGH8uEozpYSPPmM5OHox+JTULkKlP216rZjHKobCjv7NgbBTTtjfKDQpQtNTtuZSYUwuB
RdufrwWWvU+b31RKYcWoqLw6rg96Y1vQjuVzkdYfbYRmIbTOXEnt1HMxz7wpYJEQ2McesakpU64v
+7R4TENcXrq2d6Z62On04leFUEJoDFW7HEtX3EWqT/RygKkhKCKIeIGTbEjllo82liDsGX5gTGce
p5O/HgsibST6t+7xwjiMfqMkIducoSo/hBs8hXp/nwp0JF8/USePYztUipS/s2Xuz9ejIfcvLNHj
eVSiJd2c9jWXyrAquvrMh/TUtpXmFKINdf7DPnoPxeDi4EB7CXTegwCPxHXID3Vh4pfWboCGPWSp
e6ZRceoB/u2QxxvWeDJSNHpq5oHT2UIz+HCNFHG7ta+Lc6l84tTzS0XKkIztI7XwURuhnT3/02hn
LDO6fGnD8ucQuYBICZhY0r4NlkqpRLBy1HwdVbPXQNFmZWaN6M/tm2fgVuGzXzmN1+k4FnC14TMK
2/oe2G2xcvI0hcnSOJvRHpwnx2TVhPvbIJhSmhEizNzaLPSf6kBqul0QoFGqLzE5qUhxyjUm+I/I
6YdFJkW07jKpg1/XTD72unnmaTp1FdzZqUuLg+f2eDqfEkwDorZk51dOOzDhGqBy49ksf0W/wSKW
w5kDnrrFszMLoYxNs/X4spexFsiKzZAXVS4IzbKryw10W6I1Az/1CWJFk/71C/NLO3G0IUQxo3OC
vC6UmUd3OlAk0dZOmnlWNrnLcOiseyPUyMgV0rwIizR9KvXMgd+JcvKXXcAJ2/Qp66Z23SLp2yoD
9OMzl+HEdWezMVugXYyBn0pe15IO5FCReokbGOuwlhZJ6WwbZVw0z3GtTdCjwrczF+JEExNVAl2f
edUGoa3/uXQEozmVfs8b3Uw+UlZBgDSCVLFp/LrZQucSC54UlJNmunYBBxFJ3yQ4Lwxt9fUvIk6s
YbMvHDkGrHEGbUe/iIo0wsraKMO3HAtGI7OvIRLpdEBbnZsXXBl718aokbFYkbac0kTWSKWBFktG
ye0gBnUjpa9+Cw023no7qd/YFudEzvJI4ZgCIjy6Jsnn4QfguQVLdr82rDhcoxU2VrWSt15oVfZ6
DDt75QQXepGI+0Tk4w2vLSY0yYvwHDqdu09V+7s6x6N/fQFOnT8TMDzo9jyhP24c0W4jlb4VnH+a
jPchsjRvtMboOdKUcPP3h0J4jdYANzqfjXkX9NtuiqFTVQG7yTwXjuGqrJzZzTeWyd4N0+D562P9
um/Hb9rc/RVUr3wGj8v/XLHSbsgiioPe9GEmMjDG7DUZ2pZo7n6V26l2oREpc9uOhK7quhIc9FYh
vYLAsW2Zq/W/dvX/R+U7g2+g3eNSFv8XSuAT55Rc5ldigumdgeeLWrn78f//3z//0X+TTpG/A+TS
2YGzUv1GcMBe8B+0qC3KFn0eB86b2n8QDoJIVLRPqED+RfL7N5NP/Ac7YB5AlmB6QKbt/BW+wTxa
yMD9oeykfTeXbP/J3nks141kW/SLUIGEx/R6XnojiuQEQRnCe2Qiga9/C1R1P4msFkM97kl1RVRL
uDCZec4+21BxvcUrOpUHlfZw+lniize2U+yGRA20oENw7SZVQkRTGGOzRBzQ7G7h9kvjUzK42TcO
AoucG03K3VytyxJtJwJ6fJju5NQWxKiFaXY14CP6pLrUf0QvW+FlFhenw5hZm9Agea0107Q8Egaf
77w8VJtBZdVZ1rSE9VRJU5+rSTbYQk9iH4/sTvGcWM0OW5oufFQpqOshMBfNydBO3oMatQyuJgtP
H79Ok7PMqgdna3sKNkUYN0H6rAYjeZAdzP1D3dVwMJpe5pjAuCb+0jvC5UxnLX94sZYYC9njBZMe
dt5d8GraWvc9t5tonLfW+JBlOLsOP3xeyx+ur9XCgChWrRWxg2xyuTi6Bz8MY6OC54n99VRKzGTJ
accoSSrlizVJnhhojj/cNPMkdfHWzKvenUH7sjrK16XE0Wbxx6+wvakCy8BofAgd4sM449Bub9ys
wcQu91AmNesubixGH6sgk7hUfZujaVp8qwdCrdyNooB3VnQDKkZYoCNymktkT+ZYdVcmwrAV3nT2
asQLcJX1SXUCaUztKaKs29zw8JLDLAIHKVGN17gTujtk6tOz32T5dixkAWgzJaj++nangjI/wwjJ
3te9U57U9SD3eaXaAWlPTfClKuRJoDAbkgnYS4n60faS+BKQmai1pMA50InzDZyVJcM+rjliw+i6
K8fyc1QZA7SZCG3xbKjmEgnrp7wu42s7bvurMVH+ddHk6jEpA72JQxEduybR13wP9W5SdXpf9Dq6
KqyaiPKkMaz1KFHLRj6OTKNI/Qt8H6P7pNH2QSeegQNXhGlt3xnhTvmdfRZ5UbGHapPOG+Ejerzn
DCBbLCq8T60nqtt+0rlYlVECpOVmra3Xadn5eg0eMZ9UneWRUUhO0FYCO56Meu72YwF4jMrAPg3x
G2xWonHHOwc1LTaMTbcoCnB+fxGjwzDb9ufFKB7ixTa3arRm+IBe4b7on3Sje5e1PkmG0rFXjq0x
8poatG0Z2UkVZCGpLiXTolOhdc3EGpP/IZt417Lou+uk8Kp7MiOJTov85gv2a58FEvf1UATBkTdN
6GKDvxNSTrhIU6Gv0b0kx8rR3V0s7PkBA/+y3IWjtr5mdWeeYhIIx6ptbUYkhQ53UDa/qxAVIgHJ
7TbBMYA36Ge3KPLkg+llxWeil9PP9jik7tptg/xza1QhiSSsMM8YwPdA0LYhcPgubTwyeMk4QARd
7LPOni4rqpzjqPtwXFXkNTYIDELjUiAXQkWOOg8LCTO9qqJM4zfZ6G5dx7nNVxxzdruBJk+e5L4N
AkosPEbZrMcI2RHPZVj5Pr1xbJhrPNjHY23CXqTKte4d37AvB6P7lM7dbdYY/jc0urgomghOEDiO
Ns6MVjNnd36XOfikIYA0B4fMxayPNkQrnoRO7yM77VqWhuxv8bQgt68z66+eNAMMJeb6yo7C+Us7
1l27EuSVkgdC5lSMW8enOHHctdcuVIqxbKcNKcvxOSML+Ti4BkEpBWlgeWmu51wInNl1dyRwMn7u
4WZ8L0YLAqNqzywZjVvXGzWWLtJ+sJIoPdhgUAHpJON0xjQYrl7uge8Og8WgKncS6Gytxvyvpq5a
USXV13nWk4HWDCLcFlKLC0Vu+MKiT4ldS0js0AcrGfRNPTrkrOFibd+qIQq+5GNJSKJMJclvQTGS
CRMl041DishZrSr3WaKCPiX6jPy1iXQK/q8mgYixqKJmJTF2x4DSMc+ZnJP/Joz+wo9DOaHIt8cN
vLyiW/VpclKXAQ7QsPeDM0NY9UWfAhaHo1uvB1ODRQbVjRi96SQ2IkC7pMeqJYv6ExeO6n7AbOXM
GKx0HQZN8NWpO/elNpxvadNaZ8JX/bCeWkR/mIJt2y4zWORGfk4QSXAe2nl+xuzSy1bZ/DUxrXbV
mmjbHK0/1WZ3q9vZXAeCfqAiwnSVSi/ZpQyB9mY6h9et6Oqt4VkJ+r1+7A+xkVwUKE53jkyjTVd1
4nMKnWefxa65Y71/zSBL3LQWfiAJDph3sS/YQZKuOY4E1W1RBLrFuVsL4uT6Sp3XlRkvaAB1pFd6
w56JfX3Nl1tuKjMcr1IyQr7hbWeYK6sRBWWPE9zT0zhHfuEEMboBxaebxQMud8urMjLcXWEhBxXV
YK3NHoHj1JvpmdHFPv15Ve8HqTE1kHp4tDqUQEVQQ2r186ehF1+yhe2IZc58psYyJsEDHxgEri22
FX2db3SJc89k6/5FYPixlQhYbzOm/lvljKiTFwzKCej17c7AfQjHygvP9HGBCW2iA3qQf9TNNnKo
GV34yqElXRtdYpyM8rRLnWTtVuMX5PPFU6tHuQOeJvYoQBg4zfjfsu09JUHxvcvT/sQ2OO5NH5ZJ
6/Jvketj5wBRDUOTwTwxs8LZYOBt7awhxYG9MbKv8LAJZilepdMI15B6F9fZUNhHq8/SXTPAhJYU
JFvZFuHBdmr08JrKC7jf3edWok7TsqZ7LzTxNoMwjI1JDwUUVysoVX31dXDHdM1vv0tlLNYSCd9h
VHZLEOf57IzNoXJKvBub0NrVwv3ams21lLCJGcIQsIcnPFs0yba28SBSIlLRKqYw3GYqjAKj2tys
L/ymw56KLrZv9/NYIkArc2aBSYX395Afs5owJ3COYNUyBsOwqUICimC7n4t4FznFuU0k0g3OO+O+
8GR4cKYs3pDSe41RMbrSNNlhu0crUxsV2YT4riu5eJvmxb4fmpqJC/kfTlwHKzfBkqlSNgaEhm9f
GjQ6K/Z2/25wrBQ6aVRjZCS+I93HlGLK6GgxkllZKTabKsLtckmTgKsgiCAppxaMnc+v7o2Dp1V1
7Rkq4DCek5VyMb0n40ieaCwcD1kVG6s4nYNjOUzXcDueiPD79Nog/K+X+qiXgjD6217qHBn281di
DL8PQ/9LQ/XjT/7LEi/8C6jHW1oq12bY81ND5b+mqNkwEgIXHZ5r0+/8yxPP+gsIlnaaPwYvAWT/
/z3xxF9wJQD6mX57i1Lpj4zO30MSC2EVhoiAL8ivewPJhPaEqrkxmgNFyktSx8BeQc1uHzAq/anT
vPoBB/zWGo97sSBZwEdBJfNuglgQjeTMWnAlC/cLZPhPDVFpK0wn5frPr8Q1YL7AR0DptNzzT9gH
TrvR3OEYjaQol+tImpe9wkbba+cPIMZ/eHjoR5D9LGCO+W40ocA1wrqbm8PU5y95kb+QwvCS8b9/
fD9cxmVkyJASKsKbdwS/Hp6+q5sDc9ZwGwZtu8LCtljnOv0vHh3fKggODGa4fG+JFXFjlg7OFIR/
4kNxpk2Z47JlBWddlX1wUx4v4VfMiMkurAPmY6SYvIIJP78kAujYoUPOgGQcc1rG6WaK9T2mJveN
UsEHyOP7mQYXs6ENQnX3wvAtN9sQbs3arJtD2PbBxsca5ZAFbbSqjfTZDOJyneK6tBLE+v75pwhv
ZBFrvULQb1+d19UkeyVVc2jatL6VKKNXLnDCPRoj+4P1tSB67x4owAi7Ang+q/rXr36WmZwQEDSw
fVtkohidbHHtj27//FuEN/fvqywQzU9rKwDWVYYsuEqo8c/q9L0qyd7AYf+/enQ/XenNVz/mZUKN
zZWSQk4bT2fPHMNofz5eXub7dQxbMAj4MvzQQfexfKs/3RRpdG5Q1k0JfmnVm8ZUBp7TzaCvZqec
tmFk1hsREmGNTZt7MDtdk21HpK7dOtVRtdAm12ONgjqAOUrmb4XwPUnLtZ8RXrvYhO6kn79MgWOf
xLNQ543fRyuAqN5bWWHdruqG/wvWzeXWzEdrTXKMe/B1W16TL299zn0LWCvKoidVqmkzlto9REtc
dT3hITVmfM+5r3Ee7Cesk8FjdLBRLRG2wwDpVxLtvAVWr26x2nGO+IGMX9uIXV6Adh0xG+EqGXnS
Y9CrbJ34QVIT91aQbIHREVRGfo8B4PtcRtx0roZmV1MPXsbWTPUDhsTgzI4ivNtlEaKztodwTzfU
7FoTWWnWEhEP5GasS5O7m0s2rhKh/tofKgskg80liVM8ajCmwAOJIAfGceSAKygoR6dUKV3zXJ8K
c2CyVuIDFIQlgdgFk/Q4Ue6pjkX2FAd1ce+NOeKO3m4eW6+0Pkfce7PyMUt6bEpHzvwmtYBQfkMi
sG1PrHXtORiSGeTm3fcjTnCB0VP1GenwFPFocMBpm0tPZi+m4J1KnCA+08a/6H6MbgePLPhx2RoT
YLbTCYgm33UF6mjWdlgkmP15+gbFHTHCgruNMF3fq7iwV5QB6eLeJ6tjGiNMXBFhnl7EdhNeAh5V
L7ikiwuBG+fekwVkDMsYA9Cj5bMverwXMfsLziiCAVVSHgKsH4wjnWRal20T3wUzxijopdP8KcSm
aVXSk28wNcxISMSQacajq/OKPTWw2ZwLqZpw4yWRekjImA63llC0vlWdp2QSmFV3hrB9/hxggXCn
q7x8sfykPnKP0xbnl2iFgJs48UyE90QnI2PALDZbAwy4WMs4LvJ+mPIKEx1dhmcdhG04KRavYIh0
Tg6h1cQ4e8e5ARvSC+/7tmPZOeZsrOmZQkiyYbAf7GZxKsEzI7mHORwraFpV9hwyOt2FFesIpZ4g
MDlUVOMq0jdAreph7uZ8j7RzgFpldFa6y9Byz9s5C3LyUft4pH0D+PoCUb//Zs2sLbr5SWwACftP
ipDkxzhz3NPX1PVS1/zYDpz46OFDTYjJmBprkfMm3CTOn9rYqo7kilTbTvfWOu+yF6IHwjP89u0j
P0Ts8P6bNsbUt+MmKb3kAhc6TepbsVgS8YbAAXL+wetNgi7YYOkb3Waqw6cIXC/5XjWhe6hAS8ml
Szyc84V8aPqJcJmyxtwrlHwI8xhUmICkLz2ui6vWwAepF8WeVvL7IDt/k/T6tmqtw1CrLzKZ0mNZ
edZWRoBTHIX+dSJZlKLiZ5miUOdq6MJtnLPOIctGNNd+/jkQzXyKC8aunIlZj2fdDOtyzIkmzFNC
r+yh4KNmVySFr2jIv5VZeGlTVO5ag1WfS9JfFIm2QLJYz84du1s5DmovlnO3cbhvq8ye094ILgOY
ss+FxsDOVoNgKD6KO7Br+6glXxRqyOhJhhEU2mKqN4oucev2M8uoDNoQdvmiMzc6UBWciox1gt/t
tfBApRyzeHZdNsquY//Aqs+/nlOcDOn0p02EJ3mExY0MrnEi687EiMMADg58hjLs2n1hlnKTTUAn
pSXrjTdy6a6uu0OKucoaVfj4NYELRWRshR9Sj4MT4q1tlxaXdoOLVDJi45n0ZXPZt0tdXVv1aSEa
PqaxTcCpS+FA0OLppFE4bkqiDrevu+6YpI9DHojv5shupZZvxDVncZFHQ3qRuTreqQkykT9SSawM
Y3Cxx3V3PU3zGu8cckZIKt0TZqHXavbqT6nmCc1+VG20SfS4g7EqkpmBnbswuw7xiVfdqSaO1gFo
yDGaZXndS/YeI2b3GEMWfa5KnjlW9Ds7gzcWVyq9sCPL/BIKMnKUQfJ4XsvLIO+LQ++Zap8lsCdK
5jHnQ5de2qmtHows6y8nnQznUTZ/xuNt/BzkU7AJiJUl/ku4hzlM522V4PaP1wXod/7ot3iGpXby
UseLsH5IP7Ge7zsFPmQhp8LptWwBymzYiFNvIUCZ4j2b+xfiXOXK8jn0llH7iZEmxT1uXdWxq9hx
zDIQd6kpmoXsPiJvfd1ksW2ElcA72NF7EZ3nYX7MuQ3SD5QsD9AwnG5fJeHKEkkzMmYKM5KZi4LN
LKPJa/lEsrBci9jMT6qxNUOAcX+hd+JXsZlUy6CkaGwmzYwABhMz1REMqSmtT31plcextcsj6Sdm
s64D2R7JfZAbKaCBFJuo1UgbTqfR0iWJ12bRsf+V/hgBqY34+Jh5BojjpKpMANRCGw8+XFtVcHSU
BEogxcMmA4JanJk7o5POf+mnLMH1lLS6740LM1yksX+iA78R63HC4ZHqxiXgtdfs61OwTHTxUh2G
q8rzGWNlDk6F6z6IM7gSSecAmkihSvae/inIzXxY17q4HTMb0LoRHgA2xbUDyulP6lgVWb5JG/OL
E8hDk2UZLumEQzkuU3CLrOUNG4e6Jq7GOBd2ZWSbwSd6wnCsac86texVnTFzkMQ7HKwWbY5uo+c8
cXNcw60cf1iwNkxFxQN8An1BUANGlTrGA7xyLEmCSGHPFyzX+Gtc+AhhctEbq8LXIaWlYZyQvWsG
Oz8u2d8cj+3bialO6JbI+BrxFnI3DTd8yBl4l+tgctX+9wX2+2F6yNkZUMKHiC1tVJe/FqP9jMuy
7M3i0HKAbjxrJHQFhwQfgih1ApbK6QWIWEJu7UxdkYcg0Cx49xReQZzixvZRo/aOsrL8HhACpPFL
1uRbJoEf42SM0LA4dKXAL3s67XL21NFPn6tC3kQTx9zvn8C7zhCKG3oJrkQqx5Ka+eYBOMot47Ep
DqqlCKsw/eWAKnD2YcB7ahDu/YMt8B/J6e8ZhssFfXehJzHyfqeXqDoKHMfLF+UuXsuLp1+9SUGh
cYLvyucBk4ht3kN39txgvHo9dkbsTr19Yo1il4jCYIpRuM+4V6q9Bkv8oLF7T5vh98HQR8Xjo9h+
15Q36MIxFJL5ISlL5yhVX77UNrZpq3EYe7MkpoViuygKFlKSieFiCXNaCYaGl42g0E65CUqZ6hhY
bbCZLDrPPm2qkqgt6Z6CT4ZnFWTOs9zrw+2g2rRZDTJyD/GimLaxE6+3DvPhW3w0nGfbg3uzCvnH
nnRF/3qKBAdwNGlY7mmaPb2eihUgfbAeZyDiD57Fe+eQ5VlQUS5EBMKm31IAYol1GadXfhig8OPp
1terQcPaG23noU2xRjMoGxkpJ9bO7UJ3jZr+T3WIZAzCG2TuzSvhM33zecKCHz1oeemBUU66d0l1
O22c8aNt4B1iwVUAKpCu40gBSfxNS8rISUVeVacHz6F49pAkojv1hnVrhfQZXo4zK1h1epHARXj4
/fqzFqTgFyQhpEQhUGgxQiIN5207PIncQbw0Qqztxzgi0LMOz4woCp9KSWnc16M7XYaGG95XznSf
h1P7YjAK3g6TwoV/qKuEILu4I/qlLWRgb+OhoZwkzOlA/R2eZXXVf2sjYhVPGGjRuL7++v/h1R/h
1Qi++Ej+M/fnPP2KyOy5+gWq/vGH/oaqA+svOHnsuf8O5fx3ekto/oXvkMAGC/AMfNuDFfwvqDr4
CxEWtC8PQimS+uVT/Zv/44i/cJFHGr5Alywa/Ir+JJPzzUkE5oTTmgOrHpaZgxjrzZpgpIuNatGL
06pxSPlaq7hM9aFzAQqixKzgvtfJhMdolgtjpORFiK4bWNOMWQnUe8bKv7LEhmiGpTxyM2/GAwJv
Ayc7ja2WOW8YVayttuqhRf70pP8B+15+2U8ryuJ8BIdeiLZsHC7bxq9HWtDLsYBT3Z3iZaRvRFIZ
a5cy7WxSvnmBIyyd8e8vyMH87pLYUSxnNri+B4nzDQHQSAsM0WUdn3peeFYPPk7LheJs2SOSiluI
O63RHkRnNo8hKr1Wr6WjfOcQemw8OzfGm/Yk8tPFtJ0xaLwi+QMcxRqwSA+q1Le3dSVp+NBz3BUW
pkN7J6rqUywdMfcA0+GMEPkyFm8J8pzXLsZVObPLimdteErfFDNHkUV21TMe8lCVsjbgUiFwRLzt
/GhpOlzM9VbYxoNKeLwRiuuhl3IH3X46n7zUuuuEzUcw2hy9nU0pNCF8xFlkwB29C8Ax1n6cTjEx
myFR64A6+spMnAImVxJbd4JwzHmV+j33hjNr+2gk5DLE3sjP0MSWaCI/rObRUiNWol5ttcklGcz8
onBy7ROKnkR/6trFSpem2xJ3VpaIHkYpE4kLdFi+sfP8yWseLFtWyXHoer6/mOhq4DRcMW/mrrLu
MByy9OcmENp4sq2BJ5f2+O1AJah1fdI1ARWmws1pxr0VZgC9g+K/NpLUmi05Bpzgem4hMBg4eyZX
EZNlb1Xj3p4AVNjcPzZJ7nPGFn4vJ3oeJTv+OLmWNFQtMnOUL/zVZt/ykNKJ4e7Kcxh1PSQjpc/B
mc2y3PIcbbl2U5vHkhoFOIZ2h3a+neaa16oWp6tTmO9FcpyXV+IvDyfEc5f3h2XtadgaYCtpMRAG
jvHseJ5Ajrs2oMKRwqJZvHCRcRZuiSxBYt9NLMIiBGBZdShK/U2trGLLSDMmgbYV2HlDCLjzBmu4
4PShNyszTNShzsj6Oc4G93yaYu/egKp2MaqmuMIZP36GgZEeQNCcYJ1alf9cxbn63Nhmpndi5pNN
RlNfqVENwTrJlpq+JHllgujnuXqLT2Z4byB+G66tdDaIj1M+n43qfB7vmJZed2kO2oVK7cI7hPov
W1vAdnKCZLZBDRzD+gpiy7tLbYqElymDJfjIv5bZC9oqfZOWJhCHB/0Yrg/fSG9V0F7onCGMWMub
L3Kj9VYG2ZveKh/nAhiVFJ1HngyLyyfWZd7nTT1Gu940mv6hj1x9QzXPQjAI+daH1EI0ss+x8T11
rRlUNIIUeIhVBmaZRZa+YnjRHiTW1/rMJiSGvLxachVAsmzGJKAHGtQ647mQrQUNRC6MlyrJre4u
n2fDuDekP7dng9UZ3dWkQ35JQXsyfppL2shPqcNA/iYibO6gS6ODT6hs+2RWSxE5TyXPkp6SZ6nN
kbIzDGMeBDOo7gBtrtBUDXjtHpsWBd/69UPOtcGLI56CdeypZVEMncPfokebPbRyaguqgSFg64gg
8R50EUjrMotCNoogFq+hiaO4SLyA4hFpANc08hj2jx/FXfbUiW6MmxVhAMM3OwqG/DNs0F6QZhQR
9nlZl1XlQTuCiBNu/YLEhK2VIxkhztXMjn3r886HohMX2TDb+nMgozb/7vqVBbXGmUiQ3ZamsqzL
kvNnJvZe4o9+ElVWQIoIyaameZJYNhgBHkPg+wZy1adUz+hW0zi4qGCVP7hKRkvUwq2P7pkw3rKW
n6Z6MrZkiCRwSZt+bcs4ObGLMNoAzEMsK1MEJZBp4VQmfukeQH68RSaatUYKjE6ruXMAACpiWZsp
qthk6pOmCcz7HjLl2i7NJwOoZzVUOILlU0U4AQG0wQFf8vhL0Uf+dx3jR1qJrrrEh/dMQhWbtnnR
6WucLeMn11bVtuSQ2lD22TcM3aon4STlzoLhE2GYUuJBO/jdVRgTBuE3Od0JYUrFOUSw4pOV9T4E
rn7YzVAqVobS6G9JT8BPfmwuVTGXZy4Ix1aOfnHNtt48ZaFMbpVTXI2+qbN91+KS3U6YGZvUnXuV
1ult3HvFJ8wN+njXDdUSkUtVUOTtfCxIKd0FNjiFwimKJAUf9CZVdn3HodM8VG7ZJJts7itC7c36
c+J5y6PFzJiIN1dCEfGlvmg8bUPKUCVe/n7/knZ+tymk4xysxfuC+CjrgmAB39kkplthxz5RDmx6
cmUBZMt6HxTttEy57PpkSTzYxa64hj7S7E1kCxvMmZuHLO9An7SlvJOK/kttp9KXF+3gRLdERXt7
o59znLJRNcH/nAM0E553YSRDe8qGPR0QC04noyFChD/5uJ36jqABy5HrVk7ZIal6706lav5mmkV2
SuT6fAqdK/zIG/hdMYcoB8yJ8CZ6fNw63rRRbV3aJDo2JMEMDXBKtcC6o80h5BhAwpmp6tOIVX74
fV30ZkhKIYZpFoR0vF1wC8aT5NdCzInmxE9GNzzCQWseieNlY2gGixrj99d5M1F8vQ4GITjIUO0t
rIdfr6OS2pN9GEdHB5ycPdXs2LMr3Ty6OmLD+POLLSNfHiduD+/kF4I1bMQUgcdXimJdJ87JKz/A
SGW4/f2l3heyYCSIEKnFTbREbwfpbRz6DSk92JN7k7ioJKW3i2AQJHCoT3sf5O2PryeQFAg+E1yP
3eDNUFsENcu2KF1yR5Lo/scRVGFETKxQtUxVSFHm8f7+mm9ab94dN7eIHzGT5uW9LdYnApiHsBuc
Y0eGlVphAEzxw4bKCVxpUFVgQf7U2igV/26Caes//kgZBLo8ZxOZp4WD168fT105pNQVuXeUMl2s
Xg2bnOzxI2+r90uBq6BDCjFTci06k1+vUkTWWEVp7x3jATxzSqt07wcf6v7+6So0lAE0Q+CMd3iN
N9hW6xrcyyvzwkuZIL0ydn//yv7hs0SpYiOoo9uh3XzzxPKW6TDRK+7RirqU4CVsTog3HJnJQ+kQ
F0Oj1fxBS/d+/2JPZzfhtnDr4LK/Pr4qVdE0Fp5zNOrIexCSrL/ZVJQiEnX5tgqmhW/Yz3wiv7/V
9zsLoi4oMxj/YZrzbkXgFZaac0MSTy5Z3REp56eDB2FmzrzgA5eCf7hFPg6oTdTgCCjfbpY+RsNc
qrSOukvKNZ5/9ekM7/GxcBYAfOng9PLV/Pn9oecOILa5QHxvxYrKTCs7Ib31WHjQWKoS1kRhBsme
RufDlf6Kov3al4egE6hgHT/0F9fxX19ivYxdTfYTprV9GKwyUbo4hPhmcdOouSP/Ge4O4CZlsh6p
65j9Tf2FapWOdoCQDs1FzcAytvpvKKVtqs65Yv4f5F7zkbXV+y8cZb+NwJwdCdbfWxV8hdgmnYyI
L7wEwl6nUdo8ZtrgvMSVjE8tCynrf/8mxPu1u9iSUVcCRUJAe4sDxgV4ScQZdzQCg1pXBzb9A/bd
w7egExyZSRMt33uWiotWFu2jUqRsbew01Ddtb7UF0R5ybndUSel+mESR/PHhwHAA5iQ8NZt394pj
/kTbMVtkXipg1ZdzQNFtutmTiBnW40xZpSvmbx/BOO/WHqTCZTUA5fCJ4hr56+fSpv1S9BN5pJyI
lB4zA4Of2orPVC94+u8f/z9dDNwIf0/cDt8bqMPmCDFTIjFNY5hzlVXkkJl9QJfjmg1d0u8v9u5V
c2coUx00fsuJ99ZupcwN0fSRORF459JYxunAl8VCpEv8/YXeOipChWW7XIoH+Iwc6W8rIyL9Uu01
/kgF0SX9lUkPJ9dG0A94rmBd0Z82mQIJcWIHqsuYMPgrGt/uwJKXY7Bu9U1CoHixMkaaJeaNc/M4
+4ywTcMDygL1sncmzqS0521Oc/yawzlUdViXf7oRv/r2MZfhXIP8+bYUSgkYa/yy74/WzAh7ZGh0
WjK138cm2dK/f2jvFj+X4htwGAUA6b0bUA2xaQ1KJ92xQ4R5ElgZ94/dVbjFFLM+XcIhP8IPl9Pr
p40RzJ/9kCQG/onS6d1bquaStLLOdY4e9nHfsXBTx86JwvtXQMTzsfMnD7pwP9VaWx8cANbbT8RZ
SJqQNW2uvAy9XPvXZeYUcByg2mRHIUCS5g16Pw+XpokkARsZnEaY44k8R81QM2++CGPYGKSlxenB
GibIHGTKTDemLEER53zBa1r8w2ksJAK01Ywi6qQrvT7bS/7+K59E8Iq/iWjcQwgliUl1TpDqtZv1
0AyWz4uQaqqHaejI3lMdiakry+sxeRo10FgfMT8+RSfEQZ+2Kl6E5Uyhz8mYQTRqiry8HkEbLjpv
MPaaYNYrXF8NlA0+eXeg2NWM71ZrmURZZSahVL4riSp2uuZsyB00l36BedamxjuBBnpOj6QoibWj
CpfgXCmSliwe2eLZD/ZtqrF+tudsYVWT8Qt4JBtRiG9jRyTpWWZkrJdQNwsYOsV5cqUmzb/7Rgud
zauBKGENEct3wJGSrqhqZ/7r3Pp/F58qR5a2C4ulrmkb1lpSFe70AlqejutcxAu1dep0mJ/EgaFv
GqIPkyuISgXxWHGrhuse/k+5gVHE6q5F2eQ39QyjZdPJQbQ7JsL6Jsf2+Cz2vDq/gYfQfyNOlLsY
IZzM322vks5514oFihpJeVppM+UPcuvuszvyc28biM2Maq3MOVM8TQWiIcHm0pxQ6J3XILvYgIOA
XCGlAAgPysmzt/AX+RsRN0WQwka7Oml1Jo1bTSjsvG7zmVMrNGEOtOTp2r11WY3KHW5ESqTcJudz
Sa7oV8lfFJM/NmsYhM6JUl1P7KMclLGem6ohYs1aXMHmmC+oqhSNhOWPqX/mqEiMJwnR2RHnqoBR
U3cFmFaAO/a81wU9LBqREJQRAgASRlG5XbEPUpcPDNsI4qmMtONseK0DwOz5+ubYA2pIPKZwR+H5
9nRKtocm84IwPP2CiCS6CmYFs/UVgnMLyY+xEy3unMxyn9MoSaJtL3t42T+Wlbew9ogetU9G386C
5woLQ6L4XKyLhRYJU1BOxRYzBrgV685z+YrawFv4boXLc7X6BTO3s15+gZw8qp2GG3n1YzSD2f9z
5NpLIRE71HZB7UM0FdmCxHbA86sGG8ODJngXbeBy/PmeBGRMwK78M5cwYLSZZqqzHVmNZn8K1Yhl
WjYGk4ZicniwTqQce5eFVpxe91XLDxEm2MmuKaye6C/R6iepfdtQAD1unt8ENX6l564uxJ2XZRUK
a3I7p++BwSRjC1/ccq4n0YACJxO1MYpUMfol5zFjgKQmPhYYfBM6THNghjqD7X+mMM/JkXG7oWaI
W6QKzdUqiuBtrNnC3exYdD1o/VTYEAlA0OYASALC27E0TQL2CODUQwBANkuVjT9O/P/NST+Yk+Je
txzV/3lOengen9P05ynp33/k7ykpQpm/6MzpG6D1I5vxrH9PSfH6/MtygJZomBafm58EPZaFakdQ
v7uU1A72QwxQ/56SiuAvRB10cpy3qINJufiTKan769HtLJX665QWvxcKunfqF4y0ijlzY+u275tG
rpq5hCyFEp49ivFBeNY4MTpqVvFXyJ3WXZLkxo0VttO+4tNt1kWKJBDpuVetTFwTN4YnyOg1mq2r
FYFyr1mzngEpCDS2Tq8yyL1g1Q1znxq59E7Cr982gtmmZTBYIbxu3KTZ/7F3Hs2RW2nW/itfzB4K
eLOYDZCeTCaZ9NogyCIL5sJ73F8/DyjVqIrVo/q016KjFR1NpQMuXnPOc8S8LYkvP8uUAGYvcmAT
aEr/XkiFcXdsjib29YQNW5ElyLTbbnxBZY5h30CxuopivjbOiIEjAe0RCeGZWh8soLSvvR6nL100
ztcKUGOA++n8PLNnDbwqEk5g4EZ8H5pIQ8iamfuIlJGbKLZvtE6BulhmrX5PlrsUv+hLPnrUv6qn
j5/AZtvNr4qKi03DJwlXDiwyXbQNt7IxvD2aNeg6+kRd7ZUT1gJGIp3jJ3ruXZdOpV8WSJo57Yjy
sYJEIJ2UMUpZBpnl3uPWJ1SD0Fu9N8s36iHlsait9hzPhORYSZoee6vTYv+DXZRlobuNMNVu+tYo
T67b3GPmtHZWNV46lCV3eqxvndh7S2u7fv3uJvkPK27vx2kBH9oENMwvgYqKZfdPA5EK2FYUqlVx
a5Z5+Kwtvz7wW+2JXna6VpiA7vuUUO88Hbu1GRfsPHKlk5uWzPfj1E/qa8Xanh0wddUpKojdHkvD
ug1n/qk2dP0doh67RkUfT+RWaJdIKHmkuuFDZFKCekmSPQiezQE6LnWXFGSDxEqjbMVg2Cvcwt2a
fSbXtNGpw4UqjbfC7i/JINJ2H1qn2W1w0SM1XgEkFuvJGvU1vtR4YyXPWQU43TTL8QtoBo7xzhi/
wDsw9h8i8abTBhIf4yFArr7pEpZ63JTiyhkUbibCLXbCeFPzJAXeyEKcoiGV2A3MxXQUEhCxSnh+
+qWD6F+VCHfJO8ShVBTTeSLGvGbxkqTHPDbqy9nN9MeZffk7OwL038XY8PC2LK/eTdLRNgV2hB0F
XnKRdZ16xKk+satHKG8JFpg+m2j2enUs093cxKmHcyDSzzgeCK7vNL5QPYk2eEnlbrSWe1MR8gZ+
Sftoxi1pvJGILk2TOHWVdvQXIOhPZxa9O9oINF1QH3GDYQr7VPHr0RCG0eAo57hT5c1HJLiitdkD
FSqqbacHFeQt105DHuuog/pvu7YiKnKc47e0Kpelix4e0NTWj05tVqsszlTqkOpp8kzc0L2d3+c1
/xYxNIQ8pINRbDN++8sSPz/rJxZKLHAZFualfp7UhuxqB/NNgKOGVGyAAwHH1bwZTItU7EqW4tBY
sATWVqfo60TFHc02e5iuGlHKm4/LtkprLwBJNVOxWtolOuPwa5m56pOr5O2jl2rtY6HI+irB/536
rJUoAwymFq+FKrZ12SiUpBOrLN/oe3trzvQxa+HGSOThHM+/aC8/C774+g2eO4yAaeSY0X7OvRlr
JLCRbMKz3lS2suoYx1PL18otnnQ+gYaPDIxDq9ylczJAqYC1WB2npogB+aoJjxeDexC1dUYmkyuG
6kUMNnEuXj1WUVCRfv7cmDMfRtUzbV+zoP3VUGEZvPx14C7XzzKq523BOWdI9rljLKRoG43y95zZ
0NumVJuucMREmxoICuqfgnMmrEfOC5Ka0GPHlrK23aJ6UUPVugCuEH7l3gODBiLgBSKJdgluQhxi
nbDUTZ254V3m1DR4cRFBc/n7c/PDjfr5vTu0ciCYgRuhsf2x2x3zJmkww1vnsifi3h/bNvzK1Ry6
yOVwJxF2Lo8pstJT5izh7dgmE3LNC3vvVslwAB7BqMPTG6jBY7NH96zcdXbubb0RrXzQ1H1xgiud
XDqIJ67HnGUnuvWx/TrwmOAnSszXNhz7vSqlOwQsQafr3hxFsXWgyAQVnReLRvS+Xd+Hj3qskTrp
Ku6hTWp9HTIy3GStAZ0oi6dn1iVy24xDuE/mGCEOqfYui0V9eteiJYxez01SzttK19YSy9PGKMWr
xqq/jY2ChEVRVfuMjui5YNyzpyZAm7DceiFd+VsTKvGwtgX/I0qikHVQo58p4+d+lSPnCjwEOm9q
1cpNqsbhM1fe8G5moJdn3v0+S50QtEghj4vHKPHJzNXPwH5Vf9ZzcadWC/7arO3kycnTL0aZl/s6
iqc9drw2aFjNBoqZ6ZfxNLYryyGkK9UgRP3iQqBI/HwVA/6mZliWJR/l4KeygbM671t4v+c400iz
nZlMT/7H2ZyNU72dQ1LrnRiPsR/LONpQilUvNhi8G0nwgSBOuwWDBFonzsiSrBPI4f4MvkAEg5Ji
OoiiYtPVYrldcY++zrgI7jn+u1d9NIf3PnFMZUX+Rg6bJ3aR/haUY8eh6Kw1Wc8z14FZGOhzjCzM
NpkWlio5XHm/cyOIELOscA+Y+f00lqgvnBiyPlKnZOvVtnLDzHFmV9er/Vtt8Vjh+oox0cCLJ1C6
JTveliDxkqXkXH7Xaky6R5RQOxZHWB6RY8k1RvVHrQK3YJSuwT51jnO/RQO1xdzBxZqShh2QXOp8
QU+br5phEAdoniqGkmxWfNuQ8CFqPS6PELxML0BEFT/wHEgeWiXNMl9W+HT8MsnTx5b1p4QbUtvR
DquQOgW5wWmA5bqK3xTIfmdlGJcCBx/oQXVBEWEdtFeNXPYTRowfoUMppvJxBUdeVrZ8Ue3Y8M9h
13MbzDGcLXw2rWmuMqkRSEX0yz5UTZ46UkuNV/JdkzmINLsSFwrqGMofb76JwOuSOIN07xV+Medq
VwOvnDnZ1UChmb2MrFEc0GUJd8la+1DKE+VA/pvxRIw5GVuz2subtPBCwj+cdDo31Ja7DgQRCjhc
B191W7h7t5cKiJycAHPXDvHXqY0c18SUeYHb4l4M7CZ0/LFh0MG8iypzkfquOs8Sim9VoYpVR2Zf
HVDyXVkzprYoW0N/FE4RZFh6rxyHsZCOcyXgYeDxzRB3evNxov7b2f6is9WXeel3D5+f6H/HpIUd
hLa/+qG9/fPvvomAkfOqSwfL6PVTe+sh5/3AVOjsKugXu/i//8vgH7/R/tTfUPmyqecpBsPbocr7
B2pf2/009UY6gV2WlAfWBQaK9M87icQBICRIc6FlKOXRiYTcKHrLmEnmIJ+sLlaBw1tcouhPF4NR
PXMHDaVeoG4q53sZLtZGVHW0qqUgAcP3NBqBQCyqN8g6YuXQQj7LipZS5yxJenkRJs7crwueUWsD
UevRcyJ1t5h6Q25bYPFXQ1wM707qMvmtCcDcNLHhoV5l5XFG6ugETRpSE408aqXD+61oYHmSMtEp
rYk7xuZMveRt8pwnvbB6IYVRblBcCFyTjNhmBDiab8emAjEgm6uob241zHjKwZ3ikZpMQbXwNkRG
ZG9Gz1H0B3UIo2Sd99FEGYll23qOVQ83HTJPr4svys5gmO2P+IPH61oHYuc7kTtGV9DzYndT0jRH
ZxJybXYmIq9NIhJy3E96O3TqSolRe+81c/l/RlrsOU9TI6pia9cqGyJFJKCNedCLINRaJJra6ErD
xR5ra4TG+bkdAgJBTR295nKOToMzl+tSlVnit85cA3+KavdJQlxS1oU2TmtGuM62tyXl5zgt0+zm
C1y64cpxU7UNhBoZu4ydAdZNPPpjiHGZUBPkSdk2b3L1yEKS0ai3qZrBTcE52/UFGL5NbdbVdY1e
kQumclTqmKQMlBlI32DP072oLPGkxrMg+a2IAwMpadAlwnpXiik9s5XC1O5N9QqWj7eJCy3Zd65n
PKcW7rCRqd8qcZpin3hFdwBzuGN9k/H0TsXNMCEtQztC1iBOwK1CkXloy2I/efOdUzQEpCie175C
vArPOQlQq8kwkr2Aj7tWxy6/YAfdrluEogES4+y+HHg41ooWb6Op9L7YkaDnaEjWvB6Qp75EAwYi
uEuzeuXNLqCgLtWUA2x7/ooyQr1paJe2Yw0BxdCzu1Sp9GfbjniK6Kb4kuC3ebDhhy26YXMDj5lZ
icgHiClTvm+M8T0Eaf0i8U2vvaoEOzXEUffSyBZoFSNaLR5NX1TjxWDG1inDAboxBihK2FbCctcw
3N0jaLWPYelozzQK7pXmFCN7mrHbe6nI9vhIPPTnZXvXolg/GaNV0jXnxsVID3uFElTu8qiyCGiI
tSuM6+lTXcTpM79otp2m3rgAIJnt+qKorgQs8S8VftYwCIF7HZLGkNe11Q2XQC3dFYrPpV2vXOc8
px3DW0UxOFaMKTkSi23ceBLInz9yS+yyiaLTB8aZHAo7Mk6927eXQ2Mkj6wlpsE3KKCOAByTYxeL
+o6n/XhLx1cdUB0Xa+ZZ3jPk+RSrqt1ddFYJo3jqnfSgSkfqGy2P82s0QOEeGvm4hWUcsefy3E1T
D9ZXa8B5zJJufpxSndA4T9kXosr3nRUekfIWK6z/qj96SJS1ItrrXnUxWypp957hV8Ls33pmSpTU
pKUt7bpfWNCqNK0dtk1SOBs9BoAmJ2ZAVWj1F2o9JpvMxOFpF+Z4k5ZWja/InXdl0xs3yFzmpx4Y
wBcU+cMNX0h4mtisPEpn1ha/fr7iPulWZT6luxE3xbYyUwYXeV+Ke4rsjF2Xxt2iLFESjqjeDAWg
m3TzCSBrqBrryZ5Mn4FGd+1oKA6Cgb1MkOo0mm5r6V+lHnuKr+I/4FLGHErO2F01ieEIMeO6Gjrv
Si/16ImsgmwrGYZsJmNmpK/OiXq0GacdvU54V0qZ6zfzNPQ8KEjsu2QyhUs+o6uq+yoDXMi10vcR
RlbTY28Rjt20T1hrHaoyLVao6+ileqM49pBBMUty1GD4xsvAEF+vTe3WnnMLshzooaCt7fkLWvKp
4UO7TeL3bZruWigAr8KGPs0O4sCzBPFOXeq/p2jo9llroZYgs+ZOa9L2HDmdc8UuE8Vrz5rVh0Rd
37dF711NliOPA/b2l6rsKcCxn5+zpKxpX8rWYZI4zm+zUhIcz9INeEBhjQclyodt2GrD1dA1oN0y
fdGv1vXDiCn+erLmcDWbrE6MZIpveLJVz7bXl69uVzhfZ5ZnmW93LcYBL3obxZSu0VuTdQYiYMSm
fDFPrbWCe9UFSsn7DDylVfauJtLRV9tseKlwWmc4BfBpBLZU2HkQSfhAFlC3ZvhZ7mHkJ2Fg2an4
Wpjs86Ds149uVNj22iyj/NWIIndb1FN47LXQvRhcOHXZJJt97LlY8ASWb5o4nieZ2WVXnanC0nDz
9ii0uVv3pGARtKhgOO/Y26SmsK5G+mhm10X/yAyfTVwF1j9oTWVy/dYY+5sqat1LqXjzu8rErF8w
CzyuAbVEF9nYKQzMLfsZUyRHjyD1ccG0pcVyaBPsJmVIZIvqlidHFMYVcRQE7BLZvhJuNmt+Glru
1unKj2tiTDBkewq+Fo06HXu3+yKQW23UxHhB0Vkelaiwbt0oallbTcblCEmXY3DWr1kGq0EUFsfl
B0TJamhb2fWY1Itk5aW1fsTZnzLtZljZxEV5XUa6ce+43bCeHCXb1DX0PsVOCwT3LEDZrevInxPy
eEujwtqitjeOFZlfurjJOl/rKrnqx8G71aD3boq61Tcq+7k7mDSxGeRKZV6LsGaOpg+Td5NFhbNF
BlEGo2pcumEz8rPnQDBrVTt2pj0dvE531+xP63f4B3qH93v0dmFXOzs8ShWxsu0McXJuryuZVWQV
VvUON6e+mwyrCKQFgWMcpSe3odY4j9QC+t1keCl+cPBrX91c6Z/z0rU2oaierDpz1krq3Rh606Z8
PhUiL3VKi298TEDOdil2+apR9nahtxiGTLobHtq1/JJUTQ5mKwnHg95PK6vk8UbUU8SlababPBXW
dUhtutFIB7voGUykm9FtnHRlEFmbBhOH8JUR9fUKtskDhPP8hMfErIJQqiablrlgmgjnA2fMvFES
zdnpjAdPjuYwpFKd5JkCzW7Rb7sUIHO466s0DCLMnrrvaI0m9lYGUJErG6F7WQ1x0JhTCt5XLSlf
hxYFviLGsw3K0h+lMe5tdUafLxjI0cDbDReH57xR+MZrjJn6VqgcKwhiKaYnKlUI2ro63g5qFt2r
oszuTZ0a0IxaaQZWWNenSnTehRRLHnhkhXvVqaAZRhjr8JXBgcWAu0yB+qGRK+wB6SHtPA+k9KAl
PSWmV+7yWo/adwMaUOvhK0Ad5gLsr93LcLAganZuc7CyuAZ92BpHxs7zlVc32soTCY0vk/9DXIxy
HVH4P0nbvUhN+y6y4SD0enKFVk7jU5qHXDja74w1dL8B0hAAX0Qt4eSoNeWg72eSav1hjA3mw0q7
rgz50sTzKx7iGxdKNWa0wV4a9Nhv60QNyq4YtypBAoEAdTHRIlwkmZavM5LE+FmMTY9LPvBar18Z
GcWNkiWnwUyMY2uZz1prolcYut6PhMhWQrjM1vKMLyYfPT/LAVC4hlGxBoAoFcW1sSl6dxNHxXxw
k+EUz6b+YDRYMAJ3KvNAhVS+YdmoB1KZcIeJ3ljJcu78knR6x8WBLpPUeJ4VfdqCVa6CHJ6OBw/0
NNmxCCq7QD/A5feiEO+CHy28w1tn7ypIOAdLb9VjnGcJCO7RBHva8Jhr42SfEF+8mdtOBijFrGA2
+9GH1hRdFfjCNp5I55Ol8uFSN1snssvpE6qmC9B6/Sol+scN5x/LTRKiYMbhBf05gigOzTljS5Ls
UxLVKOEmpnuNdDmlLSDpt6Za1F8I8HALHtnqr5Z79Lffj5oX/yubVQJMWLMShLZ4br9nhcmkaGym
Xclem8rmi0zJBquSLAZ84onzd935f1ipfRLlLS8F5J7/LN3vz2L7pE5Sm1ESL1XpdbHmHpnxOM1R
+f73r/MTcmJ5IcRlSyIHJl9Wlz9+JlHOs9kIJ9r3VThvEMWae7uf9HVWJN113Qi0F4MXqwk/ev5S
LUQITpUoPpHBuzTXYcy7+/u39PNP7LAFwjXMPpGe1mGu8f233KsdC026DNQ4TG0xhM1bI128mWbm
sehVWXJ+AQrE78x24Q+D/7/zo1/MjwxkCX+rjLjvXuLvdRF//sE3XYTq/abCRmH/a2MoMBZQyPje
dv/9X4qmmb+RcYf4gdEStgaT3fGf8yNT/22xKS9ekr8GSUuaxJJbjtFtoRAwbvoHg6SPrLXvFyzM
a8mdhE7BRc6a8bOfgzEze9vZnY8MWxTJETpW87zJ7dF7gKdh7MUE5h0zeVRdcFYj5Z7hOnzolD60
vQ0YtQuWz+isFsV9nmhIUOfZus6RqKnAaLKJRS5bfZBwA40qcafheFacmf1t0HsDhp37OJw8yIw9
fCCa4nGo2YVloXLycnOA+QN9o/UChgel+9UAkZP0uxFF8DTsI6fXkhAnNr7HA2LNeritBr7kW6Uo
HYQWZqyb6ygdG3nBd2kaHEPhFKi8bOxH1TKnyfUIWpMp5+7c5IwTcKInV0jeUNQ7ujSCEWf3Hdv4
+E52pbHjQ5U89XrlFe1tcuemJqbNKo/TGwqDq24CBE8NFm3iMuxfPA04MhImMFKJaGgfqQACr4SW
5KA0lA54tDQaEgtiEJ5oDpRxVIf6Qsf1R6BhWrjTFRy1QdmzNRgpkoUSzbc4hnupcosL7HIh3kTd
2eq0Jj2kZLXsMK1jHNSWCROrEjGdYUEnzbGamK7wK9CF6fmw/ziN/j0RfnEi6CxVWbX+31qpE4X8
9yfCn3/wbZSs/vYRbY4y30HA/ME3/vNEcNFQcdcT5MJ49w+I8f+eCNpvHvEz0CQ0UlngR7AQ/TZh
dn8DpIp2nER7ezk0/tGE+SfuD8ZDct4ty8E1hwrl4+D4zj8QjkAF48Ky9sOkVuFKT6VgeIclEcPI
gHjIYlOPOoWRIpNehpIstzPsL0DepnurcKtnwqXaR9UoWjJtgb59903+h6f/50cg705HrGXxBlHk
2x8P7e/ende7DepQz9yng1m+WIyfr2vA5pfFxySZ9d689Sp1WaiWzL3//rXR/H8qcyg3LTw4aOXg
TCPZ/1QS8GDPKnJU6n0YhU95HRocHH3iHRfelL2yK8u5pJYobL4m27mYTC+519Im+X2SZHk7fVsP
q0rOxiHKiKEUkAa2OKN7sW7q0r5xYhf1BtMwax+OeYc8woAQo1YswBpoTynQyEXk3OanWJ/BoTEX
AnsO93j2R0qGVd9LMg3I+VLYG3f2hAfG1p8jF0l12RKjIVu3vHBaU66bEkYVltZiU85mQd/fGeD4
sVV4cYDWOQ2MxFQflaZR1q5w7noGC1lgyppVnmNXxRVtVbRWYmUc/KY0ht2s5GEgFEnaCy33jJqc
w9wnqjAOKgKIAMBN81PBAMLyldbTLqF8hCu0EN2jO+IG9hM1IzRHhR7BANFy7Z1riHkzEmuynTxS
HICcjS3DLr0+e72S3qhtkmirlK3fc1aqNhpwhFQrN5689dgbTbIZjMmdfRpI+4wuPoJcWNfkr0AF
7e60voyhdTqs95c5ebQq9KI7A41240AzRii0CaKcTQ6pw/WLsBN0IJZdaQruC2lcFGQ2j2yNEx0U
XkwOS4pOgZ81VcydhY+dOQz9ss8Q4slJZ3fNXKS4FtC0Nm1U6w0NeSx9s+lg5EUqcFcoFQ2O69G6
njNd2Urdjd7qWB82qHg3XjcM7NYxJZOknp+lPg+G35V9egDdma5cq3NeYqerdjJX2QZnVYdlETnQ
ptOR70BC0Bka1oM5gY9Fk75lAqJdhIrLvMHVwgcj1dlUj/HS/zpW/G7yIDpppTZZPgPR/B2vsCgx
niNir62kyJmsRUR4zoO0oC85jZ0uoQK3caSkxlUvkp5oiTSkhriFppFMlV87EFCD0AjriCCTsNAQ
cXfirUiRMJCI1qRbXS3HNwFGUfMHEec8oJGGD+qxrb2GwKeETMadVwymfmpbalrZy8X5ZqTDExFx
cJNmSy9fpGIw6Qm9nnAYRwP3+QU+WpqtGggH7Ga70kzWXd8UyroMqXiGWSvmoFUdxEr9oMjkdjYo
9newCBfXTVggaimLJo9Q4cdR9bvpjTRUAugrEy9Sa5c4ZMESHTUEj4KuuGxiOA2rWjXKl7bEGqDR
WXOpT2q5n3E6nylClsOQTYlPTk5xSmXPJLPHq7JwhHk1NC3hAdixdduEUhvXaBlD1KCD2T52iZ2a
fgOlh0l55MhdXU5yh2oc2Wlolc/joLNr86yhGlbxyI28btV+Unyk8f2rmtLrHRGMW6xAwpH9XEXN
9tK0mQexT8nk5uMo9/jkMdESvb7u0kVJI5RuuJoSXRK3BOSkDMRooCbaTiHCd7niSaDNL1bfA8o5
ENOi8l8iwhLKdcTuzISaoMlxeCqiKUtatglW8dLPXc6lw3oEMJ+0r+pW4x0PODWVzdh3SbpY3Cvk
aXp2mosYFpFdJnpLBmY63fRJpJ9MaBCEvodudkKvVudBEdmlBSZzGLBAOR35PUMX55cQNRy2FbwD
rt28MvcF69ThyqybKfWlYYX9CpiR8zvTznEmYKkRXpBFstBWpWvPqg8Q1kV/WzvjM1E5JVyM2WOa
b6elH1LFMyWiZhNjW762WndvTKO9H8iWtrYa5PabHsxctlKIPhq2SNPYHmpuwtZIL70wMK003Gi0
38fYGMIFUToXlzGO0jtd9BPokri3vlhDwbZlMLR4U44CXHmpQDzRrOnSzFL8//EQX4IXaYj2qd1s
P6Hos9bu1GgX8FDZHem6dHwuIOVO8JzB24NQYmV6ePvZBueOHthW27p+X+IIgqpDEtq2GI2Z02+w
02bFOU7cTGSZG1LdEEHkRvv4b+H4ERz4q8KRfot+7v8uHK/eh5e3lx9Kxz/+5FszuXSMtJAGDs9v
9eG3ZnKRL37XPaI6xoWNcG5pI/9S1RsWTSRho2gDTSB9C5bsHzSRqB9+LIjoaZ3lZZhK4AFlJvZp
7hN3JlEsTWUcnbB1HubRtPazgQjIt2SmrpAj1fWK4JsDI6Na41Soh7UqqX1GImi3vd7Wl1ao9voT
D0VxVTpZE1/U00BWmV7Vk7XqUUg+GIM5PHUCWGwXIbiKK5zHAR3kAPWpS7sV07sCDPY4a+feaAke
HMLhJDFtTYGrFCMsU9k42N2Yum+S3BQ7Ur3o+BoBSNup5m5rIw8u/SpOJxFEEUaaFeRVdHbzjJIv
nlAG7BgSyX4F/QcGPNFiRAzNQrzVDMVPSWQNOcvRfDqFYclKCKQNnz2vcvbn4JyEsy/nxpQbqfVT
tW0B16orY+HIHLDHz6zhrXqJsSqsdJXn84SsgTeIgTGUkOvLOs+NG92tyhvPTCO8AmI41RlDxtTJ
uhXtqEtcWFtCFh4bZ4eSkf4adr2MdthkkHS4vShWEN0BihwNod+DHewcWaEV+GgbQ81K+m0e6pHh
bBkWEqroNHjp1RV4o6ZQA7H0owTXLb0pLENlb7ZaCeW9iuqYhSQ+5KIQ68TNCDl7bDEUwLMZBDVn
w5yQAa6VhGiABUWIB+knSxqP+WjU5JuK1Xrk96DtoB0CuU3DU6jNymYISw0Os0UkLGO0ugc/fgnG
aYhX1HvQzXdqO2rhhd7EWbiqzXZYLhyei5JRP0vrKYUeLqhBsuHQoc+siD2b87QzGp6y7TBK0gBG
ykntKaKc1+XzRM9QNG/dWHd57iPEk1n4r/bq/f/rwMPXzNnzdwfea/PSih+PvD/+6M8jz7N+g/a7
OCcYx6p/IBa/HXkqpyF+ItV2SWQ1llHZtwNwiWSle3NBwzL++QG+qP6TA0//DBBckroZwHECOyqW
Kd7YjyPYzOgVdeYRfGkQnz3ERykaHYkgWu865VkOCM2ckSTAwYjZ5ClYDAnGGu8st7H3rezC2yx3
Q+kXvP1FQm6f9Ka1LyfseKbf4akN9DaLqRaIRdvgbO2fzDbPIfc5dbqi0utpCdzkSoc6wMaliTof
F+5iLYrbwJot46qLcosQCbXeqIR4XguhFtfdOPZnD8I9Ayk8rg/NPI6HBSjU+9hviieUDsDw1FjB
w4rb75zFbn5u9A71i5D71tWmLSu46NquLXlWtaw5L3SrDftF+yTDbloro9EdROXJAOIYwlpbmzCz
mEtnhyLnrk/S6QWJYw0dvgxZykvcjnVdtddgNuLHOhf9HKhlWhF7PugbL3ZAeVl1fLYmO10PKmmn
vqIW02WDW+fSrdt7zhEchIjHnQa7MPZn1ajkXdH1IlC16ZXZJdURsXMtBvghuaxJThN+UVnt78id
SYes+Q3vM5HmV+44xBuli+WBOSBeyJgg8FU2uM5irgT1niIsvqbCRuGdRadRpOkGlahYydhKgxYM
yk5lSndJbd9fFooGelbLoaF1cN5u567uNwLzb9CxTT65zdTuAA0XR6dWx0uzLeYdewfjBaFceUg9
rbuFsJuhrGVNuS50OiU21bq7p4btjxgz1U2tOSREhllxQ6SBcdvNZvcMDyX7OrOfutOHPlnZYipO
eWspV0biwMlSuye+KwYL7Ay867p18yc65GHDarFYkfunIjETEAFU1P+K0UxvNVr7E/ttzNE8QAKo
6UQopFw4iB1QZ30xjLRvAvaOjGtp+eH7TVks1qZdxDdFuwRo2l7dgZjJpZ+r5bBxAVL4zHtfBn1w
Lz7oSOD1qiuzIdewL9ScJkiC92ujaTNpJOisB8VLLyv8YrssqtydCrr5nVS39BrzUcE1FcmTYO1O
s2mFyhe3NNzcD6NW8/x6tMnaZKzeXxSJ7VCwkWvHFJbsVeaxq8Vf+pRoufpILzBd2p5Q17HZ9sfE
qUhmLat6uGkwfTzXWaXTwWXVdFEx2L3DMGOdlmK+catoOwxOcZ0AYDujx6EXsIyOTfsgRc41WVB8
lzU23BgG4spuyf1G6VwoI/Fhdrg30jREmqQ1exLv2sx3a421ajjVExkcTZg/cIxU13OBuqvggbce
+txaJ0pFYGZMcO8WoRejnzpx1+xl61Me5dGpiU19Zde28TtOQTbH3Ns8i8OYCfPk9vOtbQsDy0mR
IZVOtXhn2WF+6CXByrjNwOUjha+tYVOglAMLCGUnoGNDlqyw2n9wtAIdiWOXYRWYdR1ykiSIH2Re
vmUAqWkk7Hw6GtJh+IRGMBEQHgflIRpawNkppKUwyJRogoCipeQKpORubCZiNGH8u9V0QzWkPTZt
WPRBVOG0qTcZXZ06HTWwSTybSQXI2bptGoIYco/Oe8ZRh1yob9XbkGJqtu8jJ6+6c4fKfNhRL3G3
H2Slt3RNnZvmU7UyB12Mt006RYSBRiKMC0J9MnW07nMsxLWzpoNSxEbp+y59m52q0gSiSa1peHDx
cPt3Yv7rxmcxRv5dHTD+v91LXrExb94/9T/LX/5ZDDgqyekYRwGkYMn630Wao//GuJp2hjUbmCuY
aH9VApQPy+KNDKuljPgYtn/DMOsLhpn/uwFuD/adavyTyuDzVpptLP+iBdHEJc+u79Nk2FTsCeUu
ZSh0WRSz0kbIaUcP330p/2H4zUf8Ycv+8SIgT9CA8zl/Qk91Je5JoERyh8Cr9ienldArBydA3Nit
//6lKNN+eimTr4X1mOqoPwGnMKtOdRrhS56ISfWTLBEXug7Skri43M8g4exyDSPpJC3T90gq+cXL
//R1LvtNEySrxjYE5MmnvlLPEC6MzHsJ8xzvMEY8uiix/v4TLv+K7xagJJvxEpaHvYxKDrbKJ2wR
w+25V0Ot3lnaeAet9oHJdBn0uub4qqzf//7F4EL9/HIms38q2P9h7zyW7DbSbvsqHXcOBRImAdyI
OwFwbHlPcoKgaOC9x9PflYfi3yS7W39rrpEiJFWh6hSA/Mzea1uAv8Hk899/WFxgzEXm5eFFRU3c
nhESCwJNPK085zYv42KyXliQEnwChlqFoJg1cajky+IEL3MVlELllJL8HnPIJZmbn4B7EqrC/Mxr
OYBV2ArvW4bKRivAYJbEsXQUlScjK83fjWw+8D4e0BKq6V436MbrCv1bSb7HkokPqrwEJ2hoJrkZ
jvq6vK5Z1F2nbGVx71BlAU9uvfJZIrB6S1enJs66QwQb1/adPVT5o7RhOExWV/pQYmPUyIw6eV1H
jNTGFjaTTab8SIQ6B8rNmGnT3izLr5ZTPJJn/0lu7sPQoeCZLbc8N/ryIUZAyyUyudNsvmfJvinM
G9xKOXPooGNUZ/fZ/KVLvPbkZMldQ15nmJI6uSMpeNxRkcnbZaEURS8WneltXx2NKPmMaW3Q9k6D
6GqCnaJ5pHj1abiKLEP838aYBK0iGF3KSG+KQcfGCJTmaDqiNo92GbDRm6q3gzEBccgkeb6ycQnk
O4w/A96keY09lPDZuOxTEMnPrQOBLqE9CQwXrknDqF+H0i4iXMlL18kXq3K0twT77V1VC76PCzfo
uRb5dFV0bLuZJlFBdx0YG3CByVVUtt1NXej2zqjafI9IilukbLP7tq5XSMCV2E3raOyZmuuvFpYn
la6zBFqSGuP7MdVb6i19FdcwkOPnNGnJFEpJgYlQIoZJK5V4P1X8UzKGrrEAdw/NVnX3ZddfR95q
vkfCNzxbo5kfWy0RN2Ix5bGsuBdaKNf7caiWQ1Wa75O8s1e6njHeZ465HK0+9R50wm4OhFB0N1us
1fcq/crox/UG3X7TwiUo9H03wxuvpU2diV6c6n6x00PnWeMVckMCN7dE3qdOv48irIgobR2h1hEo
hXPCwqX9tkwx8XiRmjfND82av2AnVjiGjASgspqu0HLlYHon2HBjPD8AjxYHw0x1NuekqqzlYJ3s
pm+v1hrCg6/Hdn1Xrpwb3NEGFb0WxfoDi4z1Y49iUhGo6fbiTLsaYmkczMVLQllQNoVZCWoF7afD
QqDlaoTV1zwvSOqDGpvdPmqSlSB7N3rv5kMVsJ7yDnEUzVcLmT+BU49zIPGhHCilI579UvOJWqVp
ikY6Azv3fFMW8xn9t7hePNPdRyorrq7rjL4hrULpJB/NyHzzxLYSMjHoj3j39aMxmR8c/q6aW8RP
ea0zlnb4pM10Ow9WjUw2yjv2Y9oQRvOEOdyF7yy37Ebr2+Yha6MihCX0OY1dJseQRtkzYk0/RVo8
7oAaPCwrLv+ljo+Zhpa89pr5sBF8hR5Xti9gaxx8if2shQ2ZdvsRDe7HfgKdXCeN3PXLHluy+Wzb
jRdUIsc6UjlTfz9qjfmR97Z7SsvZPLAepNVQ9XaSjAr4ZjXbbVTkzP3NqFlfauEW17yQtpMAuO1T
v7/vataGhudq/uySNc0S2wh7PblmJ3pIOAD8cmJlwDKPFUxRiuq2L91TMRkveYmRwIhEFcRoLklj
00Kw3lEY5Zp7E0f5F5QrhAy2/c4ZDevjqFsNc0Fzumto1z3i+Xj2eCXIu3SlzcDkX5xkaXRH06U8
rudtflfTKftUQ1xZR6e7BoXkAfKVwearR5vyJuZWfybS0noAXiVRT7L8FUWZ9X5tF+bBKZJhJxG1
8pzI5TODQ+0ub6uCj7kic8/JXm0C2I6rhySbZq0YA2EtFpNB3h6FC4Vw3BzrujDTmWVxs020jK52
RHbGvpBcesQBzBYmYuXCNrKzk5u5zjP8E+K87ZRgesNaA2daYYvllrET0kuOWIjIXFpGwBqDbd/J
VBDNo8XxBxerLJkDhwKPZ9hPRASwwId5hSaKznstnk0g5IGtCxwHxJMbT1YrdxJ22NuAKezDMhER
KDu5vfWVGZJgMKd+1nTd7SiaYZ+XGXfe6mRHC7y2XxBVEHJ4fq3y3mDr2+V77Db9ifNxPk2ZyTuj
vWSGDeKSIGaoNLHLUf93kf+/FvmsGn6oiv7FaHn7Zf7H+UvXf1l/rvAvX/a9wjeh/uCS9FhyfB/q
/THuc2yqfF5oDroZGEI/uC0JVGGW7ADIU+Wcc9HY/VMbo0yX7DyQjcBx/Gv7DjqDX6o4Dy0fFk64
gy7Lbx6Hn6s4oyVIAnBNd/QmDadC1ZlMOiDt5VeEdJC9qiPzfopZvp1rPU3G05RWw0PSaFN5yDOB
EaTrpqL0kayjq49GMqJGLIpGs8RsHoiCe8B2oR+UTYLYxJZXzKLN5GMK9NhExUXPi1HZ73jsPxaC
goNv9TzxfD4NCrHRd94zFmgSTSoaAr+WBTtkxIQ9o3hoMiPLmYoMKFc89hITxNAM+jsPUj9BClpq
PFYVTum+m3CgKHrCRaE8SwfZg+0st0Rl9aFA0/gYEai6K0lA+NobHS7upmYF6k8l5hMCFLBy4+LB
wzmRXbHNCPg2q8/8ywd1geN2TvI7f39EHaRU4dYSE5MQNPfugXrdq4OsHE9bnlmBY+IQ8nt77o3Q
YDSBRrD0Su9tyli8B5XChjglblTZ4MK2DQ+Roc5mfJj77kQYM1cXWE79KsNL0KeDRzJFbY5MZbzO
9jEVGZQ7PQ1Ol7nUwGSvau/HEbYOGgn2AHI0xXXn9p5+mG0BMSEvHCKE41G86y6wiXzBCMOpkSx3
blNoX7dk9oLFhPWRJwuWeF6Wtw0jjMPl54Mt0Z24s+F/gA3pTkYx8Meoym0KHIntb693Y3UYx3Ui
5bDZqB/5kHsXsw6hMcqfOqQGx5aAyOePQ57P18AwkoRACJFvR4ZMnblPbPI3Duamyo2M5ZFfaTBZ
Nqs+TZ3FKTlkFxRPbLxrNPaLe9Gsrn7gVqGfHEruBbfJz9nY9yFXTxHt93ZKxpltP5FqUrx2BLM8
ERu0vmubpL92K9N7ziDN7hPT6GRIIWqeK0IirqLWSt6ytQEKhFriipY1xdif4Z3PB6r3qeaXhPaj
7ezN6KsDdj98knY7zAwOB+kvWbO931jNH1yr9w5FYZhfZ2mCEYy6smSHbUI9D2MjS/O9l+lDcpsX
Nd/LI397L2tpkM5ssTOEZTV1EIR2Q5z3j1EJsyXd5jwAsJGG26BHN6VEpILEdXbV6l7suyIxXwnn
yg+lCzzQz2UC4H8Z0tI95ELvnxCSvLOHYrwubf2NvdhKCOTUMk/O4AMQv0BAQxlH2wCAVcp96kI0
IPmmCVj4Y2CIWMn6yIy6O1ZM9X0vN+JENRPT8rqW93ZqifMYV54vjDYGLiGt4+bIYUfQ9HbGHZYj
QcEvFsyFbb4sQtIklitGGIVP8ueFPacFVD9AzZRyU81Rvq/Ao+6MerAoZ4kWDca51w5tY/Y3I7P7
O3YI+RVzSft+AIy2m5IJU5vuIB+hdStQr7qaR4kAynAM50V33k2blt5EQsSf1i7L2BARx7Pyp98a
ZdVGYjzDiq7JX10zuJSBztd83EhRohYCiFYd47psn1pPb7LdPIlkNyagJogaqbYX/HY6s8k2uZ1o
EmCGNzUJM/Z6MFoHDSHexXrwO7S72KKJGWr8qRis0EDDtiNKCGfLzItCQBmf9XCScr2aIzamCTkh
bx6/vwn1kP3gqSlrpw/lFnfnEaMW/a9UvMSZStwvFcTR19sRK33i1EBGq6YLugINMOGeOruNAle3
0ZXZ1TTAbgumTiX8ZoYk7Vc2IFG8aTkkelwF81qSe6i3uy5djVNNL3BbQ016xuXCyx88G7qbeUEV
7FRIJ3GTbB2L2jw/OxUdY02O4oMhGfyGvRyj95c3S5sP0VdvKfMz7Iw+JCQKwsXlKWokL61l4x3V
zbAvpKbzWp2MGikVtn3MbrWsDkvM65kBMLpowHDGo7DVhfCyLcjfen6SYsq3m1knIchPZs2rbpkC
r7c97KY1rGvwQf2I5aBzhX31d7n0X+1GoXr9KZdClUs3X5b0089a4m9f9l0QoqtNJ3pUAGEQsRmL
/s9QVFyMB2TPsbWySTpTI7Q/1qOmchJQ23guw6xf6iVKKZYPbFRJINENmN5/ZShq/zLG08kpVUNE
Iu/ZwRKT90u51GZWAS+3yq47Y0zXj1ZtMdGoLGewdjr+ZV525kzfvx5Ts+5L7VQbSWPDKSQe6Ah7
WD/gdFs/d1gGWRLpjR0s7Ba2q4W43S80NU7Ijkd2W3us6MLznhOmmFdsAGyc3JGwg9EwCDQvQAvw
ZK8x084d+/0s8e70VBuch6keJ2HuGjmAfXoyqy7CmjWDeXgPfLRIUbKSVQXBNan1qjynrjYHhAHT
kU+lDX3Mjzc7X5JrObEicZ8SJPz1nKHJNXlnidIamN5hKC375x7Bt9jhGzAL/S1tnWEbD+gcXYNw
YL2s9CuiM/MRGl/7KdH6bu+0zXpvG0VFQtg6Z3ypXLXtQ1Phgrz5+wH8bx5A9gGCKf1/Xko81eOQ
/CP8mNfDTwKFP77wu0BB/ga5UJBy65kENuG8++ERVAYfojcsYjgc48dH0LJ/IyCD0QO6KWXYY9L/
z7UEdFJ6FtjzHOJq9P0XFFoXZ8KPY25gm9iOiMERSKwM5R36uWPxdDhvUdRqV2g2pwceVbLSrM4+
lcVGNHQz9qGO7/PRLCR6xRpxuJhWD6u6S42V1/Pzmsvyyuy5UUU7uMc81SfbjwABB8wsmVex9iVn
K36MG5MWfAAjYSmxuFW9zmN+PxvWwPkau4GWE3srZLagVrI8hrtqVmEBMPFbKGJPQ8U6uWkM7ncW
frfWPPXPVJjYTHlZhOvYFZ91DdaBa75kdfbVbIbWp4F6WD0sPBnzv0M72xYky2wsH1MEtue6cRnm
OVQ1/oLE4DCR/R5mBTKClbbmVMZLucvQqzPeibz90I+EqdFGSUpLXYdMjk3Uny0wANOysPNwltZM
FDZkPW56p8PBtKKgsVv7Wu/cI1XqY6OzOjApJG/KnDTOaCnDDFqhH7sDO+KEmVnbutF+0Jsy4Iap
d6DNIPjHOZvhuQ2YE3YBf6zyahusfO/YmnMus0wGUR1RNFhOs1+MmDJqqViYoI9Cg08W3lNrV20I
8vEVC6DxMpe2BDnmTO8rUSNnQEcd6sibo1sqd5b9Rc3QyQvUBFe/mqrI3J7ozXLePSngAu1TXizk
rGHfGrVtP8KDR7Fe1T2JiHZt4RSwBlAPg52tj61ZuVDmPUqy2W3NBTsxtfChNIjcQCmIZoRgOLb1
wsJgWyKx15xBH/w11cpk8N2tNyd/iFP72sk7ShmBUm4HXRMS7DB5MEiy0cpvtTUlsDPUyoUK5lA3
3dYxAs8KQOOUwzVoMxs+wdQ7wMsmTJHV2YmqQXbvayOyYXkBTct9r69TDQEIwOkumx+Q9JewE2rX
AariqADGPaYHMGAHa2u64dH7tlXGuMaKWZsu+2YECVCCA+PbLhpf6mU1nX/bVM+kHrC3bi9LbKH2
2fRwywN0Opbc62XhbVyW3zi5ljC9rMQ1+iyPgEk25cllaY5olwU6kMIFSINaq1de+xk4ukLct0b0
SIQK6iDeJCzjs7xJXqNvK/psNURQqs39Ns1y2heXhf7YJgTcC2g7Z+BJyZG4KA3/sYMMYFaKgO4i
DjCVTiC/SAZspR5olY6gUIqCVmkLpFIZDEpvIC/SA34A/QYQgprnoUwAhIcQXakVZN9VrwCBkDA4
FzkDhBekDQQp0+kqvQNU9ggyo4MIAl0fgohYaSMYJwyA/pViYriIJ7KLkEJcZrxKXYH2r7pH3hwf
HKQXiZjsOy+b4ufoosu4SDRapdb4+0D8bw5Eg9xuCrj/fCDeKrjZvzkQ//jCfx6IpFOg1UO6ZIMR
UOrjHxV7HJGM+Ngs/7yoxyaLko96EUesGrJxjH4/ETkr4fVRr+oErLGn/0skcDKMfprhqaUyB65k
awnijWyXC6f6h00sY+eml4tjXG/oDXmrpH28DmwqDd0v1/5GG4hLaErUtf7kwtryOb+395pRgPzm
MT728OqvUdyOu7XVyn28tjVbm62/qePqmHTmeHZbUlqxZMureqy0J4w3rHqrmFVR6gofepV8mnhB
vGSuNxBUUbOhEk1b+2WftYHsURfz/cTeIAAWw8kUmQe4uVHAz734iR1zBic30iy7M6MB2rU2epi3
9g6rZ4gIQofj2Yhj2zN/AT5NemQhz8JidzHmXpjE7eeRhXc4ZnSs5dRlQWdW6w1UKDKBwZstk04F
SktLpLS245wX+xUK6gFJE3HHsXFQLpg3DCMZHC41SCmsHUyouy5frR1BIQCwjMHcF07pcjo2rDxK
yfVLwSJsba1wqFzvuPZj+ujEgMJKIbZjkxtM5+oVImLTTMd4yO661dPZ1ObbDjkPfT0OZt/SG3OX
oFUI41SzwbeNWNzAlZ/z1LlJhIc4wSwfPb0kdD1yDh4UzgZoqx+B9vFXlsOMhWI9NCL9oKUZG4dk
fQWBRSM/qF8Cekc4jGYUFusYB52tSRYl4+9lz1p8WdhLwzm7wvS4Bqax7OrNgVDCxMne2ioEsKD5
OHodv7Xl0Yu888AaMXBzg1XzFmmvq5nWvqmDPO+pS3xzXJa9YcUe+8lyPRkMTZ4d5l6nHqdKCCcS
4s8ibJBz2hr2i26BWoPKY7vxYRklXChTWjtPZB+apbGuWs09kfBCroRttuHYd7NvFvEhMUdiQtum
DQte/nnWPte9fHWX7TozZsePJ2nttSrVd0LfkoPTlB83sqKydrAOWR11wcxGecdySju3hvfFglIU
cjLbIfeEWgX5cuaWcLv4wSOOcD/GjEQMpO8wlnCbuWILrL7QOYPsU2tk4sNqbYLNVH8F7P33bbWW
3YLhcZeltH92Bfh72yrWrAX3AnLNNnTihsiOzRqRkq64twv+XS66d1o/IFlwFhyEyA2DnhSYA6s/
a1fDS9xLJtD7yMxeOuQ3N5VOpqrp/h7jTiUxymkDu5HaMxEiZR8wS7VCAKvpYznlbkDCp87JCpqw
Sb3uGb2pG0J2BM+PniOEBXrDlLXYuxnpoMxe5X7LmdBQezu7agERMxiafp/SjeJwyMsd5L0kGG0o
QslgshJ1MnkSRhcF7FCno2HEYMsm46rX9DHUaHtfIPXwKbrA1g2iPAIZe3Nowyj0qbzSoLcz/WWN
LFh9mpA8uS0mv6TBUT5uwu+2vHrKNXMFvzPqZzH0sw3GSCZQkLU82cnGJaN6KGUwFqj1zRVGDz/q
eO0g/eB/1K4rkl0OACFvNSv/PWXlpozoxWlq0RCO7qSFzsbn2Wy9fXRA+ZHcrH9dooSwu5moMSVC
9jM5POnwR0A7ybNLzjI2R/tRRlm7m7HG7RIqBH8jHTC0MCQiafA+jUPxmAJkj8R4XwC/YpyWigMl
4pcSb/6+wMDfDc51OvP/9051mOW6Mj+oqr0Ta12ANKEJ14glaEI+lC+s9GNbx7gz3e2pZ9l+dBR9
tsjp2Kl6hkDo7rozmG6HHeysQI9ld7Mazh4CwUevxefpAoiBtNZD2DeSOCgdbzcCyoVOnBFT1H6Z
epwXzrZGt3aXsZIuhDjjRyM0ujCmHVSmHkNVjrnCK91jYup3dWF8kLK/zjDFnXp7eXVnsnudVA4B
gdDyNBLs9+x501uBOyVsGueLTOaZbTxClTkung0xXjnW0N02rnFOa7Qwdl0XNwUMSfBJ90USQb0z
EzfA4Pq1w+yHCgaojr2N9cGykANHqEx37TwU1ys2s4O1dC7iosg7FmiFejP5ABnRe14tsHZFJa42
yTp1MtZ2P7jFFC4uV6y27Rn7Rnrf5/I6ExxCixYtdHVspGHBFfsORLevl/ZTw948lEObXq1tf4o7
StVpMjWqvZGcdij2IYYg+b7Il3dzNI5HZ3U+16Mx+UlcJMgChvmwVIu2jytQOk45eYQnT/d67KDY
pgnnB59vGsrsYLCZqpfRY51tNV6idL+0KTsoxDsnkWhvo9dkfqstn820QR1QjOPJJbmQd03aIUyO
5JH3b3rGX4kuSuMtN7saqp4OGTFpAuYh3Ux7HzuzucfvbQaL1YhD7GRvM9QG5DHu8zr0V33edn6j
xV9NrXHORVVEe80p8PY2Uuzt2gHnZZX62W2IhsKAWvkbb9V9Jzs4ne6KcPr3QtLuvZC2GyG9iV2N
2KrjAs4FINYyoMSfX4doKh0eRcQ5GeFm3H2le0cWnYdj10mMXD1kCMXs3jy2Rg1JKnAaFkMv5jhX
JnKXde161LJ2X/P2zhHqXPoh8gvtR9NixUCf9K1r6r71UNm3jqr6o8FiAK76rb/L6/+mvDbhEP/p
wPf1S1fW1fDjcvyPr/m+HBe/WY4y2hEUaDBOpRD+Xlk75m8WsCLYsda3oRFX+m6GwfLHCAgri8M4
99dZE0AhltnMZ11Btev8lVnTL8NeODY2lGPmySYXsaxfMwxdgcIvBTJ3dCFfokBMcE/EWMd/aDnu
vwk0/1GN5X3Narz/f/9HCWl/km1KAQFJUqXjguSTUP/9h+o9Am9kmOjyjmNWITKciJrx3SWqP6ht
130psV8XkAq6kKVF860z/LT83/gLwL+CTX3147XV3+tfLk5rA3uYj83hw/754oksClSFVLCx5REC
6XT9zHhIcF1bzx8zgRc99srGI1whNcN+W9Mvi0YTvkO/YoYFwXn+SjLoYZjcIjBbrT2PeZ3c9W5W
aaSb89Yb1q7Z9XHMvr53gOCi9Qr//AP8t78EfZnHnIEmDe3az7+E3lmNyeLcOxJrYOwWvIL7Uiut
U+rM60trAs+IRO6YO61kUQtksXk/e6Sv2HW88vORY3oPF3C5r3vsMfq0QbP3WGhNLsjaxZuIip9m
8Vym47Bfq23IfK38q3G4lstNQIwCoBLCnPCf/rJX6C2TVbkDIZHp0BySx1vAkYOG5TAa/PNP619U
wupKLkpLhrKu/S+B7PYketoprjTROxxx9PDHk2577gazfdBtytY/v94vD9HlNyNfllUwtzi2WnUH
/nB7G6KvqlIruF6cdg+8UXpyzuAc/PlVGC//eh9busBlA2jGNYBA/XwVD88aqegaYRoEJzP2zb42
pkcmT+8+//mFjH/zuNoG8ypUDLwX/uWlkMWIOmbuwaPBhvK0OT3yPY97Zl35w62lyWJGJCyw63rI
H9fJdq+bQuahlUGATlg5XpW23T506HvhhE9sjxrBBNqfUAEcY0WloWxZDyn35gsxk2AdTFCSVBzZ
zO7FirkIHRLLGNdIjz0JlW+z3NLjn/+S36JGf3opofpXcbuOoWT5nv3LkF1REcZk65bjrCRmpRKb
OUp2pikBWq2kaBJNGgtkxGlKpsbNmx0R81FrXURsSs5GN42ybUDj1spKfxNGnt7a3mp9cJQUjvnc
rhOz8SS8UkGu50IEHTkuz4aew+CGKkFzhrQOOqIRVkpuh5NXMCz7wOssP0olyYtHwz5OSqbH6ZIA
tYrYrAOIPLKIW4NaCfsAZ4kD+QXuc6dkf8RjlmGF02tQruZPCduKoERlcEJ7idixQKToT0pIWCpJ
4RRJIr0mg8wJqxkDOUq0h4OIwVZ3df46oEwslESxUmJF22uA8q5rT8mFlJHJgXmwIwt9YyYTEI55
I0NNyR9t6uhn9hTlGxOD/CtWR5I8c3jua+ABcmVoUOvwxkgFeefAugkdJbRUdPpTpsSXCBDknVSC
TIyTauFYpvMdYuX2d6oc+6OOhlNTYs4EVaem5J0ao9LQilMIN053BlzGTy1FS4Kmd1omrbrFCIW5
Y6lmlKNKRAox84Cm4Vp9nmFdQGtl56P5vRKfCgTRdoIwwloSXeHDy2tLiVW1i24VI9p2K0YNNeuq
hp465wsCKMSu0CLc07hZ5scukv09AtG+Og0QzILW6c3n3CLXCuksYrLcH1vT/FgrYW2eGFpoNgt1
LMD/7qVi0BLU+TLzp4F90SuB7oxSN0mwlEcI5Xm3TaehqFcg+svgKrvhZxN3fNhJ0TysXXGTkrIW
APrJ0T4VYzgqmXBSQlvpdP3cGBlRGLFl+Zm3xE9VFt9EsfyQKMFxoqTHkRIhZ50koCv/aLAPCGeQ
swBckSxD7Xb3ZteJa2cZZ6RDSJvraUPkrJv0nFmrMRVGAu0oMbSrZNGirDIoJfVypSnRdN4vVbAq
IbWmJNWNEldTE1sBJgYkUJ3e0hhyGDkhxxD9buxK1Nlzmoajkmx3fa9d2VtdXw9K0N0hQfmYzb0O
bKR3GL9ftN+6kTV320URLnrBPmkV1impluIolHTcqXlcpMashy1DazAR2CE/SmhHE1rdIYkCuNbV
p26y4ncZTe5n6fTrO3Pq5nPputMpnzymjAw6rjtdA34y5ECfI306jcBY77Q1b5C0rGts0hg7vThV
qedsbShaELOlHpd0YtvyYk16tWflnJz0PG52VlEj9F1BRnnmmB6EbKvrFPkeHWM5KG9idZ1VI10q
oaPtGVpWHkog1cCP3Z4eQ8+RlE/r12no5vqWrXkRRg1FwTbBRulqwOuNgc4kjTk5xAYjydDHZqdP
ZMPxG3dnNEsg7bo1R56jryyz9P5tI3fpjlh4/Rb+eDuGeTQgZEPkM32BjzWHXqFvxxUS0qfEWWJU
XKnzeiHrVMCPnjWd+oJ0l+QO4RvVyUTJV9cQo5iRQPmJiqVt/VGwc19wYzwWsdW+yzIzDyFHk7Oo
URdqNqT/IhcEtqKk2jexN77WQ1+Qu2X3nzdCHWiILd49Hb8kanRkhUUNbgjt1XFdzebWTLbo7PQd
J9eMnyxg9o3Rsa6anddN/ObMZO/U6DG0R9PYtQOmbDzt8d3mNKgw0djxNYZXgAGSUrWaJj9JPqIu
nKaBX4k8SSZIbKMA+eaZvWPzad8JXgzBhkHl0AzGdtQzWQSeM0ZnahU7aCLpMaEuuvMkuV8FoRpf
qYGn13TqeK/XRnvO1mLCQGlbxkHoZXuIKs2+wmmjPa5cIAk1OlB/ixyCae01sT/MtJYxfpBkeNQd
LBjwX8bHTjda0uYS8Q53E10voxBnautDnxnbzCRSN6/sRT+wF0Rj3o0mCq7W2jdJu5zK3JCETmSA
bMwo2dXV+CwijbDqYUghLcz2zkn1+y6qvAmWVgyHv5nW5MDH7+SfOsttk+uuL1vkgqvN1nGpYIsN
ZaeHHZLD6NqLSoBT1rLi86hcw0pul9lYyu10Od7/FnT/b4JuWyrey3/eB91/qSoSq6aPVfqTQML4
9oXfu1YLn6UB11BlfyKbdv/ZtboKhQiNH4n2t372h66VZFjpKVCNgRRJacH/Zx9ker85NLTSEa6g
GVaEwr+ikLgY/X4q3mhWUUPxflB5c1g4fy6GCwBHW9noTKFJH1/DUdTA5WyijG+NiFiRncf02gzK
ErPGfh5k6/msuMlic2swcVuLfikgWFHjaO6Hwg4TJvWc/jw68Mc+EcUQ3c1KkViuQg+tdFyEv5WY
wrBe90SFiJV0BVmwKNDMHsgc08WG4SjB28auy5LtoNFVvnb92rHJRR8JBlInnnzbXiJDQz5pFU6y
6y6iykTpK+NcSS31i+xSXBSYFzFmfhFm1heRpq70mmxPonBMqmPqbOkXhN3xp1npOxe+5p291tkY
Yve3roFeIwVFRY4s1CHWh9wFpRatlW7Uc+PialJa0rROhptJ6UuFUppGeoTotKYj30H4YzzqxNmE
ZAF96qKUqprSrBZl6S2+RzwWak40rW7Hx4xVCKErEkld5YuAbVc6WEMpYg2PT95SKllA9+X9oJSz
g9LQ0v3VUGjR1SYXiS0IgupMqd4EmVLg5nNCtgfamCFgwHdTOSLWd5B9kO12eAqzoLKpth0oMyPy
XhIvhyeBicY9QJpE/mtoWdz4pVIFV7zdXpciN/Z4fdxDidYe+TDhBjeY7XARmnoeMOHZbmx76h9x
zLvZTsrIPpvarH/tNVntrFI8OtO9wvSEPUfRwYr1e2tU8TsMrM1bofXje0HG0UtXmsvd1Gd24JXY
IHt3CGzAEIz9gIibVCBnr1DvwCarHoA8WDcYcd7S2ZIh7q48RNi6EksQR0/raLc7qdnlcQa1oNdi
CHIwFo8EQel3MN6dMFqs+QRLDYsC+LjSYgCdjHodRlsNss2b6uiYwUlHDlLmX715/iQiT9vXlhWR
7z0U4pGbHFAYpn4QJ6L0t8Iz6bjsOcxNw2JNYz/U3G0B25QrSqnEp1uguE/6d1tJXNK2OBqFmxS+
vbr8lH1iB/GI81JA+cUZm2jvLAcMN3GK7aNdNM3NiuDq7Lh9C9AhWemLlikorC65NaeW+4bbdvYX
uRqHBqYe+pUE4Y9uRYrxzgYODevyuM6DTeWVkqZxkFa5xuLFpZBI97iAZ0V8FJslR8rFJE7cx1ku
hWwoNj13fDKM3J6fbNZFeJ/tNk/Eq7C4F3a6naVXstOdBzjdUfK2WBsF1yiyAnK9V9PBFjJduf6U
3uKZNuCokhvkF5nopoDoXOIhLVFrNvmsZpWdZqWGJCpvy/htMn0j0Y+ju5uepjS1ZjwfF95ifIEv
5oxtsvd5PnRbFZK5V6HhSezeCNZGels49RA4Q26zOH5fijSmy0gEwQBEdZTcnuxekXOgq46RaKWL
WoTMK+FV7Ahcd9eW5pDHzD5c6/1Y0/Z8cnKPQKv3fEbeSEz8ONRnMIgmBI0qoo/jHzLKT5le21rl
o6wZYCnnowTy0ppUBMbQGYBlNSgxf5/U/81o2XDQ/v7ZSf2Y1J+//OPUFx+rzz/Ol//4wu8ntfgN
1L2BboOTl8T1H9TEjvgNQgsxMTyjnOPMk75PlyGVG4LBskQD+QeW4btug28HLemCOP5rsHJTVwOp
n85oBn2mbrHBRb+BFOSXsVjbxWNXekRkaE5f+dma1E9ebgzpLna9/8/embVXilxZ9BdRH/PwCpc7
SboaU9MLn1KZgmCeAgJ+fS/KdrcrXXZ1v3c9pa1U3gGIiHPO3mtXsTCd17maphsASpgDZftapo52
0mcom40kH6JaM8qWwa7wV1U1o0b9mTIrJV687HJWMvKUgXtbp97w0C6SgbHPF0xN/uBdWpTxVPvG
Xa7m/iOwqhvQYjes6AfCfpLd2DuEdKG6C8tJ+jhOxJfUpbgwOsRJ6bXoO+qmC3XNJyrUgRkLW+2q
CfQ71xiYvPbzB05QxWGYwZQNMK4fxddAVNquslLSzhv/4lnqMMOnidq0/goK8m2M6SFRTsZmKPe2
WdzIZb2z8+WKQVkb9bkWqkx8cIpoUI6RT0VWZjkZn43nvnbLsG9IKo16srNfMOocRe+74ayjRWuG
jUulEUM2Wq/FVH54OiIUPZ0fiH6+2b6BkV1wh83yK29pVw/oNPZWSfaUVaGykNuUbpqnp9SaH/xa
uZHPBP7Ul8EnJ4DgYGT2MU2XqwL372ktCcHU5oEvRtcj2xFnM5Mm+TDqyc2Wh7m1XzOrOIMP/ei7
HC+Fc/Eyq3dD1x5imw802+KrGZc7G7nbfrHGfRe04DTtze9E4avggIa1Sf6h2fBFmRkBNtQ2hFSZ
ehaLIhgjqU3N1diyHqfa9l1m1Yc0FuKZNl33yIpIE2sAJc9fIPnmjsbA3WiC38lgyvu0fbVJv2q9
RovA1n5ZaMVjxxA3RaGuODUyA2lQrOS/h5jbyzOULBzGo1synrW0HWmzTCsFBN+MAvO6Jy6rWdbn
3u5IU3bUU6U7O7XUc1RnPYbsRnzU0xzEpamAHa1Xk5kKFvBegNXzXoXSv6O/vA0w7yNeR69jjsfV
kf0RkuLTSt6VEC3Slt46pgwTIWkxe0Coy85EtqPbLBkAeq4nGiwLmD53glpH+n1mRWraoD/XqfEZ
WDS7KrKtUWyWZ8ObnrpePtmq/Kp0UrV0txl3slJPVkIwTCFIwSrpYMWrq0EVNQRmsu17N2r3AiT2
lQ5EvndtB3+c7e3H7ff4nGGmmGrPlvtKeuBydBW3I1vEpTW19h0MVxBBelh2vZZM95bLbVeqNInQ
FJG6Aif52HnLRKqVM50InvW3Vh2O6GwpY6ae1W2ttQsJTUABq6wbIlMrrc/RGN6XqXevDb9oN9JD
I1Ao9UXW5ju6rNaOsMr5I/EIHic2wIRGndtd/VzUyXOlNE4Hqz0EIqwwy6ksudh18d5bzEwKVaJt
YbtbLbFrmejEHe0/g6aaC9hVqD49+w2DEdfrLqWW3dUkc8azZj83GoSGgWk61CfnQ9VL/1nXRIjX
Wp7FZDcCtsIG2a6Bu69EJXcEcyd3CGxoRNbc/mtufjYAWsKhq9CFTcSTK9PYWx5SUN4FJyEAdHAw
qUMU4PdbW/fkQZncdEvhvXqae5FmN5+Sqf/S5v7Kdou/ZYj82/nZvwxTfPy58GtsHn2Pzs32838a
bhDcYkvwjM3RnpD5WrIbwR+oi3C6mzUx3PCftrg/mdb9y5CDVwvY0Ohv4ELxfwW8cAiUtbvgJEl5
1OliF4S8IeF24cL9xSv9y5BjgwihaOTFiPPAbfzHzzV7nrJyDGdHkzYnnGUIXCzHuTEzjoBg3Jz4
k77/z5/ujypGxlHbazLTdaH0Y+TxfvkuU6sOMh/FMecyJ2PCPz01igdbs+zjrJHFtH3eskQ/M7C6
/eeXtn6hvv7ttQm91j0KccPDJPSH69gW6bzCNq+PAxQYumCVf7fQNdqWiyvU+cVRD9TnPCgg5vM0
nfNp4LkNUBqBLPvMQCOlDHZkigUNocUxCCqGn7KPTX++mnG8oVukeIOgHHZNflO7/b5ypgdVpc+6
k1U7V9kXCW+UdLgmODiEkL2lDoMJ22d5+M+f9E9uIYbNqFVxT+jM0H+5sGYpgqoxbXSd5rC3G/1O
D9Y7nM7dX3yjzp99o0hRt6MVI3rk43/8RoPZ8BU/5F4NSvtEKXW3GAKTFM0JDtNBvhv84mZMjeq+
nJY7hPTVPZoZAZQ//eom1uXtqIIpscA9qq5SDYp9MMsnLXAvVj8dMp/l3mlFhcs8cw+dMtVr6pjL
gcj3NlZiEVdS74eHulDPqmfbJzHMPiNXrVDXjLBoa/GVCBSIdVFyFZXfHIhe+Uqa9dlP5X4dqTQU
BpBscY5ZVosordYEroS6QntVRqZc77wFKQC8VWPPcOS9d1ALegZnrP98wf5khUEGsXGjyEdCZPzL
BVs9relszaqP60zyK8cJxcoGaheP+2z9xdhv6wv98UyK4wd/D1fL80ik2H7+T6tZby7CIx+0PjrF
9ADl5lxht/7PH+f3J+mX1/AIubAZcjMoNX/tTQHpIWlS13HDBVOLjV3hbU5WArbMT0RKy2GEG1+Y
9jHQzMucBFmMo/SsqeSFcM3vPr40COhTz4gtt46g7thkA1andqluaPh8re5sxV4iiiPxdys0RWsO
pb4O16TOx0iUv/k0WEIXCdGJHFQYJQ7nFuagQJTQle7NnlGHxdzjANgY7Z4pvpyaW7ATxc2kCshW
6bI5vzmgGpSwDsSrmlo8mvTxoalNUvas9W9u0n+7w9h/8sRyLQIwbKzDtu2Yf7woNdRM1SxVfTRK
CoUpq0QkwIKGplbwmQHkA1QCtFwu/gWnDJ7yoddDmha3Y869nBRk1Lq13M/JOmPGIPVHZvrrnLfW
zicNMCwm95JIDx1l4lwyOoM7p2clavHs7oh7eNbN+XMd9JCY7kdlcToMOj5wr6lDkenPCwexsE2y
9kAYHjkl80PquFuCBPcnE9MkHNwJ7pUGgbpKyuBgOutz0PbT3xRY//ZL+pOHhD1j+4/+KdXbL9/R
nHaI2+epPs5+veOIo0Jv5u3YdPiSNv2LKwKw7V+fk42ux7IGkBUVxS/PZGdbC20gWSM2GOrYcNGp
+0l+TtipAoPrg2eyCFcCmnEts0xheXqlQ3HjFhwAZZO4zHZBlcHQ7+KAfh8wOuRF9eJ/ZxZxrU3+
bRmg5s0CTvuqbiwGoMNnla8PqqTp6m2bMbdZahUfxNdySgUPkK/6TScZBqrGjDiuxhi6/f3IJf29
vFxtZe2Ew18M+uLsaiO/0c7Tvk3kGJYMuU7KJ/dqK4KSWiHnA79xruX8JEYKSZ/OL2ggSj1nnZ/6
MdXDZTO8WROQf+Ou08TZsjitGZ7cia3hvP1Bq/h/kmm7IVsJnNXuh3h7jAblQLeen9x0KyCcQuN5
ajXG6JyW8PTfqI7Bttfyt3v6Rl3u8IiNSXcdOOqzJ354lnzBqPluBK460qc4itul/Zpn08NMkBkw
BBQBWFvBZJ1XYO147HmAx7E8UxSDBWdnEenEjcnT4c7jDTEE7xk003NhOJdpmHYMYpZoK4zIiBGH
mSn0FWqzC+78VxOt/F/sx+6fPN6cdZxNueRyR/2q/kIzm3dA76vj4C2fyL8fSPG4cL7gy3N4rLfz
1++ldrPxHEbUSKhLeObrDDHSPDCuyvk1Glo70Ft5HOCI8Kfe8kgcTbsIUUwdB0oux9IYNAo0wt8J
CRMxooX0s0OVc9P2cL7WlH1xXLMA1XTJKd9jUqCxxuTj8jxZHLf03sIzpQsZqRSIb+lzsk4pDNkP
MwsxN7I4BCK5fBonVlAMEw89VhCk3OXNJOWD7TC2bUpXxWRTIAeZUcFk8xPJKkR1G9rKDHf5dAdS
cft2fPCoDrCEuJeJTYQiUz5Z4JW30/zo/WN//f9Z2F/MwjbPL+vWv5+FPf5uFo4+iE4S9R+mYX//
1X/02PzfHP4pGna/e3vpi/1Dwulbv1kYp9A0cp2YoPGTf/j1nd825y6sOQijtolo639mYbTf2Osc
Hgkopyi5/k+zMKBIv6zVZIzpDkmE/Jsu9f6vlQzRw0QV5aIB++mRQxMgpaALgezgkGFx3yP8syW5
K7l/HwhrhVMuanGhO97sJqjhPoNZaXCjCuvFHbLlDhpL/TgNbvJOgIIiuxiMy9GbV+fY9gCZw828
fMWAns2zqBsVzQq38W4E4o+kH0MYWckUyBeGV9SLJXhXqMVd2cVdINIVw+nCKY/GckZu+5TXX0Ml
BcJoRFP7Qhvs24zsmLuCZFRSuOkHxHqnWec+WUgy4hLU5DxYGaqJidxanESLe2OCPmxZzhLrJCvL
YtLkWydWTb2OVdlNb3rFmwJ1k4w/eRWD+Cu7RgWfyJpmnt92AEE8t1xiuDfWibwjt48Kzs/kIzAu
Owqdg2uMQK36Elzwo5M4m5bSmdPYWEXyY3UdVuDCmIeXdtUQDJCcMLzYYMtf6hl9KbRqrBIKpcEs
k/qpJc/rdoTYtFxhvUydnS3psoQ4O9FxlFVpJMDQOwYMa9b696rgfXVsHqxTRoKjWLcEKn47V979
Shruu5H6/l1ScpIJWct1Y5dgpKuRZszN3iM7nO3MO+GEbm8LowvuHFi+2XUOtv848P3tJ9KMrplv
dIc1y+brTAZgnrOJ1HiCwptHw+j8e406giolYydafAeCLHsSe4zxlBDWdhILV4eAYPukpNfcFqC0
tMeV2UzserlxtgfmUl1ZSJu92XSGI/EYI5/ZsPZWLbrvJDt0bz2pNi/Mcm0SF2l9uVuQDdmVWgUu
e8ygCzHYCO5Vy6CDdNfgkT0qvVcQhVIW/p4ekwMnkQbesMnSNMfcjaScffgr/qBiMILrtrW8dC8X
HdakymtxRDwxrifUqBRTIpHatZlo0xzNxHXFlq78Ggc7A9LxlDlMjcJ0buUDgS1OcZ3BjLxrfc2w
QoPO0LeaSfBNhh9oTiOrtDUdVldO5zNyjX61DimiKixuWp7P7RJqfBH9cXHQW791QGAB5wV4yNGE
WQnXZ0tmI/9TdnOMD9PfpyiPifpK6GSN59HFI3Qqu24RL+AxgvHs8F8f1tw+r16Sao8LKq3ILJIb
r6qmKzGNw0vWVZcksNLrkhNF8JnDe51MYgqqxtbOaaV79c4D5f3NsYgtE+vCJriOa5ygA9rrLv9z
tHTUNms6P4vRFDstyJobUum6eGAPy6WR7XDTcQ4ms8zwUYNk8zOz0xSrhptpTzWBA4emx47A+Nmq
2kj3DQRMOdIUgPcpHEFzSH84Ne/huOgCI/IkTblbRrWJxfT81Eh6qktQPzSrfz3mQ0KAoDHgqWzU
eRa5jD1Y47SWM6wmDQ13zdZwX7PSYMwhI3s9KB/hyyJMI6Sz7l2GRT2O6wAjNp0PIMOcZ6Pf4F5S
Ss6ysrmdff3BsCyTkQClMLF38BRsDHNTmTBea11SPOshYr5bX+l1O/zMF++ir2byhmR0xgbSlY+1
y+E2n5ohgoOIsaQcpjtDJtZ+SziH1YpVzXbXi+h8tE028+0sG8r9YhQGujB+y6AfEMGPbdpd4a9v
TeLRKi29W1zuN+OM1Kw1M7qVVtMfuoTs7Bx20E3fJ/OtO5R+KEi4IjWqO9TC8GORLMkegzDz8sQZ
ogZK1RHxnIAcNGkkdgvjaimXKZRe+r4Fd+1Sg8qn8JZ6R2xFw8Gk6V9AvM5HvUrHb/R7Rm6MWTuk
vfqSvVselixfYkRnxtNkmMm7VTjk3+AxI3Y5tyt05FQZJzSlc4Gp1Hau6k60+yDomau2aYNIShb2
2U/oNyhN8+5lmwU4ediaCMRGtQ35grvCXb3LMnSACQAeiTz2OzHi+O+S56BzeGSdKsGiKTNwwD4S
0aZoqE1AE7y2XlntDUkxnQjT31fDGByadWrfWpJ0XoI+1eJxknXUzPV6QY3U4IGa+2NlVf69xQ9u
BldpKP0B6qddpUdGQDgE2fHuhWGooUKpxsI4OypPr4Oi8gN6ZE4XlaOQXlTgeMCR64p1Z89QAhyQ
rdFkGtbFgtOLnCRTfai1yOw9Au6wcnrFWesR7vVtKjFCSe15bJHhccfBihBybq90q9+sec09zX79
YuWEBPkQcImk5Daw4dEpc4jUNrQxkVqF02Brpz7x8p8WU7Sfsurpw2VkoGCeTfAa9ra7nGvaJEA0
lo7YA0cY3xqA/A9ZUPg/SCFI4xYS2HWXmO9aIL+EqNNXVEEgTxdShgbb+VbbjnbDMwVkyyo2iTfr
3Lp0ybe0tw80WN8TV376Zucc1gaqyJoAz7PE8roALNkhYjUxzvYfXYUkdrL0Exg+gjUNs/2ZJh76
slxrdvjL8+NkMpKLTCyoDCgS464c3D4uhrm4rw33UqcE+tHik3E1mvoSmkT14sXL+hlfhlGtl80s
jj98+CHz7IkxBEcpzhd0Y4CQWVN59Axg1UwXIbSTe08uitNth5nOj0aqulCxy8XIlsWHWRRPmuky
PwP1+p6Znjg2wvd+9kb/ICfjC9wz9loBHlnz3mqyFnadM5LBXOjeOViS9brVpY0mB2pySi3ALP5M
lEfC2tm2MUSiYuenk3XM1VKdrKklbwInWu4a38S8FNcl93xIRoaxN4hZPpj5SFinnh+QFLfnZlSP
9poNe2PNaiabG/I6X3+MnD+j0ZLNI237KRLDynedVNZCP6WeYocxULjUQ7VXEkRzr/mfSWq+GqhQ
3vTOsW5J1SkjtE/3nTFyXzmflVkZJ7FKBm2ZaK/ampmc7MyfXjVD+zN+0PXssp3kLUVGPcxHv0WL
NNitHYsOztzku9mBE4v3YGhLuiNIL9/rnB5vzdpL0BU2556L3pT9QWT6JVsGO3I8DH05E7zdkil8
oEZuXKw2/6bQmzNVJU8Zi5yD1MmsmweZSYCUlILe5PLpYKzbbOnXWje4oNnW5xErz3bY7Iz6lgDC
NLLngCqv+SIyBEMeEJNM02+TebhdS8Qf2QgkDvtn3lbvzEVxBA7qaR7kXWuMt6NW33Baw+nrrnTa
RtLLloU8mwRadQSNPcP9TTIQcFvhMKrybOeaRFX/2q060izcPjQXD3sEba71zuzr4v8xbf+rCCuL
8o1K7N8Xfk8/1cfwz5qKv//G3+u9wPrNwS0GyykgjMrbCrR/FHyG7v7mWqbpcVaBBIUy8n8qPqBS
SDBMoFGbZ4aZ0n9XfKbzG3FXzH9sIDB/Y2j8H9SPBtCpP5Z89OTQ/1J44OzYak9zGzT9Uxub50VD
ztvop7kz+5dJs71wKJdPX5nlZTW0Ls404A2K5vaDN/s3w9CSvTrl3WPbwLbQ++EsF2Y/W/gFOjip
nZbEcpPD1OTZnaw77UN6W16A2+jd0fYTJtBEO6fDXe05i3Vv26IwK7jXpeGdVqP3zQsjcb35NpSd
CUocIlBjASkdkX35Ldoq8GqEuCksIME0VnaYJMBi9+ua6izy7dz33bfSr0e0SF5NDXTGde6Sa2Um
wRh7mW4P+6y0zfY8YvEoWQ9JedL1UJnLAo6HtqFx9prFfLaXdOjY+pmnYnqzE4Ue0PQW54RUz8GV
UND8z5+SRdNQQBleMXW7rHGaj7xO/B+pm6feDrqpGmBAAo+bUEMMaJ3hNPbEXI28heFQ0H28wnq2
biiCALx/jugfbTSP8X4iK2CK14Yp2w571hFLUfumakEUQFlbI5h15eOq9503PFN26FtpdhSDeEzJ
y+ViyfymYwE75ub8nDcCgMg4I+KsAuAhc0ocU1el2YtQgtJzmcTJ89VNY/dX2Szly5BWNZyA4c6q
VIayegqojlP3c1TJHPZyfltzDoDY9xl0W6dUFc9qgmOyYJI/Y9f7nuJTj62kkI9A+HAdUKcdqI+e
Gcs0IevvfBg8JJm+WR/MIHjAQfiM/vWLxsp4teKaCYMivaxZ50WVHN+aajhXU1Mfi5GMXQ9bpVor
MxwQtl21rQ61FXVGlgKGLcziGUAo9g5W/biopp+uqF0or2tyNweNGw660sJAbn12MB8Fq+vBnmwO
y3gtTFSyu2maVJQa6GPgj2XXiSz7G3/E2OAxYj55jRAEN6xOKLU0i9ah878LaU6HanLEdz/r1FnR
kojbztHAoS027OH0J+HHza2jjY/s3eoR61OJWQhZJSFK4lgXrhuSzOCGBBA7EHsdYOYw2k6sC9m+
781gn1YOu1amBYfJnX82TlGdKGQRZ7J2hLSaBRECSnxvrO1I6NRVnKZo+LEiDHA7LbD7NdEUzqpB
D9GnElj/IELfVE+GU2PnKItnrUxOoDfIDBnoQTuj9uIsSHKtQuXnrEPdpCGC+bKk07/DjGfvpEVf
zDahVlMHioRauLgGoCGvXHfkicdF3+0saCHoc1xGvhM5LA74C18nTjmf2NsWxBNw43X5QAdl9h5L
uwAhpWMPQpuAqAXUgbvnwOvHiUc6ONR7mT8NbjVGo26s6UHkjUm7nQzJCOUPr8aNVRChhTBRlp0V
6ck03SEzMKJp4rZIg6k0sAir5UfXsqjGqWcvZzmKmnH9vMzBYeTWIiZjcXUVdbzbLS99Hr+MrsOQ
l0KS3btKyuwLqBWoYn8OOooxvWvnC+OO4W1wuFtArdm4VIyp0q+yOqiQbPltlHWaedBN9BddQcd3
yd2DlzWsEhgVokanZnCoDRiUrvio2s6Kk2AtD5yXRGj666sy7ODZE626lLlGqkPxYq5CD+uyaODi
UMlrnX3JdSw5YGpzWL7iRzL4/U6YrXiu+pzEXzLpxQ09+gm9uVytHaMuZhBV8q0rzcIPg8CiqYFj
6GwEI0oRa7qe6KE9oMTTHgt78D7MyhGQAEmZWasAVrlMMx7jWZlmnDS12lP06TduQgLQmIxUfeM4
Xsoha5CwCPLlSUs89NtTyzjfvYd3be2TziEysCthzkB3KDMa7GIZjrOhZyD76auzl6x+iKKgvp+t
5a2WDCnsqQo+e3O495SdzcjriZ23/PHVXXImQjoQOtOaTnZp+LuClhB4c6MdGVDbdpxro3aFCjrb
+5M0drW+wndqFGHUqU8VbhusB/5yEVCAb1dNn24WEUAsXyR40VqZoRrILZs8U8ajbYLVCWwV6rPp
R0Gey7A1+sOipcxYrfEmkKxazGUXhGaUQjqWldNY2E7ozkDHU2N+kD6klMKnJdjYFZmEssGHrdRB
W7rg1OtTQmWtdLqIQfW54I+KdY1xqzQ0sjMgTlDLot8LEYQMT4HIQRP5TJAgKAa7YexOKPZTzt3t
l+q8b5XwmhjnldzrQwsIZiGfUbORGuFfg7aBXuusFd2PDfzLcVNeGcQIheu8VZ2mV98ylNavkQ03
ca0v+X4Wo35aaUMfNccjaK8l4pUAOdDeKYJ9zeczywJIhVkVrHed+76uVE81opk4K8Z3symKK6dN
UHWTbRcmFtHbMN0x/5XTcBiEnUVzUXyRnh3sVbu+p+3Gu16pq1F7OslN0hgJvZScpb8I0u+bJxsk
0NjfJYWZRBm9nMts+xObO04KV0+J7na+qDh/2qMo96XDgWFS9kvVy4yclKF7Ln3+qbW3YXhQen/1
0mbKNyC8tFlEQ2+YszuCNvL7wGzak+6b6/VUIHicveJdVom+YzGF6ARz44X0KzaM0XoUAq/olNJ8
yhWqSumK8rtJxGJUIdQ6Sbhf+3zylqiGfLtnolZdM5sFVrWsdjRZy/chSxZmoK4XzgHvYc6KItYp
mp8H3VzvCrKN+ULXABlG5km8j3PR8vYnDGNvPPbFSFOn9p86z+F3LR3In0xOxCHOEZOr9F5CD7lz
xiR/A0X06LjuHDVlerHNZjha0k/hnGR5i5Io4Yumt2t/o0sJ79ahtlhGP7bXxDXxuHjplnU4L7u1
2xL/3IkGeNqYNN9UTYuN6xyardHcTsY6HnXE/UdPOf77XAz6G6H0n3mbjLerbmlEe8IcP+btaN06
lTvRBM9VvWG+oIgC50I0OAEAZbDHHaFXD50fOA8IqQY9YtXUOGKYrRk5UKa+ht7y7e1BTbmm6LOa
cPF699C2hsMjU9OCP1LkEjIpYdnt8FM+IvyUETqaa8z/+StBnvp34hbP5ZwlK4om4D9dav3AH+fQ
hhPmp0HUD4gq2w2KUMPEc2rnBhmQKDKMMspZ1Kde+uWubeTwuM59d0pYPG/wLpSHoHbvVre+SigR
vd3EdqCOTPFybmd38n4kqVdFmTl4t8HoiBeYafaNIYWz66u5jB0IB8gL2pVmTkdPuRmt5qG37F5Q
HurDRRWmT681aRwyAlqZ7tbeh4/F4GC5rX2YTqnR5/vEm8e9gX4tbnlfqEZc7ZCTRV8dkAKIF1az
4oUtTr6WgN4fi3xMcBt64qQ7MyfepHPPXT2R8CUQFkGVQQH9nJqAu64mbanCYMX2iQKFByLTSaxv
IUqeicqYoqxSRhEqu2537oTtBnhkfz+uanzR/VX+cJiqH/2hwRaS5+OtnWb9t8Zy+oLnryHZ28Im
UlQOLghOV0ghSMJqcsqHYX4iBw1QGHUSqWVr0FoIKMp2mWKR8zxcQTypqhhDh/ttTvzVfU0LOjS7
CVAIpx9pBzyIJGKH0Ovp/NuF7V5cq8jeJm/Gu9V48rFc68XYDVmt3YCMFW9YDet9n/hEZVWrKun4
1/ou9/PUD20b23g4VHP1oicquYcNDcenYnlFsv44V5yNabvJ73VVN7hePLSv45pe9TVH0rKeNp5q
NVVPDKpR0+ieeZj9qrjOm6Hbk0qV7Zq0K6NWW0tGMH3r7GdiQO8ZhvX9zlkZ5OQMquMpN4glqFdS
AMy8PkpstHdmayXLg+/lfXOr0gziZpAqvXOLCLaGyWGhokW6EOgkpckg4AfHTbFhswsMofZj83ek
tlwgpfYDFqCMaCNg3QC4S2VrEUwiIy7Xtu531pCxjqI/JEN1cK3jmBHIRegZGlX43613xGnVGt+x
FiQ7XcuT9FpMW6wst3Cfo/tL551rkmwaFdBLWX3wqF5Po9YeJXacB9WN1AJGpx1Wx81207iApJv7
9tRzT+7kaInrNidZIjGl91X1jf2p11vDvBe0qw+qap+GIkjEGzYGGVV2MNNldDfJ3LpuAa2+/xNe
a3p0SVrVQoOJT9SJ3nvGd6PHwmV1jrG9FfvBHNYPnYP11by06P2pjxuv1Q8N/yx5XN1437aifc2U
XT3Ms+EQQirmyKzsdudkBqYaI6ssQAeoV3BBcTroioFuHtCmnrz3i2131c7iPX4bOEXGTC7ITqmN
PE7Z6zicd0uszH6MZemd6PVOu4bC/QGCbrDvC938cMh3OpIV2GLbZWXCL+2HHr68g0itadc3oDUs
Ublc3iGbv5eBNh2IA7i1VBb80Ov+duKdYD/QTcYC5nLsjBLenpTpNXpnYiYM9LQMk9xu3wbKiTtG
EuiS143wlwsk5EmVxWgXM6oRrXiH7NyGTeBVR01AtNNmdpJ6dgH8+SVdME3XFpz8lrVvEhulfuBp
t6O1Lg/tTJAUo8obVdBLd9Ka2PZ01sqY8KjsZ9u69k2SCMFC26WMswinKQYWftmSxFGSD7b2JelU
qNvZdOblHuRYcJlUWsTM6txj4Qqy80qGpPrQ4FnSjTvfr6ZwGEAjRLJNP4DM5bu6AVfAwa7zLwUE
j0hVehEbZQLmAGfbW4pJJrTmoWZ4KbIK+sDw1llegeLaP9iOMnSChKcfOpb7o4/d47RUG+WEwpNE
EmckdLvGgLXgjQvxRbo7dy0/CD7KYtAceBVq9dr6FBEp8X1r9wNKxeuQw9wuTTx5MeSKggGtZcV4
Z4GqiYBYQzE4H9AQiIsjjjDizEw2xJYkVhLUxZ6X2qq7bty85m4ZvIOhF15k9ra4LtO0uKP/oOs7
aSvpx1OrT5dh5Lyd65O567b2j/KH9hR0XUmczwR0Jff1n3NNiZYTKHMEck86iNaZ9/kIhLlo+88x
U+PZq0QeQh7xzkxTdlm2tPB/3Y4NWEOH7VXT/Yrje58yuKVe4yi21KiF7DWvTrVsp4Jwo2F5Ybgw
wBiabyzUAs8cpZ6E1nWRBxTwKnORJnRq5eDYZKdkXrc2u9T6XT3J98Do8MksFlmZ5nOtseTlk40r
3e39aHYs/yVTGBUt4px2ge5PKFQT52ltCocpd2Fe1Ut2LbT6bWy9AVpp9ggP4wsiEee/hdNRnbb1
Y9aYb1YG1MaaavvH4JT9Tk+RQ7da9azg7ny1bQVDO619dwzpenD4Vq1kWuNWDwT7AD5v0tzYja2f
vE+6ZOKhpgmnQbDMDx1YVEZmfsI0hwbEvHcGBJgc/mmX26VyDoW0ggcoWkj/W8tpXD5e4knGBdmo
8SRUsasX/Zk2eDivIlWUOsmOS9V6N9AF2tvJtTlYG9j/QqAVAFZdcy1rJJ8In2KS4NsLLjH/xB/4
UVH7X2ZqPkDeYPHwRXbemBHnxWFzNaz5MylaSTKnVhDL7G4TCQ+AiFOq8yq8gkfdeO7ZkqLSGKFZ
mFsvsP0v9s5juW4kTdv38u/RASCRMItZ/Mfx0JMSSYnaIChRggcSCY+rnyfJ6u4i1UPF7CeiqlQ0
OgASaT7zmpqSdoQ6aeD4NHpkT5SHLLbBO3rbpHPZEvxZj9MxbxAJHNtvCDqegY/GdjFTdHYS6zKO
6L2uJdTWvA3OlDP2B6zng31Q+OWZkpT/MJrpttjAoflJFreNvRb/+PE2yrtnu8qY8fEiafrXt61n
nNCrJTitvcLdBFafnpC7UEBcK+t6cr0vmeN1531sIeyofcDNpcA/0FbJPmsq5zjnJGdaDt0pLhQ2
lYu+2diFfKYxGN0O2LEc83jKtmmzfCsSes5uv4gDoucw1XrxPZaj83kKUZPwZ/ruAOGb6afsgvEz
ex+6QT5+GAGaGWe6pRhlI7mPhIJ3WeJJSJ0FG6u9toviGPn1pdeX3TZehQczJEOzax8AGKfdYKfF
mfFNdaIVjZhsUU+d0zSPBoluzF/X9Qfa/PQb8Ceznhq/0teBXVrHnANPbwTkhmNY5BqddlIk6B15
upuzhNaKl+xFtSzfibNYWgkCssjqhtfNJOLLtU+HH1bm/wJ6sKhNlFrdWUsZ+nad0c2XaI3VW5XZ
0304y+HGdVNvvTK4crWZgqo5oQpapZuoFwrjReguhpMf0OrP5p0Cc6S3QAzUAXVHmFt2bF05oHoh
mHMYHLN4vFsSeU+EID+3WNQeknbpj6wDgCS6o0sXhQ9TiDqiSmv3c2LTXOpScR06XfxUzUaIrYpD
yMouMIWSJN06n1yCmgts1dBHQWXpnBiinw8JUo7Q7TJ/OPNq9p+N3yMDhJcngFqKRGW6maiFEdNU
UJtrkhvCu6nBxARmuH7QymvP2xYVmE3aBJG9GZAQOFlUDqeJfeHRb2ABX9GLsu9GPsDfhXjKfxmA
g+PchvMBvugdlgkJGj+XYlBIuTJ72q2tph4YZp1drEopvePAija9HhIiJjjPG8ft4STr3kRC7DKP
VeEH36BOhyztIe+PKkwxdLXmlqA19MJ6k1jlCLVCzJ/loHAmrm06ZRvSsJA3YUUP5QvwIk3yBNmp
GH17amrLp6UAAL4VLLT92s4LzsUdiffsckQTglZqNwr1C6Z3vadFcIu7U04zzEdRCLjUTqoBXc4s
bm/nZHS/5Ma0YQeqDma5ls5N1zYO3bR2DD91UnOespc1N+VqjV8sLxvORNpSl6lo4F/qxeq/FNid
XSHNgpmUAhdN8tqJ2w46z6fIiklfNHT2c8tK3e8LNtdnfReOcLwNRHd2B1ZpU7OtbioZ1i4xI7Ip
SMbkLMoJbuBumKgKboQGfXxFhb/nPIm0KCH/uItEn2CSvOkq38e9TvLdXHQ3a9J5cL8WhUgLZag7
Gzfes9xjq0Tif/lVqsp5jJ2OQG31ewCfFJhAmgN4Q9Qsa78MvmwOk8WpmzQehxlTakeyk+3tpMtP
lAXuBFmq6lzHc3A6Tna/R+28uFAOWh5E9o590QC4vu/zukfCec6qHQgnFLs0EuEi661bVbTqCqB/
eKxSJ9l346pOYD96W6EKZomlgQGH8FK+Ur21OMQmdWcT313opp1wASb6p5wZUKWx0k9AOsZtGCUo
ydLL2Caqqy6HPvphjY6zZ3OKj34q+50F9fwSgoPcihxaQNaK0yZ1whtYpPPptMjxzEcKDH847Ei9
nqxjIGLcUm/WZ10aDZeWDooLhNm+48mGB3IM2SoPl6dkqdKt6xVkBmFOWdGJK2plennAujFGvBEL
MuWuCB0y0U/SEUH0EY+M06JrqNk0Rb24FNqwWBezs4MfhEuBBF5u2at+zCB+bEkVUAfSMxyJwKGN
GwYNdWAnKjHLle5YfpolygNLymGTSwMkKWDmX1gBdh2S9g01VmxCliY9OMBzNlGzXsli5ft2fNuJ
ebme+po68Fg8RJ37VSRs1vDp9xlw9h2Vkqeo1v4mSmh4TKgU7DqrtHcYSjcH1ykggXkV4hL5pzVU
pAoIgAIvtle8btdrkWZ48+XtF9W1+Q0qG0dEeY4EVv3JuHrjN2umDeIK66uwUTixVyLkGdj6iRo5
qIFyPFVR3t5OQ3sL2q5cNnYTcrQ7JhFMS+sa4c4FBRCAlW1tuxdw/Z49KxgujSQZStWzt8log1Ho
gQraT/Tak2q+GJWaIQu3X156sf+HV/4DXtmxvQ/hyv+/fOqKNzDl17/xV9eafvQ/6AizZMIA2r3/
b1Mjjr1/UPjFXcyVEJIin3bxXzBlNAIEB8ELelhC9pDwTv6SApD8iDY4P0Vox7PBKf9vJHuMzu3f
mFfmdhzXYcP3MWD1cNN6x30McR6uqsH2fqb2qvJfJWQzYbMKXKuF6Nzn7vKQl0nWH7pFlDhsdYuU
P2ZcQ+oL2rnYqRyUhVX4pmhDLDJJP9GrSclMgQzda7uyoDQjkuqv/gaIbDLC8UZYxANtVEK1hxqS
D517jWSMCshObfbc+7QfYr0v8yFhy/ZwXQb9swI5DE9ER44jN3OWy0hvqa8hWHeox9yU5MkskOTa
/g1+8B9orwaX/mZ0IhvZUMJz/pW0+9+PDgUYB2mzVf5U3TRGJUkhiu0oCyCCVFxGiYy45OxkdfWr
9aFo3HkBbVi9hYGveZ7amZL5/uNbeuFJ/pvGRlEU5JeDGQgSqr4Io/fEXzCd4Ac6nTzjjiOLSxqK
yQtTvwWYZ9wmIOlUQQZc24CXwgGw1qwKE7mqpkAgoVvARQcDmNOz0h5x8N6vcbJSWypnXsW+p2e0
PqTIYVrz3l+L1r9aV0x00n0VeZ1skSjsBnoWHz/UW/ofWssMsvSiCPQ92A7WwlvcRJwWc2YVZf3T
nmgdfpZ1ZjWfEEtq1puPL/SW6WsuBLnYAw8iHdRaud7bC5HNtdEKHf4ZQgyYv70q4wIfANdmhc8i
yL3rqWukMafyZWn1W+UkwfipAHb9JzFcgC9/n1nmTgwJAVB+iIMK0ltv78RBkgJmb+4/j3QZ/StJ
AwelAF1ZNA7PEoBLtCY+fvbfBlnCiWUrEQQmAaPw7tnhw1tBUwbiRzlALeL0XpQFqWdE2Akq4sfX
ekuLM+MM7cFzIvgX4ADZ/t4+HWlFWSig5c+4OdCQ+umClU2pLKiBeZc0ANjSTYmu0hDtP77w7w/J
HPLNP/SL2XTfkX/RwO10lBfdj9lGaBkeZlCGSHxQoWV0P76U8/srhPTnYu8LX5XN+z3BI28ap6Bb
XT13VJCr4Ej9qL4v3Z49atujWZuo6zlaY7u6aDJd+/ZejmmxPuRdAPR9U5VsiDjW0zmIbiHqgXei
91a75UUxJjpcjphMe5X+A9H2txcjabrjoAd4xDh4v9/QHBCk7uza9Y96wacR/rEVFfmv0VmgvDVN
5ROUxUBEYMj9YbB+fzGGZ+ZSWHBcjIzeb1ux5aB+raX1fZWosK2IL8ps6LZBqFIsyxxB7lOSeXtF
8LSkZQLUuNVaQ1asrNkd77KKThACSFiu9N8TSrkRTAXfXc4x7vW6cPfx3bIu3i1PbjCQL8uE/m+I
6PLbCSwhF+hq0M33NEQRB/kRykzrDbhjzaRa4Sws40nUkQ5cWSLOWE1djU+ftUUlYWGzjAovWX4w
Aav8l09NkE/IYg9+KFBcD4no1w0Y+Vp2Fzmjofq1S6IIx0w8CgpmKpa8xnSo1mjk9TtM6qjeoRUb
my3aIm/igu4yl+EtBNh+flwXE0JsqODRvNxhEybY5O0181Hkcb3WUI3bdMpgDfleXv30J9TAHPz1
4m69YflH8msNfRLVFDIL7tFReVQPG6cenK9E8Mii7QdUu9aHFVnN8W7UrQ9bMOc70yatc3aQTZqS
ZAMKTkHbt5uKsBhSei4UrKBNTFuKh2nAYVGmXNIans6mmyActBvfoaad0voMUBo5keOc9rc9ZQsO
s6WlGoT/s/Zy5HvyJOLSFrUYfh3uk7malYBcuhJRkbWPbZjJ8Rh7Y5tdll4NjH9yELU9BzayDGfD
PMzMpTmMzc6XjZmznIcjxfuCfl9vzkzsBF1WmwrbHgJ+Q5uNStBfDyAB9PKodWBHfr6zKZIwoNKu
mX7dnJhNrKwC26r2+Gn4/IHC0FLlW0ydcv3Pz2hVawHlQgM4S5HzwZFi3iCEalhKA8hrLj2rlM0R
f0GeCZ9XM6oeIq2MnAwVKPHjNPVUn+pSD+DynRS3QED2VkDUtiBgyrCoJWh5PDZ6M10aHLFwdyyQ
CkUbMfbz6hNYviZAkAncJdNFyRx0K8iDKGLWJC4IJkQ2Zgovpj7rxOjJQLkMIRJ5yBr8aKsZ+NoW
9lfO9SUboxN/DksbIZbdGqAigdyJX4+kiMkK8jvc5c4s+NlCqmkeIo+UP1+2Ih7rBM1DI9K2CdyR
XWCvV5rQNGTd2MxfLdAdAHwVilaMZ1E3enxKszQeS2HIBSx43nyPHw10T8ipaMnx9HxzGnJzL16U
GjouEFKW4BK2YAN3YvXRPhzx6uX2IFiEJm6LUTfMrjpUsuTXbPD4AuGeJeC2oGKZMW4RuMp/DfOE
6tpmJSXlk0pCQO+Y95TeggMtAjNFTWg93qmw5r8t/kks4CDv2RsIHVeiDA/NqfHTopfVbB4p6etT
3gptljTeB3yoRnSFNwEPbOCPXjlivAsAczIKFLRUtxzH2e7y6nLEbokPbHWnuT/KH4OZ1ZQu0TZS
RbQ68kjnUM4akb67KJVZNO5QuYTXiv5RCe784NvWAXnoRIlDXyyJZ4OgXEsINaOt1hu5LDPTP+zA
jdGqo2sO56RdpoamLkqMRrDa7ssWNZw4F9l1Ay+FrgKxunnDmKUvgAgBXXSjdZp1tnH9nXXbw5+Z
SySip/Mi7pBBIUfGJ+5H64UAQJ/qzql5mDrO8ZT4jFhQ7CEMTid7Dg3x16Nzz0bMdrPvRQIjgtIH
SB9qT8TtMx6pLli5IzZVaGnioVWwzfo/gN5YHhpaDu6JGITnMwQV2MHpnKY04SBTOMFVP8MpYPIA
/TEzkVobrMwCSxu+soe5Yw7FImuL5Jwqz8rPWncctHO1SsFWCe+FUdphT+qIejPbljO0V93ku2y5
2FSCm9rXjmekmpBQQEoS9QLb7ILYWBkqtZ0B3RhB2Cvq/nScu5afoUBh9qXCHqv5Nurp4yMy4Q0J
25PyZp/xo6HK7jAyiqwF6o8dE2pstQATw9tvF3keLgkzPSy7lRtPZ2vg0p6DrLM6sF1yHI0LUlsC
UQRKg90+9EpzyPb90DIdZ7gmCC0EoaYjgUFsannXs71AfdmwRUnvqNoeH7B92OhGw5VxTYhlKlbL
D3QoyUZQDDN5CLu+GZypaQWyMvRRwzbaJ2k+Cet0yNeVxioadcmujac6pkgDLOJz3M48PG27kt1+
XKaAOw5yqnPjoanSgIWdDyvhNH3A4YWM/jqtkaA3P1u8RjBxV8oh3LnfoENPKdoKObQci1kp9iLQ
SMQB7S8Tm/VpYXzXU4yN0VYCHuQE9Gkytt1dFxW6h6awOov/zaqnUn+2q7m8i1w3ouysdZu1Zz6G
0wXa2uOgfihUsKxznVS0EujcBgKDQpW13zL23PVQBBDbn728XPWnyjQEnibcG6brNaLGtKEdiyQM
bacJdTucSyJEB1pPeB2yGZMMxyvd0k0AeljZlXMhSo7VfRz29Llb3hFkIoSK2jXnFB61B96WFrgJ
6Vc9LeXGCxYc4DZKW0v/GLnO4H32y37xEkyQvMLgd0t3QXdURTx/zDyNkx5ALCdZuQ3WclrXXZSV
q40JnLtOzfnM4hiozBeY29sONNUoSMROEqCtdwnFxoaDz+/pUkK2CDfC611nuwC7BGqF5gLef1bj
Gsx5ELh6m8gyOQau6HfQamHlx1Ft2yfO5KTuIVazg4FZjwUUvZ5YSOtGFU3l3Q9dS3v/xFYBJrH7
qLFnVGn6GbSg1fW19cmzvA4qSc2sBt/h+/p+DcYEjCV6cYFWJzRIkhXE4RjgiBDNUG5O4qzP5wMs
qBB8a1Q0wk3pib4Akp0qD+vnFBLKOO8opi/tzwhdl4E2cKCaYOOKTvaodcd1K0N8C22JrFlcWTi/
0da2CnySfUVYm/5MQ4DmYLuasECyb+dIcGr+3he9sBI4azxMfvNX9G0vZew7nyZQ2E23mQDFcSwp
qG9K3lO+VcrbqXjS8Ug8ZSfEKMsYSKKx2J5YMBpmK/O/tnTOMtQCJxeOFTizZnG3oQkfNQc4yyH1
fLPDYbZjIszMWmInRqmxxCnNPJiawvO1TSxCUpm2YAUvkYvKOWX6Gsni9WRB5LePD4NsTJziY2fG
ngK1mA7odgFgiuLK0FaZ/1XCk+NWHGWhdIpDWE+tgR6nZJuUXUdkHxYWo3QCV58oeLKJ3VB6WSbF
XpaHmTk0YmuKqcyLqpP2fkT5bhXHyHNLQqLaJc+2TquhsnlQ4pKQepOUlTYbYlW6nNETnuKEJkA2
ewZI1YE5OcN2mrlTnaQB1x6CFZfQz6MnEabYNjH05ZrErIlZS51sNPffRbnZJwsvKPkVVKwj7qiO
VecgZKkRTYG9FI/sNm4/aP/7RNuoOfhuHtQXSZOPHIuwLkwsVavAhCxp1Jsx6pva751fSAcv6Gdg
RDIOWHk7NXUD+twwJahl24jsVJfs4YsJkV7KPX5XmVPqrxMMoVvGEaliU7Hwo8ncvSNii4FUeOVF
DVxbwF6/8KFmYA0V2tzB0FmAIo//HIm1ZQltBiVWItKgTvnEpup9MFqFg0AMOtI0rxiyzCYO+CSr
OZZfMWGi9vT6GjkwHeeB9G/o78I2nnlikdcO72joxoC+S50UI0DQdcrtOHoci0AibpZC3q2mU49w
FH1FYPg8lbMqU3zSehiz9FThEs5n2fDDCMEnhKI4FEO/ZbJU1OuceZtNtg5grxcuUUrixiaaH7G3
1vJIX7kbwxsaqDi6XfhxYHM/gJDMOhACVwssVwqCzLuy88wSaZFtoeCFZSa/EI9IUT/lDtz1r1nr
mAkm4iFDoql1A3w+dsnr6ZqOY8KhSa+ZQHWLHg1RoC+0iTd738zHuMyRE9vajAA6X6tRRt/yffPb
RCUaQcwyDDguHfCPnGFpCiaDgqo/JCaYh1HHzbwuj6KnF3JXDlPDS9UdG191IWaBM80YTpgcHSX0
GRSVqpa5UG4zYMqsMw9kLi+8rN2ovqwmJxn7XVJ2oUN/r68qQVCLRifvdrDGimvVQHnHO1uNmSlW
oLSGhOPYkPIlQZTpp1EPmSFDFPQw2VyWyRMX3uT0RQ2+1GWeVSg3MbK5kmRsNmbkvBB86gkvSTx5
z/0i1+VcTECjzn20H+YR5UTRFk9j6swMSvwa+XSJPRJrdE2oedpshsqy7P/KiMO1RqfyMCcJPi57
0KaCrxJyFqRfLcuaf0AFgMtioyxqb0WqUtKRMdVJZx1DX4nhDqCQGCx0UxEEuLEg1pqYHTMqojA9
Q52iDRVpE8gnqmF+xF1sPFn7ioJus5tDa8VZVcMRIUaJJNJtjLrZcVenJec9bQNVT53JH5hOvuTy
lPbg2PKxij3ZPypM3fsURfaZqX90Qgcxv6UAf/7jdenVY2lCq9KqDHoZW2Qoprt+HDszMerJ1I+s
WCxmSkKJm+pr25vnumVAVpNxywjnZdBLTmCWONlyoi59v/AIXpcpT05iYOvDLcbNa3caDrNTghx1
ySk42EC1o5kw92BgDj7kCD4m8jBrjU7ytjaRqIsWLPvM9Jo1zkWCXcdpiwIAmxQB/+CjujmxO+9p
VZos8DWxKGN66NQAVqBk4IFbH/2uTR9ipXjmjWHORCdJspn9U1rXvNLMGcytD/XMSYgC6BD3PeZC
oEouA0VxhF8EtbDeLBg3Mtd6XiP6qPSEIUNvMLjqVjoDKWSWJ9GAxo32y+vOEUEjYwwrB4eoP0lX
/oeaERQzaB40dALpvC+whnODQD8aH9/nuDd5pkEsp3JneUtbYmMHS59X+nGh6n1VjTIV4pUSFUkP
PTACp7dlqkXVdWj3fv9d+pPp3rxOjTIEzvinp/v9UphEEOOikYlqxG9yUW6aqHWkOvE982KzPzW+
J6AYz2zW7F0fP9ZLNfBvTQ68IyLK1EK6gScw1XpfpuxsB4R9WYjvs6gGEpkhrVxmImT9lGWYaqSb
KhjnDZvGANcdzSqIzS2anQrxCojnIwh5qnCkvGbved2Z/+p91DoxKQKUyY4zARDmxFcf3/5vQ4UW
BZZwEUbrpOOubX7+NxrorOOqT6ZAPvUZBBQAnbY2aSGHKynUx5f6bc4JCsMRrSA6Qa5RDn97KcKo
zAWTp56iNBSobcVLmE8PzhqYJYLmx/THKfe+heLwYoA0u9BTqLCj4/X2irrtRJhQv39SXmr2qH5m
sd0MGTv7p8SNzJkVR8T7BBMLX/+EAGPra6MiLU8/fvb3w0zXVErTy6BNih7eewGzCdQFUs6J+EZN
gtQRVCtVqrBGOOFPKq3vR9lFaoWnBTHO1SiOvWuSwjpqQwG9/RtqBwHioao0qXmWk6kdx9Q1UePH
j2ZM7v4+/11JGyx0aPJKOnyUj94OMhJ6K5vJor/pmj4RpiQiNtscm+LCe411W2J9kmbJkiLlXMiU
k/HjGzBc6rd34DOJkYeXQQA1Wor3OwsEgtJRQf2txXkqqff0stZiT9UjjfKT17Bl1KkJjX0PNCMU
lteiuCV7U/KqfAAX6en0OjgV0iyMEaX/hVXcIKdDtrDCLeZI6IqpCbtdKHorRNLdKXp262CS5rAc
UX9B0CqNbRb+Bv63qb/2wUDxyJn0DKVwLCjR7UOCebc/zWgtAzJpCsvEVh2OH2wWlnYDspgua81x
7quM2AbfN3PEA+pS3FbwWqDvCO3ZNYvCNUFTHvYvEZ/rmGA5zitYkBu7SybGP0xyTWXSHWc8saEo
FpRlPx7+3yZc4Lk4AEhI6Xj2/Da1BzIL5A7W5bFJW0HMmiikQZpdtPYmAvirZP3xJc26fTPl2Gqj
lx4NjqBhYBAHf9+0aJThyNmF02OU+KbGOGSRX1wC7XIL68ruYBLF8EJg5anD7EBLpwhbVuZuPr6N
908ukGXDGsHGkJT/hO9lgmsc1ibeZfpYNJQ/z7IKosq9W0yuvnC7/urji72f5CiMyUBQAPXhNKGl
+G6SA0RKslR13bexVagyyjww0yLPlYmsPr6U+25J8+kg+o0WXEDnTfwmB5fABiqhqLj3ddcD+Isp
X/aAtimjkulm+cTpsKHhXfFHQMGGeTlLET2QrEl8xg0hhBIMKY/p36tJlMSh+KqYQD1Ddf8rNnms
ihSlAFPWmi1TBgh73N/QZAt9UyYuKrojdyMiWTycVUjOIgxPTKcIjoTZr0kICnxngO9lS3mo4dR6
f1BLfTfejAH2VMJmnWK+/HvHVGIIhAPPMN8PVW5O5rihVQEJbGrInD8eb/FuPpt3yublA7jwORaR
A3w7n0GHUlN1vPgu9JqXaw2S0iniAibUH9jq2YJee+8lIB1GAc6dqZL+9ZUe4U4YYwWbwZUeOnCm
oVEqdjq36mIqClaRD9Z60bFU0WzIVFVMJ4sYSJj20DxIjzMU70hL/mr80S0yTSSrzF3Wzhqi6TWi
9FaZF77KnKtYL91xCEPmwqNDBRQ4n0zNm8wdopYJ7RQ2/mbXazTvyIxeW2isSOZuTs+Dcy+OqXKI
zeKA0Wz+cN6Gb18fkhsenXxEbm3sqYUt7XdN0ZYnGENbxT/KUQRfcw0y7+DSHj36Rag8avxIg0KQ
iM4X2HLxTnlIqlduUT5gDmSPEFiHmqYpDoyRtaCrhzdeex+Tv3Y35dyN6RZpbfcIYfi2otX2Y1Qe
WoK+xpZoSy/Hvx5l3JyndtZdciKlRnghxUvT6nLxZaWPPJ7F+IdJfEgi29tRNYSPv1o9yUE5p9O2
i/SNx6lUHDC6EJfBokcIA0u7pydePqD25aHx7tIlyFVPOa8pJlp4vVN+AzUhz5cZcCCi/y1ifkLp
4M7lfH5SKdTYTaz9lBJG0nVI/9T13RSI4SETAv2z0EanD0ymVI84FHbPmKroz5hhdIRF8YCe0JAf
aBMsRmqW5vJ2nqLM2kBvHc/KGhr4FI0UbNI8/zKEvk/VPB4KUMG6uVsBt+8IP62Uap/lbW3fvvX6
xf7uLn33zcHt9T4d5LBNZ79CObzL9kBssz8IEr/drJkQtJXZzCShgucSKLybEA3ln6CFWfTM+5pv
Ijeuiz1mj8aPQdv+/ccr+u2Cfr1YAFDOHPPEcO8jkhjTJnLyqH727aACIzTbd05NfXVTVWhke8KA
opOmuqVFCAD442v/NvNfHhOsDi0bNvH3+cggOzzKPV09o3ZG4ipKVcyHSoC6/cMx8fJJ/z6GX57S
c13wOShKcyC/TyJnON/uCFbm2cHicyTm4bjYNCQ82W5Oy+BT7Vbxp6yDQLGxSxmpnRjhiJ6MmfR3
c9kD+wKs519rX0dntQV1nfMWmQrqiv1DVRG8uH2No4XbO94tPlf1rwr/tYua8uzt6C74aBk1uY2D
H5/aJkVyLSrcLfHlrXyqNwW9OGdCptLW0fIMh6WnlTDog5NI+8mee7FdeX9/iIXegfAYEhMGEAYx
LoIz+n1IgI1dN3vhsj57gxl8ELfpiWjy8jiv81MNRvhRWNG8G9yEpkerLf/o4Thb7z6eAtJM5jdv
JjBgTQ88CCYRHOPvDhSniCvaB2nwnAw0Diinwa2dQwj8u44uSb8bvWo+BlUPZz2zVEW3p6lQIZuj
y1H5iHGXQWJd4wvmHWHnUTjDEu9bBcpdbnVhXWZLHVwsYjmpRSXuqIGW143FSwOoDeh/u/YzbReI
rPE2UBFwe5fk+wBs/tfi59mVCFR2UlApPmao21zDZSr7XRN3Azj8dLi3pVvcWnXIAeHPznQQqHXA
ekCw824qoxTTxdbmASByRXDgE1oAQd7mNEI4Ez8jJRdeIJDofXGoamM4URRQgj4eXDN278cWJxPS
fZ9sNniv/z9QEua9B/Fzm3nyympF/qAytB92BbjnK2cil/jDFd9JqTOrAgPGJMVxXAEE773xhmO7
pa44On/mKvfOKJuhkBgPi3VOoRJuGoII7PQy0c8Ktc0HiF/9RZZF9q01RuLwh6f/fWoZzDskQ3SP
QOK+BwNqPK+6MKnrn8lMg4G8vYm/NXpFogxdALlpkSWhwlE1mFv3klrhLk993CGAw+6ok0TRloZn
lUJM9fEw6jGqpfRLCb22uvQSomZ3bIWYr/whTU4TGSTeBpaMi/LH4kD6SZSNmqN2wmYbVqtUJxbD
csiL3rqMfGfkF6bAunjRIMbIi+MMfrA6JBOn9xb2SHFR0eYlohTVmEAlKY0eJNTm/UjT80GOpKbE
It3n3kXAI61KWKg6AC7DTKRdtPWp+t2IKKtpuYKog/Q801fC3qnEvgfsw+WkIhRkmwy+4Zbxa5xT
wCmTPrH9xP0CuTn7OuCj98vL3Mzo6OSQ6j9+O7/vP8yUVx8Ex+f9vN+ShUsnFOPv4mfoUx/ADCTK
v4PyWOga8srIqYLntTP6ELX1fcEZAv0mf1TVn27jLVL7ZcKGBoJsvGoij9rA24AWpFRXdWtQ/owr
fxkgWyMK7a9DWl5kpY8A6DpGd5AwhwMSYqgqRvH8mIZ6VMyT1bn7w5j8hwULpY3aMlsHWMv3iN21
GqaxmYv8ZxLY/ufWd7pPbgl3L6Cwe865OFyhH9SfKa+uTstZOJd9HXCQYZYw32RBGgJIrqcRYugg
foGcb+UG9dDi8x/u8reQIfDBu0qWOJhpksp3QzZWcJKi1ht+UvVuk3siC9S2qCSiutHBznX9saCn
hHAoymBaNr/S1Q4QKkMMYzrB6ql7kFGZXNgYH9xD8h3okHAKHHSuS4Y7yYMtPHNEoF/u+v94FneL
+vlf/+/pucrqXdaRpPzo34j9gU8m7vqf5QEfMp1k7/yRiT3NX/qnIrz8B2VgvuWakjgFNPdfCoGh
+AeIL9TYAZYCnaeM/S+yBSbIHtkuIE9b+L5Jb/5FthD+P/g0gR8Jvt8UO33/f0O2oIL95pzjprg8
LE8+krtAdJBb/3uRJRz9pmkwSD2GIdI9oEGbcKtJt1AnWNqLbBL7uY6/LXUoabiGSXqPHzxSmLZo
zrM0Ga5E4+Miq1F+kgEN+70OZHiTLok6135d3jX1wgHN1nHaxv1dPNJA3i5D+2TDN9PZDhGH5B7k
WE2X2gcMWk0cKCNC7c8yrptzlFqiC2+ZgWTZbblCMYQLLxTwvQ1BcfRANcH6WczBfI/OcTX/JEqP
gvws67zpCpjaXmMdEiZzfm7nhQpP/DEmFxIe3oYwHweMpgCEOEBEG+vO8iT2LQiijnuF8McmQKkZ
2Q/jGQcmZL5y9IxIS5GG38qiDN3zrh9DhqVx3SNGR8lFrhxQGIUPa5PIsQETA1zm4LQ2IoZd8d2r
1vo8mQgWZbh6O6m94iuIiHovndjbWQjWb0tkkx5cN1+I06SDKU9njCKQZL9BN8wOTl7Eku15tB77
rkQHDx+p+9Tu0l2R5aW3adexDR5Uh6A3HNTZwqCP81phLhvb7SGOjKEUOVjvXreI+7cHC8+BO92G
3tNA3RzERDmpRy/xEB2lEHY3w/NllDGET6CwRs5dVEgkCRZ3cu6I50GClMpot/QC0sZGN71z1ZEh
GdkdQMgboWp46iH0Z2iVKS1Dqp4tme6EJta5o0tX0K/jf0v8c3GU5igFLDzU/N6SVvwdKXCtu1D1
rB7daEVnXvZoBOReSCFCDj4q36NnLHfTZHVoe8voAdUtgXtBH0cPzmBhWaxDI50eac+5g+vBY1S0
70+moBnWk7mPxKlIe/mkkP7vTrweLV76rN16HiENw3NWTnPuJk6xbnNv5YHYzvmcFujveV8ATzxD
FIsbmJwWjRkMsBndaozVYzlVpGAJQA0IfYsW+S6cg9LbgdX03SsAGVN8oEZpJ6e9aWdvwGL0z0jB
W9sMRCAAWySEM0a81eUJXXoT0Vj12I20EFE/3EDa5eNn3zx8uGJrtFkpZ6xbDfUo26xtIE49IBKn
85zyWtauV49QAK2tZykeIh5c+ybMRv/i5Yp+QHntMFq+OAXowdxsR5fxzackfpjQ2Qi3ZD9oXXqT
O64nWjvek70gKbP16Dmf+7ZWj62LrOUGzTcqwpCgvNskp1heiDZtKH5nWNeg6yzEtnUzPj8RJY+1
VCjbpsj3fIHuuVgPL3cJLm5IjuXiIXkIFpibpTjGLLNIw65ofCNIVhYdUV3nT7xnBCDb9TM6502B
56l5pS4ycYxJvtjdVb9EzXmEF9H5ohu+jpYM/yCoqh1WYc1KYtJg/L0B2Ymo9lSyQ5Fd6KNX2c5y
yFpV/kI8hhmZ+5aZU44RP0pIOqqTBnGs5jxwqplCBin3f7N3Zs1tI8kW/iuOficD+zIRMw+i9n2z
bPmFQUs0FgLEvvHX3w8L1QRla7obfkDcGDx1W1IBKFRlVmaec3JWgo4vDlNT2pzitYt7oTDK29yt
wmfcdYYOTJCheO/Za188MIEcXKZGNoMnbiD0DaMNeRKJppyZjwb+rIrp80YuYX7hmpX5xMdEEAfO
nXhPb8yU4nuchM+QuxP4rZCuHnJW8YmLoNAx+tQS0qmWepc5afLiTmQREihO58kzvfLBAAM+A+PG
wpZicjVETAEHaEGZ8HZIupHvC4BFzcjjeODnzDW6CkwZgiAl6WrE+0z9hcBEp/H3OjCAD8+BCR5I
CX0dLMtVzmjRwPxW9Ml8iknKXGpZFOTc0C9uClFVjpTckqyjSUoHMhpSEtL5MPDO5BLt0sAzbHtG
60ALge5wfe+B66jl2z03ONBXtvQZ5qx+TMfKaqnovkxGLXVO3dwQXz1V39QN6kr9GKC0exmh3rCU
o7J4zFS1Ogt95DIr10Nzz5l8jt1J/GRLSnKIdDYSDp5pgOcXUb2Syol3KZZIZHroRRwLBi0p1paw
WTqVRWMIufCSC7qd6whSuzqynzUd8blauWhGFPSHQMdMF8+yDV10faqDh2pRIL4xL1NaYTtAay5V
K7om9+Ev6XtkI0rOAdhDJzxCUT0tjWuvmNyL/kQqj2CiyXQUgQQgXnqQiaO7jSKTKxcAZeUaiEB4
iofI1hKAUPQ7WE2y+S0gS6xJpYN0Jld7Dw0cKjF4mllqJohpotIoX4YriLqf56EcPBU22FGvUG5t
NY/uQSpYB4WViPdzUdQf1joEYC8rU+MmompwSv+7EN65LXy1pKK8UObG48aStC9ZQu/1oASFdqIW
68Bkf4ReeJrHZb3x6W4Qmj5yO9JtkqCprSFDpR6hyiNcFsEGZZx5lAp3CTqZCB7pAqzKWKQBlRyX
KOykdnjkFQLiW3RYL76BuvThFSiZivK3n2X+KbgFL5tNRMU7yuWI8LAU0kcJld9nh7g6wRXKtL13
FRQChEl4lmsyq7pAXb7EvV8UXpZdp5LwrUC64SpMNhV5paIMNdIK8/QSiptLzsSUHiq6tJFgdcW7
FTWRH7lSxt8qCsnRokwFL79ztHhuXdCOfXVmeSu0LqL4q1Rt5nc2sFWAmei0cxSE95yK8sxLONLo
WnyeJfLkJoZAc5RIkO1QsfOXtGorL6O6V8FcrZDZcdL82XC0+aHl29qtGZrqTZkVFoz7tY1ivIDC
7rU+ma+uhDkawIc2uhJ3yipQD3UlK46YLv2ASmN5Dhd//c3JUtRlg/DzPAuFc5IxTyku8QjVHPUw
cYVnUbLO3MJNLkkHK1+LAhI6e66KESFJxKP5xLYvEksh42YE2VWmx6dGhsjESpcAgQv0qjjQg7BU
Lom7Fd7QEGGZKrJ3aIVShs5DNbnWFJaK4NiXfmHQP9UTv8zRQjiwPA1hBilQUI1Ka2kUOPViiEBV
IiH+Tn6Y/giyiVSfpUTgIlAvoK+kIgvlgSSF8p1hKdqtgV7cQ0AIhKNHWJ73sdPZalMeT/Q0vwpi
xH4QzPusCRE0/BgavSiX5A9Jwx0DdPQf0Jmlf6LL8eNYWtepTMlzEaqvRYSzVINWCn3XvqUrsny8
Qm7xUYjj/KJKZOHLJOYPc/Tir7BA+alTJk5ymEKZk1MhPwnXmc3/Skp4QQOF6N5WfSQ20M0vjrKg
ThrZRSCeZwD+7lCUFA7juXZGhxHjMgBM9llIwNoeqH72ZGf2V4h4qKlAHOVAUebW5xzJS7Q2gEId
gHk410LSe6WAKiIEE+NYyzS+Qxq7hUYCml6mM0PPaK9arWyVneCnq1lYqtExKhp4R89GTBTNQe8k
LBTjCdkveqKFZfxA2wj9OCmjuXuEO0SVHxTZIXChFal+Cr1lLN7bsGqSg9i1FWrsVnIRKJUiHwh2
lV2UsUISUJJK+phgT+kxU9rGTMfevJKX1X6gcl/QoltTN6cATr2XUNejU3Lo8yOvPlrReSGmI0EF
vxpFkGDm+a5Ge6UoROIrR400MzLSL6J0OK+8dFblUX64AoN0sXL9/HqTGKH8Gf8GHmJNM+B85pul
f+umjjxLViqK/35pafeIo8mbmToxa3VNl2PBulC+rwDNWMfo7CCqlAucBVeauLqxcLJW7pWXKA0l
R0hKmyUyogYKDhwDriQvDLG8lWx9RfIK+b+NjFrIXDGfrUwM7jfzwg3hZ9vH0SqrLtVEVa8BK0Tx
AXpbk0N0b0E7Bl56UYpRdWKsIcMBw04e7cI/j4roIjQ25WFkStGNnwTJC4kg4SRPo/hcpOx0ElvG
Ewe14lhP4sNcj5U7N6+QeIUSs1odu/TT9ZDP2NAx3DE3m+qgUGJk1AJqOC49rbXNPQXH8HsJJNli
+Uge8uooqh/IsOyAhtN/YoXQNiq1aE3eAtLd3ExsegAiV+eo2XcUIR7DrFqvdGT4MmUunfgTjNvZ
vKT9rC3r94HofQmpCNsXay/S55fyWlhQOgqvSpWDHL3Ro+xsVSACQ1vranWEApFdZ5AVVfji+PxX
XBzElCxv65Lpsep4sEIheIXFl42NErYCVsLSby0pjG7xfmepjwctTnci+ds21fsJEa3bwKGS9e8/
+vkkuN8CdGhEOsDWkNpClqAfGFtI61aSxblWj2PlrJCJRCHKSY+bSk9ezVh0Tj6+n9ovXdU3VCj8
w9wliUVRYb/0T/sHKN5I152u/di8RAY8fE4wzIvVJCWTKgXZi+0JinJt5UYmn8UxzaCqWUK5zb9y
VdfD8rGxj0ArKPGNH+fitT/RNuF5TPHgKbdT8yhf0dfnQNms5xzbfA2lLEuQTQJ6Jd08SNoEqGpU
ruJTJ8s4ZiK6uKDfepE+0BoL0fpNKoogSNcabQa+bYgn6F5hlARs1px2aA5EKBqoYjEefV0On6Fp
Ja8smfUPY5OvH2ToXckBaA5+X5OEkF5rwEMvLWKjSW07BQIscTK/20ySLIEdReBwYlgB0Gh+Mb5R
glDUTmJbpGtiQlr4uYmFfS0S/xb8ov4GwEwUMjXIsMP62M9orjghz2HHBqdqVcfLqoPiP7Quj3Dt
469dr54/ywvdjUyN3gzkPmRpf3VBsFcQyeZG6BryiUPDRxRyHfF92HvKInEMYmsrKAlCYAKEz3/3
7sBCDRMcAsgW2dxHIoSTStTRQEM31w2lR62gsakTORXnRy8+DcoJd4U2QxAwKXzCto9vLvbTxvW7
Ax+DjAnBR5eBX+ztLCriE8oJcXCaiEhqkpq3MuVKX0XS49pNCJsVUePlc6UKLlKUohFPJ4dcy6xa
undKNb9LHf8vvfnf0psascnOtztcpItPbd+U64VPYvRLFZAZtXop0fZvtkoygjIVQOLpmsCuJUj4
M7spiiI/QjBOpnyGScPadUoyijoVqGXBiiX3qbH++P6dkowiTOlbjBoEAFuB8hPZ0r/R/qROXe7s
sboSQHWU5Q0OFYUNuTa4O6DXeVaIdNOJiuvMf7USD/mi7zuz8RMX0QdQqe9uULuQnRvEJfozYckN
DBfVbsM/yMyFk187JtLIrx/fqrH+vZcRsUlE8bJM00X84B6woRIT0VPh2mLr0eSvDxZkRui9V6vF
ryL1G2xUywBtBRdPgI4mJZMN3l6tnPW5IAuR5b8GEVK/1g2bzRZM/WQeW8JJZayzpWMIiPleZrGS
EPYIWrg582AXzeNHwxUgRCiTYP5YRemxKznqeYJE160bBS4S++48WqezGn+PQH6MXKWUwwmFJJbL
JhEA2ib26oEjjJXHM01Z5zoaCoGBRB3Cu8Ak6El4HmMDPiMckF1484huaCC6veLYzx1P9i/0lLa/
KhJc14a4Uotvk4BmGquJ5ZPoSaHsYc0V+Qb9qXBz4abIED4AjnKU9REElLk5gUWK2nU5pxVB7CSt
v/5/YzW6F6k39dE6ddLqLlvG1f0yoUSfbHdV/dPmAPSI0P8/+aWPB+qsSWuHXoJsndZPQIuY9a5N
YXfubIa3R2qe96MRPNDqafaKoaJeonJcAy+qUzKpqyZ/fPKCNXno5scT08TkgJEBvdJ0RjfbG+5M
0a8m4eP3a2fz49/pvcEvS00coXCTvUpT80jvJ2FviJ1JUKa4dBw7cirNhV3tTQLaXpxnVYpN7SRh
D7nhiCYBQE1d6h42C/KUkztkS8C6zbW3FAyBWVJQgoDQ0VwY7XHNAs/NMw+bBGlKD2qAYQIaQPW1
PwnalJMf5Rjq5O01tknQ0ccYOgkGhwmDoiZnzeZig+3uB1FQ6daNVrPWTveINgLJBuEv2sRfmwNp
Ci5Qor7bbYS916f8zKkImBHHmOYa3yyY75rz/QOb2MAzibLadc4RrrcGOKWyUeC2qNp2jYzLGlAV
oPg/zBroU9AHGmXbzhrsrQQs4VTj7A6QqLOJY7MGSG8M9o4cAWipqEk1jrW5+itBV6fkeGAIijjR
+hqdd0RlEY8+aCUo4lStEdLwENo9v7cSkP/U5QalMrq3lxTCmaGvL0whL6tEUD8/Jhq8PvEoKojd
Pmh33ogcA+nIoZMg4xahJxoiMq09W6jrHJKRugRc1O6A8R2SQfaTYRi0BSRjqkIWIZDm4+66Aj6+
YugyGTlSD/U1On8IiKzGCw56fb4+50JYfIgAN9eeQ+R4rMGnlQEhj3QWRKUBsQ2aBUWZssjptrR1
eHuhkigqUw1EHgDo0RlC8sWDVwF5NnJiIhhDoV0Fe+9vmFNuo2EJ/3SWTPiIDCHOoG6bPGwVAMCE
pw6xv/OGe1ESktdwjbGI2yiqtT0jmgU+kjHUIJI74WAIMrJbCvVxs2cXtSlFCuglZjdLo3MLUFel
dpu+lP+ylsEHGaRfR0s03lYwiQIdAZuLad2bhVqAWdHIWDfX6LxDzQMavCOkqUBOnkSa8vaWu7PQ
9DsXBKgh3c9HlzwBySkM3hEcA/G0aAy0xvHdjiBcQjiYvEKXWBjdLMDYkQYHTAbnoZqQpHeH5b1Y
wTTwoWRVybu+nSTG5SMo3Nf8z0E+QtanSL7UG3/fRQLsR96GTE23SEZnECSB4sfA11ekKYkBkkRI
mjTX3iLARSJtTiaxMz1j8o0mJ/mBry9Tj6yltjUOCe3V9wqmSDK51iAyulUwPt9In6+hlkDRCZuR
PkJ25W2n73oF9sAU7R02W8NYQWmzmfZRrQXS3QPXAmVrBAvIFe7Yu91Z0MwpPTng4kHoaa7RrQWJ
/N5Q36hozELDA+/OSXsGwVSmcJFl4vT2TiNaBDjswQekOnlS+wN175Csa2SOCKnfCozj8wYg/od+
fFmZUleDb7BzCN7dAsjjTKE0kjwwRmcCqAeaQytKpA0MXKFJ9qTd4u/PBPjJmmTW/Xx0B0OOx4NN
AHsAiTeKyJ21r8/bu6vAJJHWEArVLo84wllAxWqoOyBbShod5svPQyU4m2TamG3gkGNzh5xX6s5e
gw7GdSmBihHU0S4g3l8F5pSTE+EDiITmGl0ijRRSDQkbNAskT9BxUjgU/DyRhhomsSIth2lvsz0/
jytIgj6nDT4gSlM8H8BlAAXNhffbtQjU1giXUYXaVmHHZxGQtBucPCGpiuszQem1s7C3I3RyyuQU
wEm2zmN8IKRanXroWpABVchkzt92xF6BQSe1DJARbajOboxwLWi12ssgu1CHTAjHcA5CwbC5+juC
FUK5uRaO2i6GsfkINEWHoy9EXrLWMdxisfaDBawnNoMMU1eM4jw1MutITnhwEoEdgaI/adXWLNTh
8a51NEkxtXjnLrxuXfOIIifiXqndpgMS7HxrEkmUU7pp2LOONV78TdFidKsA1zXUIoBLxOpRVNN+
bhGaJAo7pUO6jOjz001OGroJqDgaJhCk7jDY5Ih2NwHgA0NGOJxkczs9ozMFNTi1fah/vgkIIFEP
x7CC5WmuPedYuwWOpSRYOt2ZMa2CGlE6dBOwx1HEMreRYQ1o6q0Cggp4DkKNyGuu0aVR2L3vODN/
F5RIUp2Xw6T+AqhN2EQ+Fc4hlrKdhrG5RQrmXX5v0F6AnlErpu9HCwBXmRzIad3ZaXSRYyfxNOiE
WBeWRMkwSaW033h/KwDUwVoqNDdofz6+WdCgDw41CMREfGUUrbqVvpdXBYhC8Q28Fi0stpHlXz0h
/gXb+caDmdmO99owYJxl8jOizK9+Ycv9eP/zjvdx9vrvP2qCS+8Xa0JMe+9lw7qp//8/PWxCg7XZ
+eEWe9Pcp/vz7gXf37p3r+1bbf/x1FnGi/jFRsWkJvx0j9kS/mgc/33hL3bJObgk9uefT/JOLu1t
F/yXgX/ekf7t9f/huLGDpGH/gRvU+OAHjle0eVwk21evP2PL0Rk68mzhOT+CeE81roV5Dx4bqaN4
8RrsPnXLpBg+MsKRL6nzkqW9wRtM8tDBD5feoljEy92RW8j34JE7Vb9PwY9P0B0z/7vTWywtnnbo
XY6Zdee1NzARb11uGTryyTJAYbA/cssNGTryKTPuONsnbJa3DKpl+w8tZa9nknZM/Udb/ex1YfcW
YAfYHPrAZ57nrAOnvyNbLOTgodevzmLPirTIusEjB0X/47UgraHDXry3TS3iZ/DADJC9rKrtMmjW
RQujGTr0ZZA5ybtpbkEaQ8e+WjjrnvWgBl0X/IePG1feYv26Halx5m0ZefjQSbJ4sbNkmaa9Nd3B
dgaP77zQbWfRJ9q2NdDhQ+MLkiDtrewOXDB87AS5pMQJw55t6mB9v2P0IIv3h65LooOHDtbpng1B
3qIuMw4d+Xr5PV7snZ66Ct7wofNF3291RbHhAxefThd+mNhO3613uO3fMf75Mk6WPUtFLauu4vyO
wa+WpfPSc2MM/js8+vWy+PSM/Nj2MRuT0tbgBj93EKf2p9kiDvCU/c3ZFnZ+zw0OF6v9vQ8zhUhw
6PA3ttOf8ZbyNXjYlceJpB/VwCar8/qDh46X1r6WQZMqHjrw7XK9TiovX+yFCV0qdujw93bwuvx0
lrzzbW2Ob+jwD0H2i4XYMfx/zw3eL8QuRzt0+Edmf0nHm96RomMZDB+77EeVXaFt6Lif04W9XdC1
TelqNkOHfVrGPp6tN3Kb/Bs88gfa6QOzAl8W+J21Ravq/nM3UNihz/1lmaSffir83tLzBo/vJC8B
Dcj7z97m2gaP/WtBpw+n/GeZpjc62Pv801YW5Wd/1k+u1b/x4i0X8X/+DwAA//8=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waterfall" uniqueId="{F8F3010E-D06B-4F98-91CD-8636175CFCD3}">
          <cx:tx>
            <cx:txData>
              <cx:f>_xlchart.v1.8</cx:f>
              <cx:v>Profit   </cx:v>
            </cx:txData>
          </cx:tx>
          <cx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chemeClr val="tx1">
                    <a:lumMod val="95000"/>
                    <a:lumOff val="5000"/>
                    <a:alpha val="64000"/>
                  </a:schemeClr>
                </a:gs>
              </a:gsLst>
              <a:lin ang="600000" scaled="0"/>
            </a:gradFill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n-US" sz="900" b="0" i="0" u="none" strike="noStrike" baseline="0">
                  <a:solidFill>
                    <a:schemeClr val="bg1"/>
                  </a:solidFill>
                  <a:latin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33000001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_xlchart.v5.17</cx:f>
        <cx:nf>_xlchart.v5.16</cx:nf>
      </cx:numDim>
    </cx:data>
  </cx:chartData>
  <cx:chart>
    <cx:plotArea>
      <cx:plotAreaRegion>
        <cx:series layoutId="regionMap" uniqueId="{210CD370-2343-4621-BCFA-BA0ED6A3B6AB}">
          <cx:spPr>
            <a:ln>
              <a:solidFill>
                <a:srgbClr val="00B050"/>
              </a:solidFill>
            </a:ln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7H1pb9y40u5fCfL5ykOKm3hw5gWG6tXt3c76Reg4jvaN1Eb9+lsd24mt6Ux8cPziooHbE2CQqKu7
xEdV9dRC9r9vh3/dZndb/WbIs8L863b4823UNNW//vjD3EZ3+dYc5fGtLk35rTm6LfM/ym/f4tu7
P77qbR8X4R8uwvSP22irm7vh7f/8Gz4tvCtPytttE5fFZXun7dWdabPG/MO1vZfebL/mcTGLTaPj
2wb/+fas1E30xt/qMouL7ds3d0UTN/bGVnd/vn323rdv/ph+4t++/U0GCjbtV5Al7IgRSQQjSH5/
ibdvsrIIHy47Qh5hjxGPc46+v/jjd59tc5B/uV7ftdp+/arvjIHb+/7/v8s/uxe47L99c1u2RbNb
yRAW9c+374q4ufv65rrZNnfm7ZvYlP79G/xyd0Pvrr+vwB/Psfiff0/+AdZk8i9P4Jou4O8u/Q2t
5V2pw/g1YXKPOPVcj0p8DwN+DpNHjiilRFDk3V8nz2F6gUL78fkhOAFm+ddBAvNXtv2yzV8XGME5
dTmSPxb+qf14/MijiBAXuff2JZ8D8wKF9gPzQ3ACzF8nBwnMddn+7/g3ciQRkdTFD4YDhvEMH3Tk
SbAajPE9PhP/9nK99sM0lZ+gde0fJFp/6XgsXzUM0SNXEtf1MN0bhgCeIzAzJjm7j0Pg/+5D4H0Y
eoFC+/H5ITgB5q/PBwnM2V3/ZrXNKxPF+u5xif57lkDJEfcYx5KwvV5O4CMmBHfloxd0H7/7gSW8
VK39IE3uagLV2eogofLLrNTbr+XjSv33KBHvSEqPMUTdvSQBIyB7VHiET9jBS1TZj8xPyQko/vlB
gnK6NWZ7G7XmrmnM6yFD3SMsXKBnguxFBuyHIwY0wQP6/dSvvVif/fBMxCcYnR4oh9PptjDbV4SH
UCAB0kMEs/vo4z0nCdI9okRixtgDu2bPUfrrBRrtB+in5ASbv64O0n78sijubpv4tm0el+i/92t0
F10YZuQx+kDwf8rhhHskCCRH2J3g8kJt9kPzTHiCjn9zmOhss/hbqYtXzUzFkcso5xI/JEATcIBX
H3FwfgLTB4b9+GDcUwP/RTr9AqInslOEDtO3ze6ybb99TepG5BFCHnAz8uDbIAF9ZjzsiHKPU4LB
Be5eExt6iUb70fkpOcFmNj9I67m5G1416GBYeOJRSD33cgIpjwjUDaQQD5UDCEpPqcFv1dmPyoPY
BJKbjwcJyWOB9E357Q1Q0Tb/8qquDfg0Ar6MCZ3YjDhCGLIdgO/eZuD6U2j+U7X2I7X/UybAzQ6z
gHB290VvTbp9XLfXIQkQZAikoffmBCnoUz8H5uRhtLOl/RzuJRrtx+mn5ASbs8P0cwvIS+OvrwiN
6x0xyRh2yST2eMCrPUGo6z2kRZO89AWa7Ifkh+AEkcVhFkfXX7fRK9YJKD0CxwW28MjIJukOxvSI
M2gKeWhCBn6ryH44HsQmYKxnBxlzNuDp29vUvp7rIuKIuYK4wMOe+yyPHbmeENh96M3JiX28RJX9
iPyUnICy+XSQoKwzaIuW8SvWBCg6wmAgFMpp9zF+ig00RqnHCfN+8uqnHOAlGu3H5qfkBJv1YXqv
XfX2U6nT1zMYKKdJIl26a6t9f4FdPI31gh1xuAIF64duwqSp8xKN9mPzU3KCzdmB2k3xNd6+aiNH
HkElQAroBDy8nkMD/VAo1HiIy4dOwoQ6r3+v0H5kfghOgFmfHaRDOynb2LwyNOhIAgVGHPo496/n
0EgMVVDsQRPuAbsJNC9SaT84T0Qn8JwcZp1mXfavSJDBnyFBOROU7vVnkhztrIVj9HB94s9+p81+
UO6lJnisDxOPzWt3BDzITChki0LcI4IntuIBhUbgxx6rapO+ze/12Y/Jo9wElc31QTqx++Gw2TYt
m9e0FgGzTpzAzAbZ68fAxUFlbTdN8NPPPWVmL9VqP0LPpSc4nR1mSnO6jYu7V6Rn7IhAR4CyJ8bx
lJ5xeeRi4Gbg8+4BnASa36qzH5kHsQkkp4dRhLn9xyHH+8f3vkj27J3/6bSnhEBCIM6QB7c2Ic5Q
JAOnBvMBcj8yk9nLX6u1H6GJ+LM7OYzBztOtttm2+Pp6xrIb2thl/2xSGxP8SCAMQ1GPUABUT73Y
SzTZj8JPyampHKj3im+jONwWj+vzCrVkmAeAWQ0Jpf97BzXN/Rk0nBEkObtUZ/ea8LHTF2j0C2x+
SE6xWR8kA7i4Kwpjs277qj1nqM14ElrOD5V8hCbsTIgjj3jejrzd4wP4PbWdl2q1H6Pn0hOcLg6T
P5/GMLdhXpemcWABEsPgzANME5AkPcISCv/A056j8yJd9kPzRHSCy+lhlgFOY2N2f6oqflyk/969
EZiXcWEm4EflchJ6PJjYYFBAo+5Dee1v7u1FSv0KoifCU5AOM83ZgVS2+jURgvSSC5g2ow+zAdNm
JjTOhACexh4a0HsQ+p1Gv4bnXnKKzWEOdH6IzW1ZmPh12QEQZMkI7Pm4fz2vDYD5QDMHGp5yf1fz
RSrtR+eJ6ASeD4fJD87uuu1rtpph2okwTiH1/Bn5n6aeGHPwbbCfTXj3UQmC0lNm8Ht99gPzKDdB
5ez9QbK207JoXrUrQGFgBqY3sYQNat9fk7wTIwg5FCYE+G7U5ikgL1BlPyI/BCeQnN4cJCS7xtPx
nTZ39nF9/nsesGtxEmjUMLI/yggYAwCSAJtcH/zcBJuX6bQfnqeyE4TOjg8WodO7Ib59xUkNGEyH
nWsEZmcfhpr+Zjf8CCMPQPT+5sj6N7/X5tfYPMpOsTk9SGw+3JnmzfsY9uS+ah4KtRvY+smgTPAw
ojnZPO0hGH0mAuB5MLBJDefFau3HaSI+gerDYcae8yh+RQMCF0dh3wYkovsLnjCBBjUCoNG/6BX8
Tpv9wNxLTfA4Xx2k6by/0znQgVeMOhSancyF/ybODLZxcO5yycGffX9Nhs9eoMl+OH4IThB5f5hU
4DzNYBzwVTexw75Aj0BT7WEmY1pPkzCgBlEGIQElz++vx8fhfg/HSzTaD81PyQk255uDtJYPtoRz
O8LH5XkFjgajTlBfdvkvtqbBSPMRjNZCxoMeMp7H776H5gUK7Ufmh+AEmA+fDhKYc30Xlq9ZBIBz
BeBUFBgA5D9M4lmi6SLABfZ2kAkx+70i+/F4lJvAcX6Y+wSvIjis5c3avG4vDTYKcteD0stDVUxO
+ja7beoYEv/dQQLfXxM+9lKt9iP0XHqC09Vh1meuvx/L8eoTHJDWEBgAgDMD7nGY8ObdBIdLEHQP
+CTlfKk++xF6Lj1B6Hp2kI7twxbOeijC5lWdG0zYgOeCxOYX+Hx3bnAg0WN9euLjXqbTfoyeyk4Q
+vDXQSL0v5B3QszHriehR3BvP1M/B3kpdN0oeexfT5n0CzLh/ej8vJcJNu8PE5sb6E/DeWR3rzj9
BCeqeRTqAeihwowmvRuYgCZ0t9njSU3nacXzRSrtR+eJ6ASem8Nsf75rttEjn/3vufSuOQCHcMBe
6Ic8Z4LM90OGBAxAu3zST/udHvvhuJeaIPHu/1HS+evT7n4cDzjbNtv593MFnxx4989Xv984nHk4
EX0o4e+F7P5ZX3+Fswehxwye68d5hbsPeVb8nxS4/iZ5tzXNn28dGPcQABmMfGLMXDAu+NAeKn5w
Ceo7nLnSozDzDgOHgPzbN8XuKMU/30JpCIZIIX+CIAcbebmApwHauLtLsCELRhOg5Co4bACGfb7y
x+GOF2VmIZH4sSoPf39TtPlFGReN+fMtnJT09k11/77dbTIKE3UCezu6A1vrQEt4uqrb7RWEbXg7
/j+hpX1WJGG0NrloN6VXMKIKtzIbYnM6y2hTGpW2BF8Z7Cibh5lC8RDPMoT7VRppJ5kHQSsWupH6
Gkb8HSVJJt/HXpMtI+mEisStLDflwOpFy/Mm9Yc0YmsTjEIv2qQNRp85tOcKDg/KmKIp47NO2nTG
qnxY1QE9Lry07ZS2oVZh7oXvcGFkoDqmA1/y5KPs+/fYZAFXNDD23dh0ow+3ZBdx56BZQ5P2MuxL
fAwkJY7UUJh+3gRO1vmjE9RXzNbxCYjgaqaR6JZV6VzGQZWYWTQk/UqTujwde1uowRD0YdS62yQE
2ZugsmRhtYkuXGl4reS4u/OsSM3czXk8i3GSLaCL3hUq6m1+HUaMLVwyVH5i4LJANd5IHL8r05Kp
0Gu6U4/ahddlje/UqJyFXdmFysS0uU6rRFwEJSaXASVoUCXXFC9K28IdZ54zzmQbSOWJjs7dqsOK
2zqbgc7pjJiG+rSUuXLhOVXBQD60aVqtcBydCGrdJW6j89Abu2bmWkSzmegi16esp6rIwpGeNI7u
AmUK3iiPj40K8mYl+6J5R41NElXFI547nat9mliSK20KBniw9mT03FWToE9x4rJZC/cyT4PmfVBY
dCx7/c6mlvrSouKz7hN7jKNKqNx60Yyldh7ihs2yJAyvDC1IMetEmZ16SV6fZUWUw1JneSRUlZf8
PGwNv0iJE8ycSHSfAh24l7YukzkL+XBix+qucUloVWFHPg/qOLwY+8QcDzJTOuHEB44ynGQ8DVSG
eTBrCye4xKT5GJqy8Fkj0nXEdRBu+gZl3eUgw7Le6jA0n1Fft9/ipMOXPK/YJglrcp1ymswcVrQn
zJia+02Xw5L1Va5PWxd97gfanjmV68zdHt3RIv8s+r40fs6Ket0ltFVZTNC5zQQ2s1xb75MXRu3N
6LSln3RBNud1kLX+mLdtvkK0Zcki4GWR+VnR95+jcCzRDNs2rubGqc2g0kRjNQLKcyaafB4XpkOX
XTlmfooidFLVUhB/wDa47Cr3omf402jkJ6RbpeHMwrkWKK9WkseV9KmIar3sDDwxKHT5BxZ4N2FQ
3SG3DaxKRFbNNfDxFcu6zjuPMlqpQnqxn0TcXYXgc67gE0IliInOTB1vPC779YCL3MDDTKPBb0PT
u6dGmjFcesGgQ7/V1ac8dqr2SjdWgEpmkThtcNG1Ral0nVantiPdzHR8WLRILi0l0TpNx66+dEfX
y1dtgHPpe61NNilBSTqPTVVkakAlOzWMBHNBymgd5QGe11XTKy4cZ4Yr7n2gOrdMNeOmQMJZhY2J
lqmXhSrgrrNgge2URLZfFDSJVThk6ceBETvLk7rfeLFY0KLJVRVY3CrP0FSlOmGXUDJN5xVPO8X7
KPe9LqV+Uuf1cZKScVa2bbXsqIn9Dufhad+xHlYgGcebOkNszRpPnw6ocd734Sxqs02L0nCWZ6bK
VByW3nxwSL5Iqg23w0c3GPis1MZdD2Mwzhm8a5MxVJ7ijNSxYtQZtKrL2kUz1jIi1invPPBUur4k
UpMbj3mRz3nlzSKGo9631WiXgROUwpdZmn4aE9kqOoh+wyhOFDiIz1nqJSrq2mhQTEi9cGHvoxrG
7iwbQ/utjcYOrgqxiFhIMyXiql0OgbmlAa9nXEQyVREv8Kx0UbsOcpv5ZRnokzhrP0Ng4Yu+ybpV
MdY9WGlQOqNqqr7nfp7Hza1bQLSZw7isOaF5IBddiK9Dwb0VcXK0iZGofF14yTITTq6iUa9M5SEF
xwJ580KU1seF061cXaA1sgL7gUyjNe/pMIfeM9rwpkcKIra3MBVyT1qB5WYoRDwf3Owq4KP1hQnF
sq+k8VSg429tbNtSWeFRlVfge3vcZTPYDFKva4nzUSVhWs/QQC40Ln2nHFzrMzDR06gK47MYDZ6f
ZpXj2zGVM+bG+Ng2dbDo23oz5Hk9R+NgvrJSD36YV/08ybLqpCEkVGNLo7Ue5RdPNvk6ZPprLcN2
3qb9lzyn7Rxhi+dtC+EG62jtaROu2j4jszzwzjocXDWmIGckdwvltR277GmcL7RjzkKbXLXIOJd9
lFwMsK7HwcBcsMbsLBT5uBh4KiE0xiFDineGL9ho9IymMiwU69rG13Sw72hqrepbWNeruo1Dfjwm
jW1PrUFhOXchcmrlxgOpVIOIDSNF+9KiOS+8Ec2jQFbjdR4j6XzsjTvYWSyEN85iZlwfdWkhRjWk
OMvoXDQY21WNw+s0LUUyG7sRqIxJM3rWpVjDY8UwUW6SJKVCWOd3tsQDU6gd63O3dJ1oViV6/ECq
dviQl2g4Fk2CN21dmGVtnb7xu1wM3Mc27Y4RT3tw/VkBa9BFzcrmaJzjHDymlzp8axMvmQGfS447
JFuiYMY+v/LGNj7OUW5mMI0yh+pTv7CuF36t3dZZmqZnF8Z69aL3arwgukkKlRfgXtOawAKlNh0W
EQrD99QG1UwkeaN0lRogHTmhq1iPtJuhkbWqL1vcK4huY69KWpGNrto8mjeurrBRrm2lpyByoQUz
ENuUZyMv8Y1oYzWmWXRsDS7C2eiZrl2jyLabLEqdtVPXHIhfgNpUIWhonmPm8MYvm7GOFymr5bz0
5KhnEWn5LA1r9MmwJMKzIUHJpRfp+iqRSW+U5Db2SyzZ0sTBsNBQDl2NOBo6VadDhxSyWhgltG0+
ZFBdmAVG4pM88XKmMgD/40hiuuCGLUkTtLWKx6a1yit6AvJx4JuSdKswdvpOObEJ52Rw8jNqeRLu
GFCd+TmUaNc0puhDEESJH1YoiPywJV66qCwtOnhcGuTHumk+gvMe5wQWaVNK/IWKNAXDZihXgGhQ
qyxFdlBSp9G8b9rEKt0y128aPlY+5VF+XtTGwz5Po3besOi0Yn21kH3enPStYGseeZX1C+KxS5Pp
Np0bVmRLWnA9lwDasdeauptlBbVfh8CLPkvg3O9cy8UmoFHB/dh24sQgoGazIMShPM0RI75rxccm
J+aDDdJQ8ZDRReaMoe8ODK21a0ftmyThn0hFu943XqVXMYwIQCxx5WmWWHvnOkHoN3WMt+BP4+O4
d/Dc1pR/7LrUWD/VuQgWTh1H3qxBo6vCJtcLWzTkqsUlmTPeF6q0Ip2nNJZLOeTtnA1dtxlF159Z
E/ZXRqRaJUU/+AlLXVWmVbS1dT/Uyi1LusBx2XBV4UrPa7dr/LwcYkWCpp47POILt0Piq1u4w0ll
4vHMq8fquuqxYD748+Rb2WBzIwuUfQwxysIZs4k8Lm0YHMciQ8eoCuqFgOd1g+qQX5Kx6f0eVeXa
HRF8wcgchQWt5rYQGLg/4nPGgtYvRROl4JrzYtHzii2TzCnWAwIuXsmsvyl1RhYO0vOmqpPzONSR
SpK8O0vg9KwNOIluBgYIxiI6FwgLeD6S6tiPnLqap3nC55bivPTTztaqzA3YuqbJpoqBo2Q5qoFA
NdltlHI2rkQW9fO4bvm3rin7rzwfIs+vMjmcdq47kEWvabl4egT9s4zxtqysjsPo4RcBfvz1f27K
HP58P5P+5z/uflDg599gV8n9LxH847vgwPZd589M37TL/3981s/T73c594+j8CdZ/P1vF/wixf/H
iy/L/10MVcx/yv+ng9W7bPpB6CH1h1lbmF+TsFN3N7EOefdD3i9hh46QkLl74nnGDzUejlw4A9eF
0z6fZPwcTsmDY3MFh9PYYP7Ao/9Jxg/zpM8zfrQ7tQ3qDdAB9MC4oXn+POPXmCd1W4fR8cgQmF2W
hbxrFE0C16qK0+4TCnNx5jBWXsWVLc7GXjqq9nKE/UK2yRyLGF0nTTrauXaH9DzymiRV3CkSJYVe
DjImx03RYpV3cVXPmDd4RJWBpJEK0l4sbMSiTZf15QkKJRaqdLOTKtLphSiJt8yRjJaBCMSSQuhu
gOpAemfalC/HONLrFJo3p62xwWwcTeT4pLWNVnnvuRubQW4St27Z+iJ3E38Q4MtI1HbLxHGbVVeU
wVVZU9oriBDDukVfIGEotyLNvNMxJQFRevCaObwhnPe7xCIFLn3eB4MXzjGXGfKjoERrSJnoKtWu
c9uXuv4mqliek6Tw1mWQQ6N3cIPaj/IKX8QRMF3gZ/qKGtoD1ReIKJsmNvdJ4t4lqETgA5NRVVlF
auXYkJ+FqAg3phqd24KHulG4Kt0zZ6yLtY3rj50cIJL2Ll+mkde9i6qmuZayGXIFbl5/oYEIP2on
TaXfMmoV52HSqrGQo2q9Yp2hVMTKRbFeR0ymwodNynpb26FvfZf2H6DRDw6qLbIvWdxAoj/GzQLT
OL4dUZudxEifQyxhx6luqmMdjOOmCqCMUjBhFmLwjDvTPLYRxPDW1QBqmH6UsawjBavUwqfljlm4
hmQbi0Xg6zLncKODTJTBQXuCY+asEoai5QB57k1Z0OhD2sTgd/uiIq6yQ1nOc84SPHMChioVuSQ1
KoYHcF1r2p62VI7Gb0tEIFDjLlhEoxOrLLTI+L0polk2EhwqJoceMne31X41kCKGSocZl1USFRcx
Z4OitRUnoS7HGRttq1zt5adV4yQnrkMwBMC8pw7wKiusYmUVvg/E6ELxqg3pl3roIfNNK8aXItPw
rgrlq7EaQwE1DBrOoLaGz8acycswsJHfe868ivLOj2w345qdxZnsbgtB0jXSpvb7xAFO2pnWAi+I
hs04NhyyYNkU72SZBB+dnIfOcVC7dTKXELC+1j0yrYpQ3151Y18G886m+FMjs6Dww6JuL3Fb1J+1
Ra4vIWZuU01053e2sVemF5m3oiQFjqY9Wa5i1wJby8lAVdBEUawgnybvSYeiTY0i+qXlNSoUpvDQ
+kKP2aoKC+9zIpA4Tdlg0XqQqbwZu7SEdCYRQa5olEEyVEFpZeFFRb5lYSTf6Zh+cVBfzXilySlu
ub1jlYZAaDAui3ngBcXHBKo82M900ggAq9CfGkF1AWQsqdZeUDaz3OnaXDWw5+EkcodmVjX6Ehv4
ZQVVQxlyrhGrfetpOveyavRzV3A1dq2ZDbSKZzSS7Xzsm/o4LbE4ZsgIfyRR4sE60GQJqTm4NU2s
8B1ZoWWX0fjK7Ry2LGOUDjNHNgGdU6HRJzeN5Hyk4FE7FwG5k0UeJ0vRVNk6tKQ+S2nQZkqWpLnS
XkxhYUWefEjjpLaqxg3pwaMFkAGHQ+H5ntNXnzthgaFRxzOrGskwUAxZc06Ndm5LJnINq5R0Fxay
E3AuYyRV6SRSK0lpt3C8qP7Me9vf1UAaPgG5xacESHc+b3rjWUWY3RVQA1KfR1YG6cxzq3zGoz5Y
R67Tuz5G1XWYmmrmpbLfaA6UJc8gfeWFOKaVbWZdUWSXMjLZrAvjYJ2k4DZLTOvlgPKbsGDt0mjI
2WNCMfBqHWuhnNQWvmw6Pq/RMH4dSTfk8w5DHaAkbT5HZdS5KkNecj4gnHXthmY1Lxqf6r6KP4xO
mBUrK2iRoo+eTTnQx0gTDGS9ba1JzoMhcJQrE36Okz5YjDjTV8C/0BWcARxegFsclsJLx3UX9u8Z
LYqrWnoeEFcTuFDUToL3vebFR+Jor1WFKPrjyIbpe6/gLjipHszKi6viArVDfgEjnfXChDnzmzil
ZzLMjV92oztPmA7BbUPI84fcxmetK9tF7Yk6gXJsnp8lEoG6PHUWULSOYGEypwJThwOlFNaGn9QY
1B+Hxj1lrAhGpccmuKae5uskTvubsHW8GsopQXRHRseeF07Y5svGqcsTi2xwJsuquh7hGV+HcOO3
VVyP695qthyaul0MQT1+TmkylP5YO+MqxFAnT6BGqAbctPMakqp52jDwR22Mx43bjGIdxVHp531y
UWetVqx2yXlQZoaCk02Dq34M1iVP3FM9lGHpFyMVYGtteRGOIl7u1vNGlwM+kQkUX8BdiGVSa+c8
TbuOzF23Z5eZHKOvQUPjVTw4vQPFvaGC70GNPbajsJduqvultFKuO9ya9zoo84sOs24F9sShtNuW
WpFKQJHb9GEHWay1UPZPCqhdtUTWlz1BeaxMQqAaKAWeRyxGq6TO6Hmb5sHpKOSwNhAYY1W5/RnU
LW9RGctbbIhbKmZY/TFuswgqvkG6NqVTLQsSOZBCd+Bq4PGLIEjTjDB/N6EIPYckvQhk2X+uhOhn
aYP5J7eMvXPXFmB50c5p9jJz4+XY92yca+265XVh5cfYLULw2JEXVZva1C32UeG5ERQdevkpdoL0
GnawmPqCa9iTuSJC1o4aOU+Znye4Ricub2KIYxIXqFa2ieLKh8APK1+6o73WdTgbYGbMLkjExaKS
XPhRUfDAT8L+csRumWwanRmomzZO9JFVhMVbl4OJ+9ZNEZvrftQhVykf6pGfYjwMXbMswzRG7TE8
sq5Oj0VXcMds62D8BNx3+JCmTnGbdIP7XjatuMF1WB3XdXxTF8LOc1Lna1Gbyhdtl/uiHK54Nn4C
B/iNxtE2afgn0fbtF1IaYBBUM2iGsPaTkE6ygtpcdlHjbN7T3DkBcFzlQS1kXaRN/Y2Mu54LZGKQ
r/c18WIVt3G20qVtLgnrU+u3UCyrVaVlGN54vNXzfHTHy2gEvqMgq2K5o/5/CvXkF95un54O8tgQ
/54NURiQ+nUDdXLgxs8GqruTe8ihOD+CPgSB46egT/m9S/qYRsGx7btBExhlgBF5OOTdgzTmoXsK
o3SEwc9ZcPJw7j6U2natUwzHWRAX7ERiOI1Xwrnv/0kiRWAg70nndPeNu8MvYRMFMAawHXeSR2U4
0QXuU3bn4aBpJXTfaOVkPqq6eHzPWFulW+poZhZFbY2lswbKMNDscMoAfQkLTQvHL4G+imMZMdvO
UukU9aqXUNg/zVheORaKIwOrvrC0AY89czjPEuKHQlB8JwZoAF5l0SCyreexKrglYFKQP/C4rojK
cWxAFVoxnZ9HGDV9MQszptNK7Z7w/AQLW4PKYZ5ju3FzUiTfHNOVIPME0j39ZRiWe7ZGsIPLpRJ2
Pe6ORIDlAmSfdpcFzuM2gmLXXdCXRVKvmpxmdJXRzmixGk3YxL0/xhX8NECGgtgN7qsX97+ft+fr
d1nz8++Hnci700sJ5M1wRJncXX/S3R4T4hmOePw1wSlJY78pCSORktJ16mShhx6SrJmOmhCSU4c6
I8T3nhILxWVMR95DIsuj/0vZlzXHqXPt/iJVAWK8hR48x7Fjfzu+UcXJfhEIkASa4NefBzvv+Xa8
q5JzbtKV7nYDQlpa6xkW0yJqKTWd4zuoOzU++/0YxVCk/fMkgQ+gvz28BRFkbehtm32g4IsRN95N
Tr0Umcz6rFERjG+6Bq9eVXMTbwXBKbO1aAt9Ggab4jNrK2IuVcxKfBS8oTnodU9DlBx+f3LpfvD/
1Qfs4AX8wlFWxWiRXALI+HAHRRDLyLhUL2rGc530kS6iTG+TmNP1mqI40WBkmRu255GHFVSd5bPX
2LeixOcPrd4YuZjHtN+eZ2KX/K7s8n3ih9SNQ3UWNhvlepALrRzKNgfC/EHNSGafN9CyHmDzMOw3
o6sGwgChTRXHmxQw1vZcjiEYhkS2X/GybFFryoPKFrqAzrIBfyVC22Hh6LfDV2VLVl+XErw+7icW
Bc68I9M+543KRvEtLPmkAdK6OXaPKZWbuZlnwWYgJOOcjA1pGSQJbYpJ83UqJ5Y+u8jFZDwWZYv1
4/QksfR+P/y/qjPeRh81EwQaNC1yeCE/TA3K1qmNKzW8bDGgwbYOgInUApC/l8Mltdov6fH3R/wV
HcIR90Z/SQwOFsa+f+tBFlCt3I/Uf6UbOOas8TYd5+mQALfF9MudzvIX1tMNk9An1iztbRFDCjj/
YVHs+Ngv847i0YVJsQNneDzhrlL5sHKps5pU+fg8gis3FFuzzcjfUnO9ZtdcLFN8nFkhu3u3lC24
DsUz2R4hpUichBqi8IOrTdLq64GV+WOg84CqZ/Fx7h5MSaKu0dkW5DUmUQS8NkpZp6AgAQQ3XYEf
xzyUjqNFyCXrhcEUEQ6+7k+QZxUKxRNK5+DOvx/4uPr1iks8YSna5V07AphTIHS/XrHIGZ+8Xoon
kNwRgnOG7BDB2SHP9zVERGl6wWMfMG2DqCheWvMWsUmu9ilNLZAh9gjMap/Sie62EfC+SkCFHnu9
LVF80oMDbH7eslVg1TE/7ntFvJYjVmcRI/3/w+z9GDvgq6boQwwtKKRF+4b76xUF3pEEFRr5kYMn
RmhCUfAWw8rUUDCrs8nzF5FFzECg/n8Tifv36PRPVdOHXQc4GjgoTOUkw5MtAXJ+OK6yqywkoeWP
dsVumtcuUsPyF08Zkuza98gIP00Mz9pFAs8lbskfLvvDjcThCzw5A49ErVKY95Ad/HrZbeY6EgVO
f5BiKDRtMh/l2TekCAjZcgMTcdeRWKIeF3q1j2KJoo3XUFIPGJTfD8THRRRlCZTQQHp3BBqmtg8D
YfIu6lcxse+s2qZsPkutRrYeCRuXaj0DFPnzhvHvi0f/AuhH0SDk7eGWH2YxLzgDkxTNP9LcI385
rXG+xeKUzd4iVnUlS/OX2WLUAfLkRZG/yGh1c3V0nYyU/8NEiD/kaAU2LkiN31IQtJXHAvtwK6qt
zyrgd6/Yu7DPXgTD961+DJLj2b3W9+mWNt0IaYuqQ5WAqq9RH3L7OKq8B0FH4nl6rEa+h0AN6j15
AKg9La+/v00fYy707BGiLpoMFMhO6cc91npWzpHewmuYDWgncNIiwmBFwVNQUmGmjjyqBEwwFo3x
cn/pVGv/fwcL9AM6vYLWAsVA039t9aVOFrMuuXydhoxgk+6RlyGyuhXFeHZNWYaMdmktHjg29tmE
IDND3BRnFyXpCbZvzZFH7jntyvFXU7cN7joNQsnxD3vDx0gJpeIuL09Q6CW4w/nemv6fWV2gwISr
aaOvQG7yPbwZaGHsvd4MAJrG61Xj5EgxOnwmV72nGMB9VvLolWKXSzVDXtaM2xat1yPXE+LeVEU5
EgybRWQAZlS129jgkRF7FpGQft03hQ05CPaBjnmE3t/f/+RDBgj5ZVliciH7w063szy/XpCm07jJ
fkqeSsMpchCj2j1QG0LtnuK85Tvoh7QihjMe9lQIOeWees1K43YQDunDNdQM+1tSCzzcZKj6AroA
P+z7hV69zO+YDvhWx+m+FaztCDRZkGKmJ1XOji7NilHFSP3h0j7EYlxahWfUJDFSigiSoPTDpRmo
M4rByvWJtm7P6MyssQVvw9bJ7yYqBUQnq5F6ey4SiHFEPRIZY+MKAO7a9biNeWzaU0WJ9U+I5TOG
wxc9xQ2hbkPWNXWkwlYMxafCR4tFegnwWkEr0hisWxywMyzC/1BjxRiKsU0xFMYUnJgmG6Cy8jWv
kh7/ex+fPWXcnw3zu/3oQxiGwhfd4LEfZSXKTjB8HzaE2G9pvuaafIGERCKLet8EEl4GJyBCTHg7
/WGJJB+23v2QKbi9JEL6Dk/Zx8Ir6iUCrQrFl8XGmCFmxTMluzNWCMYn7VUqsyPzkCAtdT5A6Ttf
DI5NWNgIUxglP4fB3Bf5UjLIDE1aImlC4uIeZvgMkSmPBAmSgZg2v/t521rtJwxlGErQNTWyjf12
tCLsN4L0XYyXCmS8e4jkKHEmmRDI4UVu9jr196MN1TKWyz9qFlz8niwjmYKkGbHi4/6PoLmQNgrr
F87XfGC1sYKqhvmI9Xd5sqXzetR8zlVZVwnwYl7Ps+70VTRYCkWQQkwg1zOIx/SWQWtKG+1laL9H
3RBdeGZTSFyKSQ4/0n7Y5gcIUcf5mwfa7D+lLgawfSj7qcpUoxFlF3sC0le6u1lzFmSdQwEU39Bo
jqvDNM1V3PTBWAhxZICYATq6yUE01bQBCKmo3Tb7FapFkvVpf6qS2KaP+WDWtG2iEAMgA+LnecwQ
5VhrLg0vEL+aYhv8tqGsxVRUl0GszNaA2vr85KqipQdAXGH74nOZdM82HVp2oKlJ4mZFFidBG0Lz
WB2qLvGiabOhvcDTQ81By8hv1wziiugc+5gnp5YsJY+OSsgxfVoz1woCZioK4UswgZpbspiJPCCz
LuyPbM7z+QkqkBb6TSVlzJfPVdgGcWYd0I3TJtNylHUlJAXoCUZp0eVrDOXP9IMnSrpwwFRZ9d+V
Nd5H0GJ4cB8Xhk06Kw/YLbMhP7ORiPwOjDIY0LPLVQKA/W9eTtRglENMQQHdblQ6TGlozhbFP6OL
lsmj4zSlShWXtmIdH26mLAjdHnvXGu9ufMbarjuxdPQ2e2BTQvVl3qe8LU+YKznIRuW2COXPsJSd
r+qWpLk2B87mrV8vfbsQDhy8G5GVNyBSUgRYpzqb/SWJzbPlEpPDE9Z4ivIuvrMK1WlVm5WWoJ6H
pIDi7JN5f5N03YDP0DEixeE2uaT6dbO6StxVn8+qTS7iQKDzBt+WCVucw9TH4wDFp9vrhygjHS6n
pRk2lW+BrWggBvaZV1n7afXKq+K+Z6T3A/QxlCTqUti1Kt2nvAcUXNW6qvbMvZihZRLPRcsY2a7T
dFgwUgSS63i8RdTWPLsmlM3FAD4XIqLhvu99X7Kj7xEIQA91MUSmDULWfkqrI0OUHKOWg9s+RAqK
5fIwmQga6r+SNplwvLGHDOzJtqXWzYxsESOblLbDDtLEOd9/BOeP0q7WutpT2ZRDmA4AhccTzU89
9/uI0cEIvMiFG/I4jcUe8lNn2hKSVm8kJsA2oQg4w8EAsB2anrdL5SbbMHwaKh6MqakWhqMNPEYq
NsXdfntilfIk+594CPs4T2nVA0silsy4FWQSJU//1hrAjz7NXYeKFIxvvBa66UqeWYI7mFptn0FV
2G7CeBG+yTO3WxoHyN2L/ZQ73GnIH3PMLByB4iP9ykjYJ1g+k/3OZyvBe0M17kPjQKWVHbbYUnuc
g0PrOVzjz+uZZ0r1KwA3jveyoGT+KLKUVRRuiQplUq0KDnnK8efsYdtS4SeLnuwXx8z6NhgWs2Zu
fmIBVbZl+//okolbClkBefw51OT96/8d5PfvIZ9OxG0BmhEnAOEtd6+iy1U3n7uJrrhonWwBx2oh
2YfABGlqK6s6e79REiYFTDXkp3ZuL6e4WllWx4K7Nf9UjVZilFwyDvhKAg4EZ4VigLmqhkpvBwdA
1CV4cyjaSL9W7yMoFVYQ4tr7NfGkA5bVKDnlPr5YbbnnsNH7rX2fHjkTA8YnTzv8BUT1w37xIV85
5mkbz/theMpzvLlKHRX8CfqD1JorXCndh/d9Im12hfbmiIvcfyXu5gV/B7crxexaDN9P/X1AyeY3
/EcOVKbFkUTZJPrLLcmKoM7tXvdFR99ZiTVd9e1eHywe97dzRaJf47ydMH2WDJU9Lh4mDkzXBVj2
/oOJ219S15Z4GaZoXw7jlu3nP9m85f7JDu3QdqepLfG7HPrTll5A/VfE5pq+z5WuXypTnH8OedW7
GacTOirwI9gBJA7eq05gn3cxCKPoCZlbX7qD0sRMXRMtLcPBIRHFA2EPZlBAAAak1ShscJu4vSxk
uy9ni/0V7wl4XfryJJAshvWKVssQ5IVJZTSOzVClw+hqtrQoruGzsvg+NxpunRpJYzbcjdri33X0
KDWzyEO4Ci1TUg4QBRsG8NTPPY4e81a653xiUIwe2brtc99XCOX9KVCdIMKUMx9sCUkettgRkvuJ
VctlBsHTFr5GeegRb9pBSiEufsLJvRn43J8sH4ALfl+hAaL0AkITDMeZvq0ZLcsBA7YwL9j2THkp
vXnS1HOfX5j3S4fnZMEQURU2gSsSrV+yY75FMaKcgdoPn8VB7bMGVd0+xd9RhnIR4D3r2Cb79Zqu
S/AyY4LvZWwHwIDU3QD68KVKEzFVNaDdNR9vqYpnfCMHtYtJ7TK7YF69g9FbnA0zO0FBApPNZQsi
Gb+xvReoDPAlamudQfkNs0AsABGOIzCmqTEDANzsehT5vp5M6juA8K0oDUIlzdmKPW9ZEWn6EzCx
ffBsR3dINbGlABbfD1OLP0ffc1zlV4/0jJErz5Z57u4q2u+lPFTWCD+FYDQ3n1MUeys7BtaTlZ9y
r+B/OADihZe/LgCW5y9pC+kdxFbYq3HzN5JuuKp8GvdtY8zYPt3mZI4x+d5HsjcSeA3too66K79l
Iys+i816Ak51MyjSN6Wr/AXxFvMLoo0NI9Cn0X4NTE0EwR8w3I7mDx3yVWTW1Sgh7cirlWvIisOQ
D3d5rtXKTmkiF0P+4+EdC+yIHY3CELcMQIlIUw5xMT+jbvfCfIlaDXtUw7KV8vDgC+Q2+kflOqeT
rwsrAeGeZ3jm4H8hybaI5y21SSpri90BSmvI5CVyyqLIKhtbzPIR6gM4T+RKClcXHswUdC3vV/J+
L7XqAaM0GXwu+2W9hZthcHv8qyBawwuy/33xdsu4f2N6w7hYn+zvZXFE8I21XfcvMgoUF5oPC8kw
vj8whaXcIltkd5tZY3XssVD3VVmN+yc/pyxySkSiCh5GfPSOGu3hlLTNHNaZFnWczFF5b3kBq1/t
owkYU7purEouvZ72Vd6SbadNFvBEeEmRlplLvcHa8JhGQOnuUN3vZy46MI0vPw+UzRW2NI2pQh7f
K7ap67dCQL2sbPpZvAcs8U7IaDzdCLOBDHonaxboZdL0MLajlqzmOrfk0Xag1aPaeLB47qpL2j2N
42nAMQo37Kdl3xYckQL7SM0yuy9ylew04wF66X1OFmxLBFw8fJnG8cj7Aavx9D4gQEv2oCfQFQa/
m8Kt2V9DIzcU5R8Igg8FPfBUxAfM4ATBLY//Bb5wA8MqUJ3kkUuZ46yLtg1YDV4izGqS7itocACo
ee06vZ/7H6q7X2u7/fB4fAe6Qe1P7cTxP/BRsw2S+KUApP8eGntwZTgL1AFYSb8/1AcoE6spQmc2
HAvQPv7N97L+H+ShL4UuGVLJ/84RCL6kbLRiafoJDfr32V3lfL+ptutxh2UK5XbW/AyOvz+XXyGE
DI/JBiqEx8yXOehwzPMPSC5zNAHN1bePaGOKMNZl8Z6PLwseYXrcJFLnP43zvw+IPgEADvKygu4z
2x8j8M+Lh7UXEqwxYg86TNgoIAWrzGWxCoS5nyv79xcY71Ds/xbt+xWC44oyPFESDe8A2n44YBj6
tJ3MkD/8jBiebzu5ueZ0hXc2pEvpYHJj2/zZerr2h9FOezyHhpE8kmVLsR/94Yx+nek4I5RS+1PH
oKbJ0MTqI3i8VhHxBaR7D8P7ovLI67DGgxWwrp260nW4BTy1UFTC5YXNAakF4fuJ9BD02q1xGpX9
KRuphEEqILSsDUK9xtexPlh8160U9WTj31Ff9R5mf38RH28jblwaUZg/YLqLYzxr/cNtzLk2SSDu
ji9ij0zbWyKkYDexn1dS2hTPdfx/h7oy4O1oYIQHU7910oXv/QPgXgRkI3iIm4XQ9W3bCy3XfR1J
RFYYNxc8K+P/73igRveuSVgYEFil/woH1DMwdq7r7963JSTJ+92AphvrYlr0vmH8/oB7fPnHNMWE
AE2/NziHHgUi+o94pl+3ALdVJi6KicyQXxXjWNCXHEagPy7Bfx8Kt64Ezo2eHSgyP4a6kSXjatu8
vXhPRVwGdATzKNEjXn5/VR80CPh1KDQqUFYYRdQBiKy/zpMpMpz1QVXfI1i2/7usEujLMJtnOu7l
pC/dNDbRmM5JAY/WAEa4HpCKLo2hUyieeh8hCP7hvN4lIv8YcGCYGIIKwp03Wg1tzX49sygCr150
fDnPWxJx+OthKMIttrBMWPmfZZtARzVyaYH5VvXINlSxEAO3Jh6vkUVAGtQ2MBkBkbpJUmAi0f3I
sraVFzAdgdG5Y6ETcVgblgDs/7pouHLb49wn6aSP42C3xDQQ6ufLeCjnDBDgDQ1wOuX31bseQ+Qo
kiCJnMZYh1vRcldBymNd3sXAanpISC5QABXdeBhIrzBFfiZOBcGf8Rp68n2KonIosYnlb+H1vQQS
b6MJt3CCLQUl656eeJcQJNoyKVG/TInFcCP1y21xR5dhTzLJe86lQG3gvkWqjCFqE4sZ462elrma
ukOuigGugP9CMRrbOTT77wnWW2YHZYTH+G663JOLQjsgXqh5RJ4cVSlxyFGg2oEHEmxz1zZDGPFQ
hTN4hqEfnijS8Yre5auBje2yzyOygxSLgyG5Wd/rw8qvC9UHLuwIOBjIUAH2o+65KSVr4HZvPUx2
UO5hX7+vdKUKf2w1go7+kq2V2+QX8CA7HYfcNEryO2kWkBtfOgUUvD1gnoMMPPFZx3HfjDGS4f+s
KImX8irLg09eYqjTTXkHOI+pz1NV9QKa3WkhESp0POUwwLNqOJiw4yShMC4PPiTbvNYRAWLiGqSM
cVY2K0yY/kZUi1mg0B1636HKr8oZupaOR8s5jQbjX/NoFCs/sBSFAMycxTTOf01AhAic4e+SiZ8x
UoPNavObcsR+0p8mPuSJRXb/lv8BkN/zV1js9s3wfWoMb1nqVAwCpeRcgc9WtZujfIwRYVtZ4DQS
AXG0F8RVX7C5yPJRTRUZTmOXtVnN29Y/ZmuX9Ye18+zcpY5edBHdLsc5uAsgLPKhmPOkCVXG74rO
wPqiUzd/YZjUF2mboSUIVh9/7WcFp13USYhLY4YaeaDmjCIcUFcyZdelil6kwHKcvMpvct/BuJpy
jrsbkfnUFyE99rKzn7Z+MNER1YI5lmtEB8zYfPzOlX2Ej0ldzylpr0e3mGO2ABoHjdxeOGmrA698
+blQXIOVU92PbtHsMMBLXUPtPh0yVumrckvG08omqHgmlcF+LkpI0NN+Kk4eP3lZok58hXbZnsFa
MtimxXAWIR62eq367MRh0nlUKTgDOEkivdSEyvbJh638Bg9gBojBjl/gPeqOUWKiqxTepQ4qfEJv
UsCHaIqyoMMT7A+fAWp2UBsYWv2AxT9FnRWr+MElPe/gPJ3IMV5G87C4FEAIQsFhWYO9osu8ijqD
ualhRcV4+RdUx9V6CQWZ/b4kaR8fpYXboWm7ka+1Qyvhv0uTFSMsMmS+GivIyQ5pbPrPwVGB+m2U
19liYt3AUiq/Rf2ibgK64l8vebzPUJbtGpjW+auANPs2KoS7BCpPrjpBeXIoEf1+xN7Tqd62MuYo
5xX56pWGx4CQ0MCwvn1bll4mUIQpyBp3h1a98gF9CqB3mO1BbV6Eq9y2uq2jWHV3sAIhEKPUa5yn
A71CF4lBXc1Bo4uAssl1NoyhBgL9nPn1e2QZu0tjLB+YYmD7KHS0d2AYXQGfJ8ynaWGmO8XT+euq
AnJFtKcw7VKj5UkQoingUlc1sTT9BmWRrGkyTGcJAAOOqNF8RjsK8XnhKxrUCGPaJ81X/dcc1JjU
OtjQsHhWfd3j/KCYKYEFYuEFjlYzofT3VbLwAeJ313/rR7XVIJ/GZzwSHDJj5eLPFciNS5XMJdpa
ROwq7ab021KiQ0kPHsKBDkktDsrQX8USWFVa297kJZFwL8Wi+jYTJFuHEnljX2f9ou9zn4sTAn2e
N1W3FRcmlvweLDu0eZ7PT4mc0E3ChvjcK5d/myl78qjfnzY9buVZKxjDej22f68YkDM3hbVHpKfr
o5mrjNVzqsEkC3gYIu7cZV4JddbIj+O6LZbqqZpM9Yo2NvRLDyX+q4PJ/m+LCb53aUluUwjDzhF2
ioMO2jwi7yV15id3Q+ZFvGyRnM50iBl0FYC57zh6zmAvC4hIUd+VwKkykV8UIIwatUz9WWR2foIy
g+L8XXIVRxM9wde+fAVeqO+ricNRsA7V4zjO23W79PoY0LRkL8/H7m5KI3M129TfTwubv8xlmX6n
wiE4JHp1MIWPWDzA2j7F1NjrMBf+svOBSuBJ5XRmOXofoWyH8hNwTHW5kZndwDI+f0ZzEf5UIrf9
qrfSfMGG315gsRW3W0wMFAh5dxoqlt2AeY9pY8ZqOJTbOlHM93k6bS2RMKKU/L4NUmn4sIboNPte
f1XGpugxkm3bzVyl9hoyAwHUYpRfWrrB3MDbMRxpIcqLGFxk49SWfipdS8EYzOQHYQkUJDdrlm5d
1axjQA5+KCyg9vJGZNQVBuaaWQymHirFbjxR7T3Qn+GOpOv0PJj5G/4GEnvTxc/LiAymt0V/B3Me
xFOZirsr+EqSF0uY9Q3sRBG6rxT2qUuc02eeDBTdfHhcXKdsb5ZRReNUXY28VAfwy+lWO/DwB/QH
GIu630zl6pGy6U4S6BCuV6ILjHUeeTPf6MqBgIrDHPvLKdXjJ/jPyOdiquBmyMPM5ZFXan7o286N
R1DRK78eOyG7A5mnDHomxmJyLtyybA9rOc2Wn/fUIzpUOshBCoya9K24EsAK0A8iLpC5NNlombsF
itMvMJPG7RdfbOgMIqMhv4HYhsUHHyNFvDYACMxz1qEqnRFHZmWyHIlTCwcOu3Amh3csCdHUf9no
yhIHw6JGp4CrBMEuuixTMBVnPawTeiQ4OBke0RpL9FBQtgMcWzNc94NoSFqFx45C9VgnPB0+yzUm
29mjAO6bqNBJdOOrPkxNMoNfuEXbnc0fIG9BAxkgbld9YroGTidxZcgaYIcaVpJXG8XwT1EYD8CP
RrGrbFWSjZ8MOmOV5oDeCPmQAPhfJNZDCdq1sfGajMc0hrHiRnCwxuhDAfi52UzQU03HFYRUYXtx
MXVpJo+tz/yt6ADfHvrQhQvapnF5yMuIF4Dq0IToUrRwZ9TKZvBMJh6sfG4SA39xFQqYV1iKhg+p
oIAIgSU+x4rMP1yF1ITOCg2H0AsmpscWjals0iCF40Q20AxASuzrgucPK0lhrG+0LdcOLT5AuOAL
MiLol/AdQUiX+ZHDX1tnrY5DBcN9ERf8qJIgs+w2Ji63TyCZRwZLUJl+a5172TbePrVcvbSVyvoa
ZcL46KE52d2I8znC5hEhSOQzaLliux7WZLib0eTs5PhcNUqrTdUFRFaqHsdsfJynIT/MM5xKFqY/
xFdnxu+mZdsJba1AL7aB3YL5LKMmDovXhw2bTXpfLZw+FhCAzofOAYPCfNh7qUHP7H/EUonPCm1J
yuNSFO0NelXJR6sX0x5taB27BJrdwms3hupylL0+JJMeTkKz7BHGufhYGS6vBcvIbSJCep0okKmy
XUCqwxEjD0nC8MREW9jzFpIETT8KbMKHqHJ6Oao4l3fQf3tIz3dvX7X4KDRatD16XixO1VU8MijA
IGi3l2iL1objCvD9cUNznB8MfLyGFZu7w4xF6eHUEvMddnls/l0uhkPXI7/AKbAH7DrdyaI1XmMn
xZ/7ro1fgAiGE8RE1VlG1XgqVNHfkz6a4ZDK+V/RND4NPZS8LQq3U5Gw/qv0iYGDi0r5lUZsvrIJ
ZQFtekJfNmgulF4xleCi2wjIexdcgyKcfupRllw5H3ffBafFi0Bzjb9ETP2NA6OMnnRaXqJHzfoM
UiCBZ7LagqppH+nbnME/LqA48PskTL+nYi/S4frad+2QLK/SlaQ7DnkHghYgt8wvp2zqZANnJDyr
oHskQMzC93FDB8QR+Om7Prsd1JK8cs6NqJMB51D3Q4GeDwK/2wCWw5zgq8oux9wmxQElvBtm5Fqi
vRqVNP+jULXxRihKoxdsvB7eUFJ6d0GMyA9G9eSi01nytOsZTjHMurbuVqI+ZVnoX60rFbYHVJ4n
aSGchYM/ozegFOdrtULsUs8tUpqbsFj1KhITumYB/OlgjBvCd2NWrBUsStRpVgFd/eHApqFzVu/c
ceodvQJ4DkOr78KGZL7I3N94ViNM22PBzXW6on6rCdIRcxiYJtmR6BGKvWhz2bNZhuFroVxoxEIX
9CFEv7w764v4EaxfWUGthByuzo3nw9kjqbpC9Jv8MWjOe6RyFVJPqEuIvKPcx6SxcMDCMIf2KWhi
phz0wVDKYBI1KR95nwp3al0OimcUTS+QpM3HvYx1DUPjwAQ5NYVJ868JrnmBJkKxR+s2tzAY0zF5
JVrBzLFth/VMoqSf0k+5paysRaw7+m2A7J9MjSNl6NkJRJ4I0a3gMpdVg2ob5uTabnxc0MwAG262
Hjh4tXKoLbSY6XqY3MpGcb2WDJBOs1gUYOp+cECtKHoVthau09kq3f3VtiKV7cFjqYDegUuITnPt
gpa5ObXI1aZLyy0Z/7OgaZzLjhy6rHE6Zhoc4COL0DYHTREh4DLTYV5TEvX3vVUC9yElkHHZHk4U
cBMOIlVc/t8jqYoI47j003qoFA/ZX9mcJfzxHUQmaidCDHzugGyTmAV1jS4/u6QAOoadn8E63Iof
bcqiABP9iMYH8lLHS9V9tcpzwuupBABHUNmy3ufYIhCOzbPlABTKG4OEMtxFcNiiuyBaylkt0DMi
SnC3sOX1sn+lpZ3ceMgGY9fpmlpc3lZ3EuqPpYEYh47skZpMdfkxh9EAbSwia/UqoY/qDHIc1A6t
PimFdmcJ5IPyIKCOuk0gMkPqripEzLWC1dSU6bkzxbiuCuiwA8LbNZB62cGnx3YKaTcclYcSCG0Z
5kmWNxtSv/KInpQ5Azvn0PHKwlmvK7S0WjeansFHjs+qtMMTgerH1ImEKa5OLdbOESqY8Uc0CWRZ
0K6iicZR5kuFtgEz9DOh3hINUnTL7fqmkb2qutbdA8R1F8CnuxsZMdqIJLe3fbyu41HRESIyV4Gg
VmR47NErobjUSOGKmk5qTdE+04vpPBu0EDChVGj2AwuM+KG2iAmEVvQMqnPso/Zg6IauAnufDSQI
ZDgiA0WFyHqVZec5T814YGMZXsnGwqrquPU6fihFJ7KDx9Ngv89oYgJ7e+9QGkwbQXuSaO5jfkQ6
MS8XlmfC/WhJ2BEXZNTJ1GyCtyf4xxwjp9HGJURDia6mhkUp+kaka7RcxMv/Ye/MduNGumz9KucF
aHAebho4JHNUKiWlZA2+ISTL5jxPEXz687Hsqt929V+F6nPTQDdQKKDKkjPJZEbsWHutb9fOCwwC
E8HSiXTSygiKqcUJ1ZH9uXRtdQx11RqHZywZ2Dn8rsH9F+A1aScKJE3H74S4dY45eYMzaKnDrwWN
QOHPRu5snNwujgp4A6JIo4U1Gs9fU2Ip0SWsAbCqHq0yZUh2uI75YBwRK76B52/fNkWbBSOC2duC
kYJnI/LuRkWtuc6l2dpaI27hOorQ9CLX22R4Pr4omKoQD7MmPiksw/0nDpdzcgcWjJR9j78q3VPB
2MfOdKz0jSXSkDtjMrNLPRvRNfbN+D3uNO68Oy8CG91KJsiXJYVolKrzR1dY4+3ckU8/N8Tr6Fo7
Zc1q6pSEzXLLu2jIh07oZfV80BAt0nDGs/M0GyvM0cp7cw8dMcM22Vn3bRTX20Gv1Ge76zUIMfgj
k65YSFj1i/RJL8gzWU89DfWxn4hkFBUBJy+dvOkQ2x2uub6Ce+fH0Sx4u16xWjY4DQcNOWJ9S+eK
/q9qEHgEmmpAqaLyiVBhhsbB9mjEa344rmR/bYzNeIp1bXJD1YobZ4tBo3mYhTPghh4qrhKXgvPJ
7BI39ksK8JtWWSve3jVdEsWKlKkPKtTDJpMDwArZ0DMcYcglt0uJAkAcu2nsTT5h/AsNQuebpRX8
Tmxh88POUjbhZDRf5z6pNnrUi2AeLPnisFpMV2KouiYs2sm99FY3jLycBbVCwWt0hMtXXxtFpF+5
SZE72JciCWtVi7wrACH6myzS/CiUpr/FQ5gFeNP0VzztY0X/w/FkACov6wIHqJ8Mx1lmvV907hBt
xiR1C9bfDiRLpunS2g72bD0qUdKIM8pVDg/HrEvpF02pvaQeTgyohlp3BuXTqxtntiSHAk8nldZG
qlVuSi1LHqB/dHPAvklVR30OEa5r3fW+QdIxZmRoYvXR2S1K47nF/RH701i8QEaon7uhrn3GCaA9
4vTEwBVPPPJF9xIrsxpTWwklUKg8rrsRc36P7vKpikfl0GUrWKRLc+dmGIf6OFgtWb3OyU/oAs5e
iVT3EcU4dXgMYvut0RdjI0y1v0yd1A85g6f1IJtcUI+yUkssPRUSj9P37r43Evhqi6dQOJUp9IjK
0qfiQoo3DTvErbDjUTeD1rDGDeWLdlXJOsGzOGvPSQSL04sGzW/6USX4ZOWb0i2ir9id1dC0zOGj
S7m/08xIe6txxj+r/IrlK4IbR2Trmcykey0wH+yaaeBb546vGKeH22YE8+C7Q61qfA+WWy9WQL11
mlnu2A/gooxub4SQp65Q0ZTT3OrdE8QhLXSBVp5bMNEAExOtflTcwrzPEsMsQQRzG5um0mjR4QDN
DeOzHFH/u03eoAd1b2xQeTmF9OZJoT5zoq3L5tKZfW1aN0OWtKzyPSPP8Ux1LblszAtCAuyl10Aj
tL4xJRYfuZt1snZ6aNSqGJKDOiZltkBwIb75MUrFbH22KrPO91ntloMZRGanDkroTpY5dyxeOS4b
em34NjLAybYaYgjUFspGV4Up2OV2p8J0kgIV07d1YW1Ns5rdT3ZVDSwqbZMXomAdsxLVCqnz8E+E
irTjGKONifcLmzRlPG4vSUabLw32etPCopo09Re1VaTThzRaMRBu+ga2ckInNY1BIUG0iVZzO89g
SxskzuJFbe8mwx04wqSGsLvusXbnaMpCGsQu5z4Ct6nIzmAo+7EO+5k5PtpGbQyIf28jBFtN+vwt
TSqDuTYpyfylSVgZ9hE56wyIhSLXKzHtWPVAbMdictqnUYkX3fLTyM35Mzz6ji2ulKHnwHyVyT4q
7ECoHozo7V+3537uLtM1dOjTkzBjTCdNOnoyP/fmUksS4YxT5z2vmzUDWn4zfpS5V/CBKzVtqb9p
VP7ck19fkRg3zco1YUfLd0UF/GhLQJxzB5W8xJfy2ytO31w1hlV1tOZ7JzEhOw2TKhQiH2lGU/Db
JX9H0H8PF35DqP+IpPuRUPcf/45j99MPgczjn19Rdz/9yL+l5v23BOI5LgaZP7wAfwLi/zHU9geS
g/bb73xnOWDq+KDqxmooQbEG8kls4zsSj+TZB0bqqCqO+/Xj1fU/YA4mFD1a0iq9vNV3BHXhDxS+
aX4gK4cNid6wZfEcav+E52Cu069+bO2TJFOhOfCPQWyTXf2XZ6vBR6NHoLlunAYTcVDQa0Wiw+Md
WK2dy71T50a1HdF8QT+nRnMd64USFCAV37HdLTVWqFJvAqSvVhwS9HYOzTiVPi+d7m3KKgULbJaN
PJHQ6oqndDHbU01u/T0zYuFh1szFiE8fNEMI0moydqli1x8dskr6oUcanY7CSLv5umvsaoMiIEhO
6QWEWGnn13hAzUAbaSJwlDqpo2xSClg3DrSsWtDjZfdpGvUO5k5SHMxJqJKcgKt9QVYZWedQ7bYe
NaVOKqiykhVhml4XE/XdWIxsot3YHaa6zBq/SytxN7XKTs9GHWiz9zRXAhlaKYYyKON6fVdyyZ6E
BdzFGI0mZFE+JazZ3X7td2gIqjnAjHCsi4y6zjE6C2BSpaPM10XXr1z+fNF8PnnusrqMgPQo048g
BPpb1t7Mvlp5n5+5I/IKU1KGuk/ltRyww/aKeeV0ZGfWg4LfMFYAs3Tnsn5udKHP13VmFqlZwNGU
hPCqrb245aQFM03JwdhnqUjqVgR93kyjc7WMgnzOEmg9aASxmVGGMoBNXtwJfTpoJVLUdEW+IEvB
4wuNUGV+iF0CGE3IcdN8wbGlXXoaebdFi4ryDqOtyb56mdZ/lRysZ+OsV71VavcOEPIt+B6HtipF
q/PczMhTfkt7/IRcnR/taqQkdmARJIFEqD6QC6gMBPD8Di9nt1FTWGBRks83vST1rqZpxmMp8jqU
TR5jAtW0o5vlaLWxumwXFKhdXic3WtqIy2CPlO8cPvUwxXpdBUU7xEfXBbIWmAZ3O9A5a+zVSp2G
DUkxtCahdltoOf1rrTfFZ51t2Nh6tGwt2E0EmQc3QqaIh6xjkAT83mNvDAQujLg4ZhDRtL1ZjZ+Q
VoC7EoGwbhXuoLWiiuNPcUczMs7MclsKS9lNhlmFDi93XdhGs9MWTdxVIF53xPpghJlaxNiA1p1H
P9fV/ErXsKEiqfcTaU90jQnZ5Ez6LwNvNRQmPbVsOSLXqP6SqRKTBpyhzsB5TCJri+f9bCdwJsPR
tE9oM+TFRR59gvDkbetyQQXJDHOTt3l1HDWn+Zj1y9mqHOtufbJvqAHU0FGNamO32vWSIXWDYBoC
12isrUsKv+MONOrXWpPqTW3l8TM7/HJFuTSf6ikv9n1hN75M7XiXZdOaiuojP2qb/p0UVr9r7M67
j02F0oa44MnNnUfMMDeVkbWBo0T2ibrBOkH7gqGY9fOT1dYzVAPidydc+fpLaUkh/FEuNfn3QjUu
tg4WnEkaxlfFcSHSD9yNbQ6Y+zBCm8WQ5AVdGvUueRbZEqOYbPO+MWaRBLoz1Z9NV8YPZNJipPC8
s96Gsk53ldeTKF0a5VC4hR4YaAh+O07Fgfh7fcwFZbkLfXtDLSS2BumCPQEqNMCmmlx/xEK/xbYD
o9oZh/RK8xh+MCBoBAX356EX7R2PdX1xdXki8qZwzIy8veIkhPhco3WOaAHklEgDuO/CrpJbr3DT
/RTV1Tu4Ug+dkPSJ35QqUF9ZmxT7qnaI7OwCwNg9SEh0Yc7Tfa8pdVP62iz1PeRuglnD8tFVoU5K
YaGqE0FKzxw4WNlH1fhUFzHhCfSzUMwa4x8EQf8Xi1NqaGjNcqlhoQam081POY5dtOisvtYLsN3+
5IjPiqimDfLQ8DXOZyUAS7xs6gKjk0CJftarpbxZNOCik3CXW1lZ9VYr4uFW77rmKuJMdO9o3ZIH
PQlgIqU4oDY9BsVXtxlhsIuxvmRodAOx3sQIEvypPlaA+CuCq7qvpsp5MeC7KeHCo4WJfS6CZJCT
7TN1YsYyz8rvzkAsHXeyr/UWiDTfSGNrxpr+McaVc+XOVnKsySfdthqS/tCqYP2kl8gvqeyGe+KA
qBqtHiVhr8oCZh0OhyASre1r2qQfMNXIMUDz+wLI39hogqyPYXHSFVmTBYrRdqelquc7yP2bUebe
dTvpVuo7Mk2ig2Er+XWiam2Ilz/7VPST/pD1RXPtNK68J+TB/Atw0d6FhhrgV3cQh1pEqYmGbc7B
lKTqTTc1+VPp1e1TTKfwthqL6LHJo/RqFK1gZou7fNQ6U24Stc52spskqZCh9VW76pPQ5GrrQAy6
OhyqYqHxEdMOJTqrSjJbfRUqqVWhKJr1BlqmegvUIzbAxET1sZoVoLZlPssrwDWoymmn6Ru3Ng3u
4zA/M1rBIvSU2DuOMlMSZPDUjlqq2Z91/n56K1GV3sYDbQY7U70nuVg900AWNnoXaEjh93Gfbu00
t08MWmgeImfifK4Qv6SbHNGBCt1ZnPA/dNu+McfvseN/VBz//9S9P1XH/67K/m9YHLuk9v+qNg6/
FK/za/flRzzat9/5fUyUtda/pqG6pqPZNAcotb/Xxo71gTFQ8DS+8c9WUM53zhkzw2irEvnCp2yx
uaz0K/yMv02Jcj+YRJ8t1bYt/Teg9D8pjcEr/FwaU5qv/mEM8UinOGB/tfXm2ZRkGqmovSTw9jxk
Q7UyWw22XrEALxdOVw7bppW3BbzB1SMwBarqeEEVqc02A5mR+YuxaM9RCgvdr6ochL2nzl/EYK9n
fFj8bkSWdl3fKldZs0rFJ1MhD2qMaUMSzet30lAxZgqPVio3Md1HpWWBoZ6rkxDDci4yizLDHVUw
6W0fISAghh45TLKj1zT+SHlQm6yNJUhh3RUWo4wwNmYzRVjZbubN6b5BJvzgLNBMa6UbLpUXm0c8
y3BtW+U5LUrlIW4rxi7RzdiNnh5vwDQYfuP2DchONstS9HcTIx0sJeciUY99LdHvTF3mW4/RIqG0
DLzhuNyZo5N/BXmbkjH0aCRU6oK7jYpgi2DfbNuFV08m/c6G6OWnznANIcHwR12/SzX3IZrGa+Q/
RkuJ6n5uF+0kZsxJRc4AA53+Hv8qT7UsT6bbPDOzSQ8WbRDHXMafPJv+cFtPfmEYdwyV+NRaU+Y7
dX0vMmV5yckDho2RJGHONsJkHTkFacosJMd7EADpIwc7AFre+hawq1r81XgrjJ2zOOqNkSvKdgD5
ex/3XvEIoM581GAs74yqIAwfRwZititAmLCQJiotp6W5xbW5IG0ox4Hs1mttat1DAyGW6onGVmA0
UB4h094Ws7XniMVebw3tDbJM92zm7oPdpzUmri7dab3ENRUhxC+Op+291nYpkN2PBfUIgR9j/khX
KT6awAecwIn78k73ovGzohKJC3CSGXcDPpZzmbaMrZj1RLgwwtiQi6S6NxQN701XdUmo18alLwZv
CxmBWJ6R2Bg1GXeTpVMaJoUCT7kUrbfrWgMiZdxo+KZSiayGbZTKeKJ/rmtivIqJK0IG6BTro0Mo
7sosbfWTyYWHvcTGQZ2MIG5xL9n03Q73oiGkejXL1gIhlKlsEVY2yK94EBdl53a4JL5Kz5mvC71D
fosrM98UTmp0PiVD0IAI/ebL/t+F/m/GAupgcf5ypf99FPYPIsi3X/ldBEHpgKuGB1ZHt6ATg5zx
uwiimx8gBrg4m811Quq6B3xf6U37g25DTfVon/620LMJfF/pmStNj3QNJEBdAt+j/qN5gMYv4BB6
fyZREcfSLaQaIi/6LwGOvB+XfB699DYjo4LeaGjrkIAuzglaR41p3hGK7fpdXahVt40iD53HnzFw
BHmEXCDOLQILDhgOSqudLB+MS+ICzhFPQDCUXGUiSsd8rKnK9/FSqfPtULTqewn6CUeI0yOS0DNP
GNKkM1CEYUB1oufutKs9M97A5ciOZVZpX424SqBF9EAiFAJxgbDd+OjkZguoMV6ozJziQhke7RiL
toQG7H6QwykGbrAAIzAMOqq5vxRNh7pqmMpH/O1vRPqTsLSQfCrDczgMTukhXZbsJJhlcnBIw36a
kTw2ptpg0OoqO7l04KSpb2shb6eRuCEH/7nsNkbDFbMVLQMWnbZoQk9N4KZHOV4CHPNDPNtvwBiG
j/1kJ9nZIp8T9mnj3KSdasJFQIdIg8KWRHwdvB9+5AlMc706pBJT0EArnk9CPkeyrnwFZ86I2SyK
79FqI0LfoEDyQPL2DylEuatlFuIZir9m7WxTqIe4MqaNZ9NVC0gRc/J1QFzGjOUymifZCczEFO59
gFZcHpW+UmuqR/aCgGSFe+Myv4GmWrFSzrMlhYvtiKRfwoyRd11oF458obXe2rdcCeYaWu+lCGnZ
iRBQsLHp1Q43mZIlX4mPmJskTvN9T0h+O8fYx6w2HdmrE+euXUzciFXCmDNSb/VdbrOVc2qLfLVs
tTusY/OGRr59jExHUix0lv0+I9mFgi8NRBoND1Yi6zKh6IViAfiuUpoTp9VMXqvVCELxqOfm7DaB
Z+GjcjfcCLNBvU6q5tbM26Q+LFWqmfQVU8ksqwRqZeePZW+ewECDfwDTQiqJ86RmGsQ8YV0bd2Mf
r10BbXKAh1XpHDqK8JrHokOgZ1YA+oBM2H79TmUaXGAIsbYUdBrGR1g9nXeyG3TEsoX5HmDyyR0f
YCF848lK4x7DtsB5pbjpaaqG5MqOqvlVLxM0g7yfx41sSDAfRMxoDYYg6Tg8cBOoyV5mhV7vQaQV
GrlfOaB1YUEd9mpXOlRVaXqbCqktQdJSgjGoAS7cro5cB+ZUI1PaOVmN47OJmmk60R4eMZMpphHU
CZ8mXZRVPFOJQTHZTKFYurUrNe2DrhxL55q6cD4XvbVmkZ0xTGIGMfLEmWyRGcc04jBOelbqupi2
UxRRm1maaneMInLnZz3ta3AcomXDplEHDj1b7rxR+awsXsV3Cl1UBC7nJ+sM0LVftgPsMewscP+e
BTM6TN+VY/KAS12vd8QvOpzeqskUKBC7TLZgJZL3GCwEg38wdULkKBgdsivURJ8PThYZB6Nuuq+c
1D5ao+2eDFqo8CVyfWr2c07z7NDR3gvdRtFAoPbq9YLGdEe7ie8jXZoMIFnMamaN2Lhy2WY46Qz3
mCkw6zl+KUKchDbXV8xDrPBuNl2+c92o3xRajHkOfVKrt3GzZCGkIuNOaaQ6bQ0wAqHtZfpVbVfe
xnAzxdsoKagimCdCe8AOnIZEJ3Q+59yMs7eudTCj00H7CB5leulVgbWgq02T7xpdpVDJaIOWmk0/
jYmWZlCAj+w3KGBxd8UPmFhQFDwgvqXbjWSWlLuUyRGB1QKEKk3HalQ/k3B8QzFiMdOB7DJbw+5i
NL+pmfZK2xn1JhrKGSd5jcfWpH3QjNRvFdM9NBkbj9O8PJk8wgOxcUEPE7KQvrfd2bmzrVQL4yGS
4aAnhI9QToH0LIO+KRRwPAGufXGpot48F6XObFhMD6V2PVMFXS/DYmc7t61pLw/iOSbXBE7HThct
1NKocINpUgcyAUhQ43VJY/u8SK2/lLiDQGOwf8V3mpiiTveRiuUi96XhDI6FvxGLbnTECzMTHnJz
7b/QVfqfeHDWaPn81cH5/xavb68lmdB/1VPffuV7OeWaHziQgpVbT6caHVhyi9/LKZcjMGFig4So
ju2Z9fiPcoox6Jw+ObS4KsFujtt0GX8/OKsfdJ1mPRkajs4qXft/cnD+NcHJ37KmmjWdYkony/lL
fzTTGt3sKTD2nqKYGXP35LIfPbN/+OGefG9J/sg7/bkNS7XIyyACIBvQEnX1X0nki0ZQiCiGsicG
rT3A48KAMqruTTlDQPybBiw39Mcm2fpasKABrII/JJK6NvF+bMDyWcB+mYxoL7Xau2HJnq6JkxLd
WVRx29glQ5b/+uIM7c+X56z0bovdwdUMR137dj/k8EXeWy34i2iPshgRkmjr4UScKCasQUDCwioy
e48qGW19q46YgDD4gSDd2TiAq11rxWNgTROFFQ0d7BQZjSivFgwHkl6nvlXEeQke9N4Op5K3mxcO
k6UtdaQLUR2xqJR3RQ6qukAR+KgNdnUEEN1sQaimZyTB9Mxqa3EUpCLdyRYDCds1eLlhPWFCF/lC
d2N5THKze3Sa+JrGXLph2E4VjEQ/9gtDjK5Nk9YnCq0x3un9WH5FKKlvFnovH3WmkviVGhVbq6U1
o6VMCxrrat6rdQTXemn1nTtRoXUAHjeMUWz8YjD6K0cb6jPNP4ArmDleGYSn7At7NZd3yrxvGTEc
+6bwIhszgV5/7l2A8PZSCoJKS0ILsp1xQDH+Zqv2eveS5oo356FIOqdvEWBnGDQvHgcI2Z+ol7Kt
U7FCB3PEcx5Q2+B8V42yehs7p3nJYHc9ZV6uXzz8Cgw9UnvvPUMwyXygNQ6hM13WObnVlGmQk8sm
AiYgecuTwrUCclLFDZOXqdPIdtandSLElcRv+ujKdY5xlHbY1dfYWLYQ9DIxTN+Aj7kkIlWRmjN5
SWCzbHpN7V4AL07bmim6Ww7h9FEE1L73riyTXVIln2WXNWEM+OIq9lzSlNpiJeWm5+Yk7FfXbVGy
Vxm6csfEqOWkLkBW/F5oOV77SVVChvhEqq/U0ETs1DpE4Bj301z1G0Om+UllgtF73NvDW65RkG2W
eKGBqwypd+QWMGk8sj+3QxHMGLTPVaFipnWKd9UQTCXOTaT+gWnOefzR63EDtVFT7JTGpdLE4Y8N
aq5AOpkqo3xS23ea4SpTOhMP8EC5ZTNK55VDXsQPO5+MiKItqW1JTspuL9Fc6Cc2/FtLzLPmu65j
8mjz7RG4nGATmwRjtemLKB3GHnfKcA2qc3kbGDwQ8Mlabw2puhtsYcAMlmG4oEwoASnVC+CadDNa
y7MydvQ4F3rKTJ7sz4qzLJvZs+f7ijFyQUz7dMuI+btqLp8cI6r1fUqyYDL9gbSHZP5ZSoQVnQmT
jE1rPCt86TacOBZsoWEelzkgJJ3WAC3R1l5O7lxIcSg8FeZzkMStqvqRgi3mkQIZ2JUvsBfOjMpV
6paO9NRnD2aXufFQ+OB23Gl+cJiasvE0pHrihGvjiT40jUmrVZnvNbhVtZsnktzPQjGB/0HC0OmF
ujN1fVookhnBWZ+2JqixARJUTp19mXJrxQQ26URvsSWOxHzHrppvY3z7Lrqh3fbJlRcpE1E/IFDW
i96Q5oKWUEVKspnROvXHDNSQtcW3bjnvnLX4oJIBjh1iHgDg7p4RNkQByNz2+YtiNfm9N5XprlPX
Wfd16Vh7yp3i0YmksrJ3dObJMojXOBKhr1V/XiYEXEtJvJ01GHjyGV13YrSLtddLRXWweko8g+Xi
aQ96UscMQWrX/+1EdnRP92b+bOsVfvZKq5otCR7jUBfkn/3RxPydj4V5aHq1OmLt8jZDOS5VULYR
PmEiCPUVc/jIGjmTo201u6/DAl8BCqg3BFWvIhKSy8XFh77widxXGbSDUt0vPQBP36qUESvlNJd3
wjCbLyb+pBNvJI23OZgj0gleuYSQzIpk0wG+PZDZ9G4KK7VfixLjJsfXCYxu75R3ypw75D2hpFUB
FHX+zFKG8itZuuLRUAc693lmg/NE4r6PSxq6fk8ZwXDrOrc50kRF+NtW97+q2t+pagw2+EtV7fxl
/j8vBBR/rAP1b7/0ewNF++BapBqZra2tddA6WvN7Ieh4Hxxb1UlpO98sRD/oahSCKK+gXmxHQ0Bz
/tVBMdUPJtSJlV4M4YziyvonheCvJYyLsMepCGcRhBQARr+oatpkt5PKvOsDKSD0qryKrRujm5sz
qFb321NEbyz+Uv8n1eCvFdr6Wq4HLgjzFT2gX4vOqVfJTbhadXAw3J6XSWrnbDS8R8kdOLXt4m3+
ukBbi9gfAB04tKm7sWwhTZr6nxnrncKAHMaq83olySOfgbrEADKxaOdBmMYBvLZtbAzhaiBnU/1v
St+f/YDW+uKWSh3KpDZw4H/CS7Mg9aIGkUdDeRjey6IksVpok3tC1hAXES3eY6Srf3fJ/8ktpqal
tLcpTEF38tj8WJEOPe6W2XXKQ1dq4pa52cM7bJR08b20E7exKv/xC67lL5Iwr+ipzDta39APJXC2
8id0AB77RIlQDlwEFJkMuMpcQ2Fjn+yXv/5MtT/dV4fDj+1inwfo4+GG+/kFJUXTEkcrDaIWSLmj
HfX6zbLQ5ceEz0SOgEiCho+7Mg9shdqlnazqsQKjOweJnS/VGhd3LoPU9dHv0E6JuTdJz+7iiWfG
nv/NUwDp7deH0LGwYfHdN/k0+bL/8n6rkvkuWTmMe8vBy/aglLoVXfVxwZi+uG5pzbWxNh9Jysti
zTlbHJMwtF8UDOZ7sDK2fUx71ziUpOleYwN+m5/YBc8ShHmGhIA7OLO1IYFMql5AuOsm7VzqpA5J
P1qIC6Pesz8qXQp1Q+qLu20soZ1xoSvdZnRUdiUyuReOD+I2Sj1QGUs31dabO6GzwXJdxLSBNqZn
V51hiVubVcIOAUzl3j5TJ+UpKxIPEleHbo32lMGL951eKpyAqK807QtPqUhjX8MiI64H05vMO1HJ
+VSpSUEo2CKoMDEWElVjXQg6fAcURFMvbpWZXc7LW9gEDAdsXsZMb16WTjUONnzMNhDT1Ly4pTHd
qmx9Jd2+ZZXbCVlRHHbWK6lzcWEANs3TcoqaFyMZxEVpFe3BGkY3TJfUemXikV4dGHInXmzM9iPF
vIbVrY8scRnNjittEGN96O68IIia6FEnateFIxaT12LkPrrLxH3rONuOHh/a4rbeI31P69VWbHHh
wOVtiPJbxlbW6eAGnlAStmqop5dvz2qSxcYYJLRbx+s0F/17kdWc/0yLi9Xl1PS7fmaEEakBnN1H
z4nS8gB1sS0HrOQcCDYDtJOnhAzjo9uwnobYpRyxKaXJczJVtvla927zksREdWJ8eydPdt5jUxBa
9M0q5ckAmKcEJqH/qw7/Pizfpha3Iy7NOZzstYPBt7t5ESIDaRrX+QJ9kzkLiGKJZhDQyyg95ma9
1plIBB6dGjPlev9NMTB6cHQR03OHRI6rJH3QMs3g/NvPkOyh6pJqxrqxJHuFa71LHLqMc+x527EF
IxjgeSSvDSK52QPviKIrEj1qE0zoymHeCte7GCpOIybwID6QTCmwQ50H2AiN5bslSNZ7/KgqLpMI
j820JYUr/chQVvdfkWrqYdYGZxLUxUqVHHt6QspOqsyqCVsGMkUXcgdW4SfEsRsUf8YdnHRYjC/Q
TOf3CTrAFMxY7dLbWSr6/NRz+5NdX1XTrtcZl+Mvak6HgtZSUKuQEeHSW9zn/qExogQiraR7UnmS
AQJFwOggcZiN1tyS4DPOFjAj5MB5H3lSXA04Vx9sSMJB0kQEfSBUn014FAGWcu25V/U2bIDJ+4MU
2g3eouEyJ20f+0M0WZ8GwKcmz1c/M5/NS8XVBN5pb7p1XPqEDGtS1DXD6pEs3gkJaGdUEudIiW6f
G7XyIoKepjxpHIT4wIVChGwBcbCrmmV491LiFSGB9zgNebi9oxnB3Q8J00K70hwnejQqOOuhhljN
bBP04659rTToDVlBr2/fwoGd+EGDh460JI+UzK3+PdH4D591WVzY5niW9ahK0r2tROzSqwQi+6F5
sbTBeyxlQszTid1yNSZNAjk+iR7Xo8i5MbXmRfZr5oDZDq+iduPHzLJZMGs9f8hIiz5lDAdewIRa
TFJSCUikDucEt6Ej5nseLXS20frBJj20pFkV9lxGvNWM0rWOFmwx72npG+1T2SnKcljw9rsHg1SP
MQda02Mi7JhtcLR1w3hb4smyN6Roj/8iXHR9lmDJ9R7oorX/FcoFcH3nHnEmd4jhzwfLGJUpNMgq
/oS7qPTqRoy6GLeLqTMG7WfuhSn1ljR+YVrfuReVo5hvwEH4+YYdq/sIhF2P3jx3Tju/hS5Zbxe3
TgufCdqjSfwtV05lkY7cujJq/AWT5LN0XGY0m5V74ySGGmZ8q3YQhTi0SqJlL8wSoBZpBovexZxi
LdQmPlYY7t0mLYgsbaBLxN25c3uJ9TFzz+DF2BagBRCKKez+XS0y72RF2MYY+bnw0LQjT0ofq24I
7HN9lEb0rjBOau3M+DjW0taGXutnDGp9nABR7Owh8U79zEcTFMwiIVE3IoRhJ5SMX2/WXkyS4yn2
hRHT+ioaAGmxnrPed1O3l8nEOjhZcd/vVu3zBCeFcTQAwgo/YzOhfea4qI0GL29bc1vsHMk+Xne8
sBEt5usiUdOC35ZAJxkJbcOKXR/9WS2SWyxDBPrGZqabN44qw7qtZfK7QenfKwPiha8ZHTu/vrTW
q1OwP/ZkTGZaw2nRhbDuC2aJQ1miYpAcUXb/j70z25EbybLtF7HBmbTH6/TZw2MOSaEXIkIpcTLO
NA729b2oqgJSkdVKFC7uwwX6RSigUqI7nTSzc87ea//jY1nEK8lDm+acJOg7sH0FYKUurey647io
+X4YOfvSLxA7S8tqOduTjZYQTW7pzleA3ahdzE7Ur5PdNumd7TGE2GUMEsuItgOXrLpsCR5d3KI9
u4UP/prUd/ocBa6m0BzByyez659VAQgnwta/PMVG7b36qcXCunQkmE9NN0OD+7ekE1cTlMi6GFhP
sjbMc6NS48fQoWRJ1SRmGmKSU05mBOKTPU88FqHs2MlbMVjPOPzYnpJurop9B8pD80my9Y7iNoOb
5aGbpNsZemyYHUvVE4KZ8CbPATFpVfLESdgjt2DsqRoGW5vwWrAOrKyE0IvNT5axYJfjPnG0fMI6
Zain0Z+l30TZlCZp+CgLGPtsVQ2sEwytSbtk+6XIjMSC7MFpOTmQj+gB3OK4IU1yTzIIQ0UUyzLb
AuNFgEy394BznTNIYKfmmV5teosTGumTkRKWBQlqO2NDOctcN1d+/vaxDllZijE16AaJ7GwA9ABK
xfDVJUztmDCPYCRP30yqyeN7tD4KLwy7KOKAG/RxBMHxIQlZ0p0uUXvLTCwMhRauznluTzXIe/Tz
0nqsgL/VGAGGbpOPXQbwnhPJ4JfFD9Dy6MrHOj4KXZNvPLQj6I66n5gfVj+qrv1hyOVOzO504rnm
YKBa804MjXnnlcQ7j2YZ+f1SHmflgTlEm/U0YxLf52yi27xN4SXAuHXNwb3SN6se+LXZl6tZntn5
yoNbFiiDDQd9e+nvEiGvqnD7jcOtujNpTL00hq9eu9p2buuR2VrkJCYHyLk9SCHhi49YVa1HTn44
YREy/0AG7p0dDMpZRkNY5MxNKwyrcXhkTPkd8w0/iIvHjRgxD8YV6FdTwnlejLGJDHbgfrOocV1B
UnrlEMcUq+GQ1xfV2sbJd5a2ufaF5CEtU1YbZvk8kXqM+e3jGcH1/VIQCheNHLu3vy+j1qrjl9KY
rikFB4Ia26IF8bHs16OdC3a85th4Pw/9+G7sTbcefH9/nb9UP4iGGMrQy6Dsdyncfq3WYMMNKq+H
5ijJYM42Kgis57bvmN+6s1Vf/BVmcf65HP7+un8p/bkuXq51VoYfkkrx1+tSkks07XNzpD3rvw1G
2R3LfpbzfiIGrtvVZbU8+n7KWox8m1Pu769O3+bj3cVLRlXMC86H+MgsJfKd7glImiMhLRQggJns
ZyLt6kse9Kz2Q4L7BQhmR1mynrxJmWRx//kR/rdj9zcdO9xktLj+ZzPg/yGBta5+ndv+/Cv/ksGZ
2PpcsL04OR2SK3/xAjLTZaBresxNV60xzZV/CZ4D5rb8LaTT9Lb4f/gM/5rbkvkM9hQuhBNaNO3C
/6RbZ9sfHi28sLy2Fk0l27T4eB9fKGQ4PaIEfyKXpQFtyn43DaWskJ/6tXmpmzFEB5G3waDVoSB4
pDQ/Ux5h5C2qpuyf7dIdNOJLKiZECx2czCmn2V21TfiU+QAOfLLmciRGKmqmGWKRS6RdCSVELMfc
mCYD7oRn2+V4Qghd9ixwGkP/0FwruXBMHseMAZQIm4pDWj6fGYOO5gkj2nJd3Dh+zp22gUjqf6GW
GA9TPQZrXhSZTl7e3OQlx/AS/YOFiLSwn1PUEVWUsc8bG1FOvDLEwYkdhRKFh+w0TQZfUnpqqC9v
ZmPTwa+GfrwSk8grbqcDM4RuVGvzi2VeHqp5lAfUJjLceqLOTn6ZtMGtQNuaR/1iZgdgkTj9kZUM
h6ErUK8Za7BeWrrFsYm7aZ/rLuCkaFT8w3Ak4hlhVjxyJIqr12FarMeJTGYkgajQt2nfM9tJIIUx
C0sWvemLskOO1o5fBuwbn2JdB37UJW0znyhP5pVS4vFFIcwo+wtJlS0JT5akmPQ7mGfFuPOTprU2
vdXdTMRUrcRSALSkrLF0ZMXknWiEBZ9EjqfRHiZk6VnutsM+7TsIsiOP+pbMvsV8wDC6sxlalAdn
kHHk194MCC8fAtQuOfY8D/FUsEHS2dVbU7mkjvljeSQtIN0C8VLh3p6maTexi2GqtMdkv9gD1TfQ
pcbDkiinH3QpzDftWYw9PN7G/ToO3RF9sLyVJKDbe9GV3oHuXfNkoVy+kJ8lv9QQiTexOVqIuoxk
IPQtTcyt3QV35HXQcbHTeAdmj5AiPJMWD401WyO2QdnulzGZd2nQibvZa2FCxp2KFNb5M52pOdjU
TlkQTeZw2PRSxfgyN+rT6r07DSVAUgLe46+8DeAuiaUS7zHSMQbwPXLxQzK09nNMhXOaVlkanKuA
4hB9zxNojG/m5BnbcQn1lpBMwBe8AdmpDhqHFmSCuidK/NC6KX3pnovUC19XGcCBsxhKO1RbuE29
EWtpz0TL2fZx+wwEtrttQ1O/Y1iNt4TxLJ/wGJTHWDNKiwwElfmmMVBHjY3R3y0YWm9bjxyrzVDn
OFLtMYsjDwja1krj+sVP2mEzGYIGF3CdzwOjYjAlQywfC7exo17DzwT5dhhqKNVdECOsIibFfPDS
VkULVGrchZVr41xgD4svP+FCyhuau66MUZn7pvxeWcVyQqGAzWJlqY/UapgLhm+5iZ2H3KAp8jD2
HNeoLNhj9ts8LZ8Ja/GiqkgE8svRxjq6hVLB70hOcps2yr+fegRNXJasFrV0/7sr/kN/9De7ok3c
ILvV/7wtXoEXfYco8svG+M+/9S9Fk/gvN3QYNyHroXz8s6JJBP8FY4F9DxaR41nen3ZGXPIOoa1e
QM/SEViCOKn9c2d0nf+bQRZNdb7Rn49dJtp1dOF4khj2WKb9M8jhT7MIJy0EgI7KvFSmgUdCRWzm
GCCtCoHOYM3NrnAdyHt4KptuPxsO/Ea/GZzv8yyDnqiprAIGufTXeUEsSXnj5PozUYAubhFB2s2W
aL/3JLSTl3JWQZQlvvd5dN3h2pLwfq8n+Df7rM69BG24EVwTJAMuZ3e0tgeUxcQvkah2CZg/HTER
P8hucN4NaonlYvZ0MwFn2MPNmAu3enGKWAU3vYbqHSkEMgqsU+moP3LNG1HZIHpidnugdc1eL/20
1UWPsIrmeEQopHqdcm9KcdWOpXEt0IjqTcv61ewLftunhPrSjxy7qotdI+PsxaKM3OCtrDTO2nz0
Ty7EsT+Crm6ffFfh8A9gQ9lz/gdu8WWXBRlAPbNF/zOOtn3ADvK8FE5x7wPbzY/8J851QapabllC
siP4ImrEjmPWbrCMNxTrLEImmMFT14MD15VwdiQFCqA8IWZNnQatt9Ou0T9apvSuo6A4twYVWIQg
ira+DFrEnzRBbU9N4MUgxBnZMHgYHINeU+PJC12kdXzPLOLLOHXpbp0BRuCTAu5BM9IuQjvli1pe
wDBxL1U5sXL6PSqZYlmmC6CeJIxAV6W7IPP1Y1slbmYe4oQCAmD4mhJLn4gNFgXzpDGBh1h+Ijde
c6KgvB5pfthfGu2wH+je0M9CBnIVjkz4woDUhfJT1sF6e0mY3aEdVayws8FuKrEoH2yVwwM7pYkH
d56EQdSmb0mvOzbSAJ2050nmar0b0Yhxb7UXUwybMcZuUVmnbNSPIYKdnaCFFhVFzbku82h+uzX2
ZtLfBlpjQx8SjGA4qDo8e9pJHY9RBy5tUxnBczF7tJKI0FLd1VtAyemJw05W37rouSLlFQcXhg1m
hmpfodJ/gfGEzsEKNh2X2SdooZm0LK8WaZz7IMjifYyYmX5df2q7NN1pIstuWuQbp4Z9Zj/ErX1e
Vc/oxK0e5TQybxpO2dlVst7Te80uNAr0yeTAyw8k7Rex2F+R8YA1ImFmxfIztxhytFNVMAxnJtz5
qc+m946hz7nL3OTSQoPdal2u3L/lUBsCECTeMRf6YVEY7Taj8U9AlCGMTQMhKkIl/93T7Rdiq3JA
4XUDMs7k8Oh2RRiZbjjRrMDLVXmQJPps4aiR6yemBv1mpY5tRs6BEdId655Pn19ycBfAD+ahOSFa
VN9hvRL2nDrcHF62Y9ugFeKwsKkSPRzrtj1Vk/fUOmzPaOm1FR9Ep8wot/UzGAdU4r04EyL1CHLw
hAF7hZ4vuyTn7ifInMPRfSEh4hAu8zW3jZn0SYVurZHDbiQwEYet+8l3iFzgMN9vCU78Ll2z29gV
rEJGeOopM6pr2Fr0jwe/37SDxyKYhVeXHG2goPOM+k1Y2Pds9wE+UrUr59WdJtC6MJboV/wnxmC7
L/sI0Y46olP5prFEY2gxxdlnuTyjuYo3c+zkt6kY8qNCTbflrbAeyGF5GJF4G9DlYZVUt3Po5rRb
Wc0KFQd0zvLe4Pxhu4+Z3frnuhnSiB+s2zdzI16DFsiq0WMctOcf9ICsIwNeFSF5khtcfUvkGbE4
o27E5cGy/jA4Ez1B7YtTkQePsd89YHgx9ywT4aWmxAnAbPjDZ9YVqHtjAPmwcQaGFrYC5jsUOCT5
ofZm3apbIgvSR/wS4kpc/SMaxmHr5uVrn9iAu4S6wyi9J1cBSFbeBBtd9Y+9X7G6rM4ZZeb73Ckc
Pl7tvqVudgvKnt2hjaO5gCWb5cOzxI26t0sdP03FdMUuSKwj0PyXwMhfPMY5G2x9b70WX2jSnmzl
+TzHqtmXUmIUt6d9P3WnGtU5KdKQufLWxeKXtIcp7L5BpfZ2XqfxaA/2cxMHBQ9wUTOOTglH99rJ
vGXA96hEcyP79JNfEDRgSw2se6W0983ON8RXV0ygqV0PkCtraWOE92HvHHpGvY8zP93qpkpo+QIz
+QevVmIl3nZOwKtmYJmxg/EaLJAG2uIchPaw98bWvnQkKm5aomgJAxA1kNhFhoR4KH1K6+EIG/bM
Obc4EP1AXp8wKH5GY89mJiN8ThQuzCFLoB0r6dbg9+JwbIS3izbdBwo5kgGDrr1KxexhmcZ61+Re
imDQd6PJViApWvaESb5Y7nis4vpKrAcbay7EzgYdMIJjbBl2fBvn6ijC5UtOnA8EyRQGeAHFGy90
dhkX52Shvti7aRza5BR7+paEJfAnHnPsLehU6+KRdrFfDGfZ9CpxXmPCEphlWgWuqQ4DMxP3FcBK
aP19Yoyg3usOO+fAvtZkU3VcaiDUlmVhP17JgXZSxVFm2w1cCHIHmHC+pMa0bs9Tsq19wRDSu53M
wP5kVLK6MxMQtVsXi0RCnaNz9VhhADmh09PneXResGI17wbZVeDjy0rR2QwmhxbqT0qv69bLSM9Q
2rtxEN+gAd1baZBF5CcOj0Q33U+VYaA8MB7W4dxdMWef+87p9oqU4XOr/c9h78pnqOVn27CGncXX
gwIt268sr+5xspb4bUXx7OibdScHVBY5HGN6oMzP0IE2BXwCIPxZP76ChO53lRkaVziHxSf0edNG
jH34w1deslVeY1PuOfKtDgO8aZPBvEiFr05B+nUZlsGnADc1aRQ+XrAgzZ+rpCLAaCIiRQSy3DjO
THSIu75E/GD5xpmdYt+GqHdzwcdLuh6qYP4Hc633xTSCRyGq8bPTjzvI6umtNMGFLiNbdpA3FnCR
rHPTSIOs2zRmJy+91vUxV6B0dF8lV8uWx6Gg8294QbNTSgATKW1wwBD91QOIzPCo0cV+NrQ41ox5
n8ceKJIlMhgeAtUDNPjhj7YIv7E6yz3CYrEl3Uu9gLS5+FgGD43oli3NhYzkR58NIhNAlm1nJHoe
pUhk1Ll9WzlOhl7Xa29yi+wYOfTLTelO4jjV1rwN0vabTEorUjOj8/umGa0nFsh+3gFSkmAUh5Vq
7FZJv3dpl7B59Ub1SjyDc0mwC+4lZ8FP5tQ58OtDuaoo3cV5KlPHeq+k57+TPJFuWj0kAlwQhGUL
iaRW3HNbrNY1+m4cgMdzoEDsZmALK8e+iylUYN8SC6lian25LTl5RDjixiTFFGiVU3rp1BTsIQQm
YO05iFpXDlpRWY2f4CedfAb5dez7RE8EeluSZr1TceKf4oqgED17YsMmeeBXOwOUGVBQjZAw6xrN
hKu+jgO0DFs3dIKaeBX2E6fYxS37X1EfU7ditBU3AxZ8Sx6dwXY3RK6OZ3yluxjxcY6o/iVz/e4g
Gz+8IOChNzwgJy0C8bTodC/Htnvs0tE9mNY7wHsOTHlcE0IZv1gJPlXZ2rCRXGdLzF+zBc25Ccc8
PoNzr3ZBK4+64rkrOzBWNKqtqDYqxlKYokJ6hiwnyIcJ68O6CUE2BFH7dRIDw85W7M2QW1yK5mWG
3r4LTEHbJCOwykdwm1thuaVUwdE/GETWJEHDnijrU127j2Iq3YOfON9kpV7qZvEQI+gH+Ds4Zgdv
2aMHd6OugUsIRRuZidddDUJ99p027E9y6noEHGX5MuNPiGwb0xPBUi72dFAvTi2jPIVdsLHzur4p
Sv1S0jfb1z1nuqyOsz+KDhvVHOgHnfGUM4SDogML15/D+CWw5E2bKve2w8ZOZ6j6weG33wC+wV2p
kVUYyLlnd7zDMJrutVTlC2mJ2Va6Ktm3LqY21+WwY7chODIjl2RpsbgsU1ESKOG1t34Yv5t9l2xF
ARs6JUjmoV0YsYneJ7leYlmcrQZDSpPfVvOibm0ILWXdTpHuu4JkZnO5ZRhzNixQ+9qvHdqxIzE8
mOZv6Db/UVNvSMt4tUP9ljTAp61e3VDmElmQF/tJ6hNsxXGnDeMg0x9G2GKQ83vzxurz5gjP7R6m
96WaU5bHtCXoZczMfdNQ3o5259ADHA92TYiKk+eXEI8L5wTzbBbhi8cAf+Nk+m0O1LdYJe9ECPP8
1M6DGq5BHb/Uox42lFPJV4MsrUi58jRgS44SJ7jRIvwSNvW2E6I+kHKDHCyB2h7HyOSNyrRuXLd5
yCdOZ0afm2QD654BcJiYt0VcEwytjXuFMBUkeTlrtoQcfbjNTtCSd9Wk+yUM+1O3xk0uXfrdAVK0
ceIJspWDFHEzuXLlNHjlq0Q3UO+wGJe3bFmgqOea3FGMqF2wtYnFe5gGGwwPNN2I/mNxyBnOdiie
cMISzYbOxAa4H80TrMvOa9qXSYXyNI44mDlVFycRpNUB4hm6nUUnl8lU/r6r1PNCb3rTYkJCoZXf
V5lh/fCyXl10mvnnxgkR9smlOEP/WPbe5HbP6NJrUtzsN2r4/FpUhEnFiYmqMQHb0NcJ0W6BEymS
T694Ud1dq+f54CCm2OYj1dIYuPAtRBACm0Xt5OAIGCvsvygiKKpaVF5ZPyRbehsGFnLzLkGuEoFA
dWiSy/jOR/23kufew1IRVGcHb0EiuWMcaq/gh6pjly8nrxsBT0/jrVUCba/7lIiMQnwFj5ht2zBw
tnkJg85owAu5nCtB6fHP92KKFO9O4s8c96j69y64eToDNlZJsFp4cuSJcyMC3SpHjlGOe5YrWO9i
pQeWXrWTRXbIU8j/REI+qtxwD5TCdFycOX9FhCg4SbtmcWWrZheaqBZuIbpeqr4KN4RXuFs7hlqk
CtqnOMM2NVSmC1Btc4MIPzv2hWtFQKvyTTH05mUo2uHc186PVqvrgv5ys9YWts5uLVb3HXyq8j7v
+BkR2SMoIZ/NknKKjMmwNj4SKERpoXGZ3BwuIOlMuN2uiR98qkOa8Zyv0SyuLpF+nveVZR6SiX4H
cg1qGS9dgDdm/FOhsjdZNnzXdfOAJPG6NEu+6ZZ4q8E00WWgzrIdhHMGBMdpgPoRw0z0nR5708yq
7JnxMYVVuKO563FoWc4TbypRAgyUTTWwRnpWt+UA+D4G+XsWeKfQbe/noZ5PGXlGW0rIC0v0pyYe
mfyoeUepxZNsLUE0jD0IOyszb7WlcHfNE20UzabrDs6pIzJsyY1TmKudHv0ialurIuQ51dXn1jVo
mzAzYHIgrWfWzkeboAq+Edw+BllUXuEUJdBBtoMBAQ+HvKIjsLXibDqnIeNTz63eq6EWDzmxQ9wj
70BAYrr1ZwcCmuXeB1oM27mxIPj25h62bLBxuw5AIAdl46f3f0OBkz9D3/4eWu1tr+0LacRvYIv2
jXwbrPKghvAHKC0MYmG27CpLMxEqxbbN8baB/SJzcPzRMBMCvVl8TclS3bUuKhPUIFDqmRlJHdIr
0blIthXDM5hi8AZZtb5i372H2w3pv1edP0cNCaV3pSI1yuBM3xCcQsjNNFKUj5Aw+Y/YyZuxKDfC
bFo42ZAetymzman1L5iCL53pwdeaSw5i6GX2dHGSM1uWByTdClp26KVVN0atu4Pb21JsEKh3p0y2
8X3IqobjmfmRV3I0btNwM3MiH54N1y/7fRn2xrLvjGLqIGuktNp8agTA2q2tsn3uCqsljYd75CH1
QhtiLOaNwvPwjsguKIabGKcPHYv/N/36/4+AXJaAevW7TvxNrbI+e/s4ov75t/7ViQ+ZQ6PvBcsF
UMr/2W7/p6VEQLJ16YJ7ZItavDlr1/9fM2oHyC1jY3wBGE7oqaLV+Gcn3uYfJGOVGTUDZ9P8D73F
zgdxCaXnasJ1LQ/pO94S+4P4AjPspOiIdSevitmUmCpaj6Bn9ZVg4mZft+Q7bbwmMN97I4jRQIru
tJRVzCuRxee+4zARyMAiBMKvDgRIjJE9WhRlcC2M55ApNuVI42W72hxEZKX5fGfhvPqedza8qTSR
n4D3DbumDGkQpGV8hbAA56Oi3QAFnDgnKzG76TAQ4kHfrfSfVKXmvwno/mDD4A64tOuRf61eZHA1
H2Qv+cKkuh6b5jR32DCYzIpDsigR2cOwfi8+958ekft/CHd+47P+eT3h4BlnKoMUzvxg56aYNmeA
rM1pWuXNLCrviZ6QiQHW+5srfRD0rFcK4MPiaMF7hIn9wzfTyrcIT/RhZ1LsbO08XzZoaEE9OXH2
NNrSPSxpHj/+x18vQI9hWj4PU4ii5lc1T27a/VRWvTyBdCB4Ev8m+yiTIG+rZo8Q1P/8ah6JzRi2
QhfvzoebidGWqA/a7yda2V5xrbpS78GlW9OdkuL599f6GC6+3k+BEgu1kmNiivqY2gxfQqZlYWan
Np0lXLE07uW2bcv1PEgoQbqk853qlHUz9cV41DIYml3W06P9/edY7+Cf9GB8DFw8zBxclH78GXz4
WSXu0qVUtNBbDktM+vsFBkyCYkP4DRXc7y/212cIx7yFTCSkcMfc8cFzhniTOFb6fKfG0vqhDrue
rZ83uEmbIj0tfUZ/K6hEEf7Ndf/dlwx8i5xX3wcRYH5Yl0gDmxjaNTmtdhqMm5Ffc3LURG7Gmhf0
++/44VorjQBuooAJwc8LYPzDtVwSZqwxpVmfWW1C0byQSU3zZ7kky+S8/P5a67/1px/v57VWi6Hr
onlz/yI3Q6vtG53BM6QXPVnbOg7Ks8yc0dr+/joftEf/uA7eK+GzyPC42r++hgrfUQfgJkMwD5wP
siz9zw05jasb2vGe0ixDBToTl5HhImryeGeWSXr9/Wf48OysnwH1EwsdMEpkix+fHTwuBRrigc9A
F2zbWLSM13IxucbM3M51Enrb3neWv1nPfyr2PtximyUINWEIxxgp469ffUz8sdZxkJ1ScJCfOVyW
Z4SHy22TQ1fonAbBNPl+DIamZU6CKJ5wcp8mv5r/sGirdN+aUZTngrjfY2Ia5TnOYv7QufHw+7vz
7z6nxw8Djo3Twb/BYXrUwTowjCOZ5f47XmiXHLpWCn4i5sj+sSLrO9hwVg+CnVFPxdUc7QXXTxXH
J1XU7kUMIj7NpCbeCsPvg70/pnW+rVNB3NbvP+tfn1ogJyhrUMVxIvmL89QksbVGLpSdSmFili8S
RFB4rElT/v11/vomgqzjJ8MMGfLnx70xM2xuitGjzZlqYE2ZRodaFbW3joq9p99f6+NyzuMZguAO
bXZH7LRgXH59Tpaw93p3zlnOMQ1vkzAetwQHq0jyquxju4F5iArmYqk5eKWIQwJee8Pf3FjL9NY3
8dfHFaUGQD6iDPihyQz49WPIrqElA+P4CJmiW05rJiCURzE7DePdRj8Yjm++e2mcAdFUjPiWBica
/7vo6OUSOYdBcYzPAh8Y9gCBU7Jv86aj1zeoDHhaqa+ok+m6Zq39qKUT/xhnJYFfSH3VsoMPIdrO
fwramUY/lpnLiKkH41s52Y+eKvwnupYm8cDoo1J0YWprNpnxbASTfligcSqiltLxrqRgeZPxYr5D
lIivPcApprFzFf8oQ5ACZ/gCJenxYxMfdW+5PcHdKSgDJ8AsB/OicM1N1doM10RsfWPS77xMjtO0
DCERRkT9HLs/JG1cDBRIFdJdj3T+Cu6tPLseSwsByNm7Slm8AVh7PxLGSKBXSo6NKzsWrPGUCSTy
ODTdw+SaHIbINev/CANIfBUCzNewJQ7qsbZynjfefjTiRS24fNN0xkNo96ydZq+CV+3G3nYm4/Ia
rH+392o+BrYk2jzZRNEdQHF4FrWzXNln5KcWpMrdz9sb+9Ows6vUfGicNi3OtYYke4qtBI6CbZYp
jUpRKppFad7sgp+rlbKWSzdoVqjQmo2vjM14Iom9sUy6LxYIoKzh3i3ItqClmWb6zETe/Uw4tDQi
OzGre6ewg2qbu/w7U5qlV39oEtoGQfbemYLUtbjrluQgtCCoHNEHHNzEcV7CagRcZdjc25IIsHdG
CfbeAvr1hiASLTgvDd0WzI36gTEFUfdDgVvZHNv5LlvcMUXraGVfpT+wNJHw+AlWvSt3zvocElgZ
n2mzTUm0pOGQkVNqcYChS6X31Qg8bBOUg0aMs6yiekqvZYNGVD/AUzTpt5acc0jpa5Yo5wsgAkLV
EVP7h8bO7NPmLZ2AktNo4+n10K7cd3E6r/lnVAy+VxvPfgqrlrBdd7kmhszPRSh3QhtQaTp3vqsN
9IlDHjCTnjTIbZyl0WLU3QOc7OxkEkJ5AVrjRhk2qq1vA2yznEqfsUT4R4RY8XMyBDtmmcVb61fF
FXYi9pDYo4Ogg0ORIWRogQEdgPE4ryEtmU1D2pJZk/pnFCBV8GZrxltMoy0fJiZYOSKVuopAX+6q
/YmBxl1GAtk5t8QeI5qzn1RanwUvySYFZUEHbhKYPPhaWFm6iARGyVhrUBu7Z3w7eO5rF/TONSmz
u24eQiaOzrwqIoG2CdvZg0188Qms3i19Y1+kJyNTFV7UDNV0QKlFxKkmqz3Vpk8iI83ZTKSPfbq8
i8Z+a5TR73KjdAgCdissT6N9Qj7zBXdnTLYf+N1omUN2NUX8c+m4Z2xCqwQju0U1PG0L138ex/iC
NiT5MpCshbFsmc+pLFmA3fWMBN7n1s8c5zrovn2wcJ+djdEr0IuQWRC0EF2YOCHXF4iKWzvpv7dm
0axoqZyJD2l+RHMmTo5v260teC5JcKM8yQeqJSztzYjV+sWDksfYQ8bYdEdbXAbLau84KLkIHyCs
IP8w5QvSlORF2eb0RLeK80Pdk41CC0gv1yJA6xmXfgDDZAj/IKOiOzHaIMGlFSUX5RR97RLzMfSm
6TGYlmXnaDLT1/1nxQg1CJOypi3v+yHQUcCbRq+Q3FR7Yxc0BekqHpOCUVxVVD4pk2aQsRRhXE3c
mB0hSERwxAao94rnjzbfUu0FU/SDQtZGfGhjl3eAPz8FUrdba8rGVSYU5lEisSBtB/hA+d7L7fJi
NH2xr/LCuzfV3O/R5CSfhzyZLo6atwNp4ud8UnSm6AKKr04+Ey/hIXHD9cI6iXa1S89Oy7l9Y09h
f9RjyYOZc3agRJDGg1y6ALtz94W8SlQZeKNeobyEPwYXRszGrywbybsXfJ4ngkEOprfO/RV5fYzc
OY9Vc3tstBa3s9H6D53sl4hU3tW60wZQYJl+itmymeJZqvveoPLfIZdfzu3gXMkGN68CVbiM6I3d
4MKqOMJUwUEFUjwQDourKnZih+I/TwnASTvr2ciA3ViMIM/8qOJp9pTesgkTfl4Zo/tt1mb/QBwl
XQNClBm1MONDNLwjDOLnODHxDlNgyL0fDuNuQln7Uix9DXO/dzbMO/MT/nv7yh3EvQWPqx1j6zB6
Hg+2qK4+7YMoJg4QH7j0jl4bODfrDH3TNdrD+dZaWzyANaxJoh2l7sM3NfCVWGhaRhBT5kREu+H0
Ip85PKRjRQBzNZGJkfRx8okYb+dWmWF9B4GKY79warQovZFXu6VA3wJfDuk9GPDgFecyTZy6TS4z
+NZ6G8fMjRZDLN8HyvEb1DnqYXBJ0GREyDyfcWrFno7SpIuqevRuqdibA2HZAQWAVZ8l7FDeLgwI
U15KMG/ecBfSYj86IIwYDooQsaXuTlNYGZvRitH4tARb56oKD24ylu9F1QZkIzai/ewmXrv3/bz4
IbwSLXUTNPXJwN2ASkRCSeubr3iI5h32QSR2wtO2jPpYj28mttGJRaA3AGuv4KfQMgdc3ZWHHkir
ixUTBEdcw45fPNsVpf0NXXazzVSDZQHCC0KGJFmugVD1e2BV41nPOfB5wR7YIhg7LB4TANiOw71l
jv173hWs2a1k12ARwIw/RKMbgHt4QYhfBf0336VW3JguU78fqUFk4ZCR/8yLPVSUSYPxo8WncJ3R
SNxmk6deCIof390uC18TJUjqw+1hyO1s6nAVzS+lDEqQZ2V1NOgJnxnOCpDH/vgZbGt2axbk6eFz
R+2Qt3m9yQhRijhFJbeLvRD9LFu6GnYbnzwgTA6fapiPbpWbV+jiciuLiT2jthfYWFIpn1QfEoAY
Yeb/zd6ZLMeNZNv2V67d8UMa3NEP7uBFH0FGiK1IagKjKAl93zgcX/8WQpn1lFl2K63mZZaTNBPJ
IAMB+Dl777Wb6SBC1Z/w0tTUttoSL1CCzPboW6nUa1hgA5WIE48RwXaI65Iw7xq3pPGUwNqi96fi
feOhsKfxvD/VMGI/amYjJgyApSUNWj+a1k++UCDNpcxGyTzHXk2btCfb6YDNOfysHWm9G7I2fkh3
ULfhtVqmRBoQFd92AlT3LMoEqD1L+y8QqBOOk2awJkj/zME43IKXMQkTNw+u9TmCKY3bhtsrWgwX
VfHZdHCc4F95gEFA8baH/db0fNyJWFXastdUVZrFauJwsvGIiVNEhZnTZ8ZGwrMrUBLJ1yyHNLA2
mJNXQwysn9bAA3ZSuRtc9b2fcX4wy+OXbGWwy4SPDxYyMSY9chrJKFaFM+z8KIhw6UtjQ/MsD+h0
EjfaQRCZxftc843javD3UkNaIYiBxaNPpsfGlZBVBz86p+X4w6hNC+8GipSLI/gELtrcdmyzTkmr
80Ngsh6Q06j5PLfDvo5782vWi2DFjM9Th4MQjs+KgrwgaXaF6rtbs5/S20xM+8wFsw0tgUJSPeFY
UdMn5dIuGduTe3DaJl6bBRJxh6sqH3yq6DkK3k0Cda/PcUb7ffe9bw08Xughe+EmFWJG8KXVRrFr
de3iAGZ3QOnMMVXd/WAZ74lr78i5QAMeggtGyVNhNG+qmD8NWXjqK/e5bsMzt1wWRnnS30BH+ZE2
0WdCLQ8eQMea0/S6TPP3wEzUfs5YUnp98JXNG91hSCabwBDOc5UvaZhKfp0CwcHKiLjJx/KYk/3c
BNLcpUN9M8UeUMjI/ShG/BeyYKsNAIyJICIX/gKG8WOCAe6mg9w1Xo5wqAMdvZh1t5QDt352slu8
zlpT+lIlFv1U27FJXmnwpKK4j2+d5tn0x+Gp8ZtgG3fJI2Sa+OCpIFu3zTi8GrL1t6jeSOPMMLfD
0BqHdkqXj7k2cdom3qvb2eU+KSgz2HQxNsOkcVmPKnp/15UXxNO+osOc/q82w+QkoOD1o2O0u7iY
HhzpBt9MFz72yahzFjqrLOh8cy9Hqayb3i+AfayaGLAKnQHL95NNlr5rls6KxQUFbUdIdlzRnsrq
dsVW005pYU5zeG2AritsBI46YIP3jAtubi+BUVGlS2s7S1O3U4ycGcapdpDhmx9lFJ+GuPdW/FQk
BoeGMGyxPoPURvoVY1HEZT9sKm4v7JkWTUNTOv8GPNKgGLthxsAzdQNAAL48z7jPfhPqs2E7TMkJ
BUH0xbrmJTWcZNz2gWbsGDxuS6pLrXUplulE0Cz+PZ2l+pS6WtxiApx3OHyyU5yp8A02CUvuCJDr
g+icfusiwy/u1dHEjqFc59zH4zLyUtWhcXPV3UtTjhwdcsPFuSSs9sjZnm9NoNnYxhUD+sbRERZk
4TFfKbf/4kIq3iQtx7+VHdd3SPcLlIHQUB2l65lH/lHSZYflzgpPVuywFOgY8v2BHterUnP9eWNt
G5RXuS3FVdRqMCeMe5hcxev1nwS42R5Ml7G/8tJg7+GIPIAXrd+7omcGm1rJlsC31CcM9d3GYNhE
65lL9zHI+GMmbUzXdtzTJLUsigk9IqNMOFWHjP8lKw/wOUkgBRoBL7HAf3Ny577cu4XTvaDK8wsk
Kd+R+8h837F4uQOXIF6LweRdLzOT16ym9tg6JbysifPubMTwT7NhpkRb6x6mEL+XXbALrzFVXwCS
1xW18Gmz56i2ZJqH3Gs3YxaqbJXMbEVYXnIzwK1BoK0NNpU9Os0xC82i4Po3Z+M2qKL6neVfsjez
lI2iP98EbdtJOjECOjZ4dlCsiy+ceupMAYPIm968OEI5GJRnFLLZYXmFAeV0ve4MmnN3Y8o7YM19
DtY9n+/jHqcxgSxjeX1wY+jjWCKGBmPWfT4sf5McO7Mn+F/eq+lSeSN/NpaUa8Ap81lCTtxXyyqu
G8oZk26oPl15cBXghJ1rcwX0tsn3hufEN8xT9zECtkH2gKB6nVfs8z1AYBN47NfCXCKAJTK0R53a
pq56/lrCXWid2I30eeQbbfXcBs6mUYb5ChaCvrKsz/BAd1z3scHxGmwMVI/r4kkYMvwxC5ulUsrV
ZM1803QyqndWiaWFm1SOz72cxG0gVHgaicK9hzEEYB3GfHQM+DJH26I00lF9eAprUb1nXtcfg4ZA
ELm/ccGctnkI42ApOSZt47L+CqMIq7ZPBeUeDpS8ZW5pX3rYyWABzHyx8vBnwqkjH1TWp5y0eOGy
y8Dmz0X9jnGUHz0N3XjKex0ee1au8Hd8o4MHEq0jk41c3/B1AWXRN9x8vw5OhztTJIweff2BzTVY
B4h5+25sw5PZ8+70fciHfUIrDQdNsqEoA0KrWCoiOKpnixX4uSad+tYqnN74ymZxk9MxTjOfG0Kw
sXjlPZOPs6HMINib4Aa7FbIo0djlKlD4Fm+dGgAr7gt7hERJG91KBQNXiTebXyksqN+RIo1qjRbL
Z7pqnXBTMZ1SzcP9EWRFuY/cyAB1H4YkQkFOLaxSrsF2qe4B0x6ekkhC1vAt0NOGB5OLYBdjn09B
xHe8iRYxQSWm165Kpi/T6KNCdRzIW1apdUT7WSl5MtYpXNBuLC+x6ocnGuL9b/Vohz8SCu5OoxNj
YKDTQn2yE0VQ1PE0HKOSK2AMmvAtdR2HJAf+5HDjVSy4N9BeKv1z/fyfIP7fRA6pV/mX5Mz/22bv
Zffe/UrO/Pk1f7gcgt+geNN8i5LhXvP2/wBn4nJw6S11kdh5WiBEoy384XJwf3P4kkWsMfEgsCX7
h8vBwgAhWMyzl4dIToL+34ricwj+85KdIlb+sxYagMBq7PyVMdGw/LZrOdhHFj8YKx1jvHBwH/cz
j5pTHjXOAaZviuNZKf2Nng3vlhUitm6AGeqhoqYRo1NtvJMQM88ZocvLXIbWk0uWl1oD0GWbqLO9
C3mMDnPVmDwVnZPvMwycxyJyxZeqDv0tukJ6AjPPSYOWbuDB6WEyfOb0JOWpRrygnj/MOoO+hbNZ
wp7O5CPFYdmJMvnyJvSsfD8s7v6J0bByJIbynOiegZnvJBj7j2VSADwqDJc7K0uuU9EMNVNnzm6T
Lpl9nfvBrUYs4KjrTvJ+Mjg5e0nGIlMn5llbkFBWY2U1O4kNdy8qGb0uxvWLMLI7AdnlHErxNJvY
H4UbsllrbNJYZlNbPyyNTVgVGhY45xG5bou2vws03Sci9aytZTuYm9sFP+XkZv1NKX6I1VLV1iTw
jsqhyp4bO3VZ9+d2uq+LKT0EXd9vlK2Kjelpse6FHF4qPwk/9UOs7pEt549AK/2KoxwKTubrg6XT
9uKylbrHhMMML2Wya0JnuDEnt/lKJJN9Zxl5u3rkxOMJim0FzQ4rOyvzw1gquWoye/jGyWSVtA7L
JeopZRkd7dDAa57khA7NCriYE56LrC6Ohk9FKeTfDUX2cL3Httk38Ct/RAGDdZfSPtq7ttpTtRQe
KVkp7sTszQTqjZTzIvie5QiQDjc4rNPPkU6WcBTrV/ALNU86+Nb1qJqnILSTM0tX8wwiehpXBLOS
l7C3u9sUes2jXdn1vrB9GWA6q8yDQzgWg+RSyzZrLznTyTHvtOflTM217z2UCSLsquxh9XFIHG9d
lZh3Qcu1UkW9G67T2c4/hmnC/eu6+UFPg3WDapDvi9pN3gbfS17hSolLGdXOfeHn82GK9XQxMWze
SOVUh3aook9QpbqnlJF2PRX4QApjONZlqEJu545/IRAp30pk/3MT2RmSe14f0jTHAV5kXb5Tdux8
ymt1I2Nlczk27cEw++0QR/17PBCkg4mUia3EJfgOrvG700zFMdKMUIUunGPVhPbuJ9nUK+Vny84+
0PCZTIzIlm+eXz5VozV/7lAR9jN9xPdV7HL6AkZnnByjW4Bylk+easR9uSaJ0rx3YZveeVFGRM22
rOCDR3u8L0e+KJqT/JmcCZAxSIVbuHjFTRrxJiJdMfERBt74dl4wsXX9VyLZY0utinjqq/IYSUU4
TjX7siTRDxCciTzJ0+zeEiJ/cML84Gr2KW44l0c7w2DS1QP8VG6Wb5grk6PnFOGOmFyz4TzEhrSc
0gc42fb3eWoAJWUkJOfFfZPWTvbqoS08e2Vt3LMIrta8oZ65auOMQm9atu5w9mNNd5ubph1ZCoN0
dPq02IedMs++H8Ajy+8p1xlfjVBVm8y1xH1qRtaB8iKG5VyZ4wUGW/thEXdZHL4bZU7evhJq2rJo
GphlPMt/7T0ASrgq5pxgo6crqlh09GnuqmyPiETaUfPIX7fj5AZr31AVMUhN5HbuoJZUAyeOIBif
o1lTgJFnLORycBzc5joQd6QA5psKY/hZo/ZthTBeU7mooyxyLFh1JM24AwC3p24LU2jyAiHePOZm
Z2JLY9rEm199zd14vgnRzu+dwnePXedMxIKpObpPeiQiz6O/EOTKO9HpaZ+ajn9ndm7Rr+vCMi/L
iYcTZzHD2/Nzd1tYVfA54KlxmWkFf2l9O7ml/flLMOPe5ok4U5vejReiQQAaR5XedqlbrntWq7eU
3LR35Eeac2qq5rMRJvmly4p6WzEx7wTjyGaWcb11usZ6yVQhDy7bo20b+tUOX7H8PnvRcFZOUL/b
9N/ycIEL+RojWnHSFiM5yyQLdsTkIvZGcbatdISXWYTxnRAJN3H4OyuSgNOjOfCnL2Nn3jBY1dtu
kv4Njc7Yfaac3m/LSxUXGgyQgBEapdQcWH5G1rAvk6k/ZsFcP+dDuE9EnW4zHc532chShA4oqh10
b7KaG4zSXjnRtFu6JC9ijOQpEFH2RTWS/L50EakEj9uEj/gNBN36QD3LxM6gaYO3zHWTTVEq8zUP
6fTgzoSa2suNlq5zN2M+/6htDwJd7xu7gpApPeVlfnQo4GEkijq0COU/R8oP4aY15iM1bSY/zguR
HLTh7iwYJZdWN1/LbtYf5jxw+x8QY7tVPtkYAWBib1CxLNQ144bloBzRBdqEvM5QKacw2AAu+b4i
S8z7BVjCsz9No6cBmY3Os6HJNSVyQX/fsOA/VDEf6dVUexl1cl2LMuuFfvMjaCl/HPNYruxJGbf4
1LfaL4u7cam9653hzWnBF3CvJbTqD2pgVee+OUn8bobDD6SeN7+aHrBHY8OeFcsuqwH7W3qanXjy
RGStPtWx5z1RYSw/Z6kqPxb+70sb8oUjADAu9URjoz7VEb/FcKobAkj9Hk0LJ/KZo1YZuatZZiYs
PFn19hZbfXw7QZXYINoM/l3TN9p97dzwxwDj0AcTo3jjQPJLik9GnKJ0bO0HzalnXzCmn9G/jOqt
5gbK2SsYyQjRddfQN1qcwJ23m06lcsMhL7sRkaY/vU1QKLRDHtELo/QunOL8xosxzT8N8RyH+3zO
cphEU4eci/bRO+k3P54649lpwsnZ0jeNOgnBN6uOaOIWe2ZT74EnlrvR7V5ocFCrFnfmxgQ3BBXA
fmFbqw4uO9O1Lvrhwr+cdjADOE7mMQtU+5Y2V/RAeBZYvCOeMoZHmw5nkedyjvNtjNMXPl1gPMZG
Et1SzyHWUSn0BXxOc2l5N08zwUjUZvUOClaf2sA1Vp1tDHtBGAn+wXLcsmZGXKwk7U2SsKiANuDq
DQi//uDnJOyINST7Dtr5Gi7GfTGzkU4bIzrOdkQrexgSOytkcurN6NYlEcEaW9S3oAj6jY685stg
ufnanxy9T5oRK3kPFNmITHg+SV5tVWjXE8CMjAdZWHdrh7f5MEBzYokriz2JBvOHPYQco+usTsBE
Yg4T31y/dP2X7qfcMfwUP8LG5sTB9uQqjFx9Pf8Z4v5miHOgrP/igNq89++/F15d3ovv//Pf6/c8
+VG1ZfInbszPr/oDqCbs3yDS20xlUl6HtX+McYJeUaBpJpElSpACGDX/GONsyayGhx3r1sKEunYF
/G5Wt+RvwBwwvuPmuuLW/q0iLMHP+NUqZToUOMFAhAi4+KfxbP/ZKsWDrqqbgcVeqaxgO6oQnlZl
Ydcii6nGeyp5ENsm7o9b08x6jkr2+AxTkttyF5TNyy9/vbufDq1ffdx/pdsvr8bGvwf8wybyLJfy
iV9x+gTB6iyIh5EjbSkuEbx6IMxeBeJhGjmlrUZlD2/euOwd28KHFtmgBpL5mjvPXvuBV34L+p5O
UWKz4Avw9DzPjuGLvXad8LvQhph2//oVX838v1jNrq/Ypb8C06GDue6vhkw78WLeW91frAmOE6mc
OX8ebT6lO45n3LVGuNTpJuHxQ/beBQmhM9PaF2MLrRyTfP+N+2cn1gnRsQ20YBqg+yJmB+e1Thax
zUrju2xAMe+CRQnDbvu5i5ubjN7lCSO04S4L4rH4Gwud908XBZ2kWKGl53JtWH9NMKBNRApxorvQ
ERF8xlXKMtfOOCOtasICd4zWwWMdivz1X/8x/2JV5MYI/xJrLe4YQhjSWl7Wx/tDQm76f/5b/B8H
E7+NiFNeSp+SCpHFw6Xs2nXih/Hnf/2TFgPgr+/a8pNYkLCEJydCMvAv11mN624Gy1JdfBJJ740C
mrIPe18TWwN9YzYDbGzL1H61Ti1HFX930Sw2yD//eC4UiZmf2ghyKn/98Z5nJXFEL8Vlka3fi3Rw
3rN8eQ3OXFD22BKp0gjm8V7lzXWKrrzv+Ca6owq0fTu55CTXlkphLiCcFs8WdhQapHytv9egVzem
MRfe2gkquz04ljv/Hkv6X4tM/lr8xhtF8T23DYtNk81ndXFK//JGmUAGSscJjbMAc/GetD3AdVYa
PYdP9hZldMIcl8GKAp8xzU28cyuMdGvOyt4PzDiEjnWMB8+u0vF7AhDj2+hwbjr967fYdv7pTWb/
xUXEAo17K59O68+v0kXfNtu4t84pdOYw8Dd9EM/7CbdjsOvHYYD905j3Y6GdYUWdL6MSi+UO0W2f
s9haZ3lTPNS5AzfOy1X0gsOiwp3fs5R2mvrZXVBzRBLJF175c0lvLS6ItCsvagHUNQuqLqJNi8jv
lWAnx7g4OND+HmQa3XHesibmLK+5wAJ66q8cPHdB4olES+4N9jDPKza66W2+4PNCc7BP8YLUm690
PWXGdrHmoktYmyz8PbWg+BBJjM2cTh911/SPA2yGZYnUe9QqNQN7Fymf6FFX2T70DDh/TCsAzq/0
v6RsjC/0wxabuu7kMaMV9ChIKnxjd+/yubfACFKQMXmrcYELUn0OJo+/w17YMvjUqGLa2qptdkIs
ZMKcrWG0hsDhY59Z4IVFZ4ExrINPbAUgGwoBzIRHjVTrckEf+r2Xv2JmiFn/B/WjY/UgEoMULZ+J
cH733ardsq1JUXqISe+MaTLf5QJb7K7cxfnKYCyvPEY6aRnXCVxu9ZXX2C7oRur3igMtKM6KBxBk
R5iOUB7TK/HRCxXdWVcOpL0gIXGIQIds4URG9kKMVBbwyKRbOJIpV1K/s658ycnyplsaVeY8vB9U
0xcFBdG5LttvcRhLOb91WDm9gu1Hy628+pC6SHuLtuJ+GGrzAkqnyKYTsv+8H4MBa2fRJgneLplX
jyYM52Oq4SYR2GcluaLAENj3HBe+v8GrzvOQBkHVbN0Mg+a6zXsRfoqxTXrVIdMeJGY9oaXdul1v
cUWpkEmXKDLPwp0LaSrEhgdaNVo39NVwwVlZB6kHYR7kQ8PDi7DvUhwOOIiNNSAH4JXrqgvZhAI3
UiGrDSAh4IQ4FeyYWYp57c+0AqxLypsppI4XvvHY6aiD0G4UxbaKEv+HMYxeYm6Q/vt9YvuDf4FM
RHVraXn9UuRaTl1Dr2tncneLt3Que8U2xKraAMykfnync7fQB9pOinrtoCAla49Ddb5vkwZXG2+r
fDHqAhi6ZbkZYMusMI1PlF7Apxr6snyhwSMojlYb9Pk2i3v3YR7oVtuBw5TiJlZxR+mhF4NN3YeI
zOUjD2PrlEaMY7uh5hVsqz6P5i3G4Zl1SqprdS58zaVt8FFpN6EQw4mSGCffYOHG7eCVpP1WibcQ
j3HNWPN3Oh8hj/i8gGJDWoMGXQEp8hAlHnUWMssaa4NfgbDzEGbOylBtHdyloUrttZXA2loVdTob
N5C0oZ/UYQQ6nVhCvRU6nqtjnAgVbam7iLHB8u+ocaQDkMsnskheUzYwr/opMb60ZO3JwSd8juRF
0KbNngh8lmE96VzJ4eLWAdvoMmj6szOUPJIinNp8QVBY/LXCJBblGx5kKkManFHTrlPOnNyIPuqf
7FRSKjOFi6oluHh3Qzmxqu7cGQZtMdDlvcmtJqPDXIXbRCTNW64UJ4s0SsfHznHV17qNrcPoqSiE
AeSA5C6Jm+CkBWRAaryl22eeasu+v/YECfLShIcZq3122ZqujFEWaYJVQ1IXjfOVYqQrGL80m+Xi
TNOGIDo4p+5u0jZ1NGazQHUh//HCKvLf4oYnWPCZZSVXd8Fdst34YimjZmQL5ZJ9z7IH6ZeBfZxw
vA3nfuqXwyf72jsno/FmW7E8UuBAZij7k8R4jcLtLb/88tIV9ydeFzFmCkwwMd0PDStHHFLUyqyD
bOSjU+csBu7L1uMj3w6cCn5WzuDBLONPjbA17jSrjk3ebtVOw7mgT6dbsUpopt1EHsLaamIPy02D
D9Oa34gbCD6b5ZzclwWFW1ZwIoSa+DipnIzrQkfuuyotXsYE5eDB6iezu4k45qawlMssffR5WlDr
YopLE0TNm21KJIXYjhN5olQkGG5CCgjHDTbUhs4XT1v7WvJnZQhu9EeWY3tF9zWrQ4Psmb0ofHHd
oQiN4ofGI889hHEVYdsFyMzKQ8dUHbhF8GKYYYEbqo6alWdzm9Otih+Squ9ugiJLnY0jWxlx23Ns
HkexpCIjNcZom8uSj8lshFZwtMtKNN8Lbsj65Asuqa1a7tjb1KGEbTexLNnykFHNjcAK48LaAprB
k9YaTY7eTfqlDcbgydAc00/k61vxre9KjUFeCG88JkryraZCxPPaVgi9x5q3haVfFri7uRrHHn6c
lz+mI82syLoHu5hG9DCFmL7OTAhDSEcZtdilO9m3Rm/a1TZuymJc4nE1PDunK+InTiI0fiC4k9Xz
EhBvMFsUeGk1+g1PAd08orKJ5FVU7M1GfEZGpp/r3qKBPMZr37IlNrLoZIS1+hpHKAprOJ8u+kBg
inu2NuG8b4emS7bJvFCiE9mn1h25+tm5FG6NwAGkz3TPtsBxtqaORHVbFaNkY76lO2nVzl7BvQPj
0FZM1oQHJKegcT/7DVc/YYHI22jSK92avQb4JoR48ZTG4HP5OCTBZ671orsr0aO5wco6gCBJ6bjC
J/AGWklhZ8+y0XumVQTctXIiKg9sisLHh4Y4ccvDnSt6WycW7yaDA9jnxOozumjbOrbu5GTmkIym
KuD3mibycVlrLF0hkC7xpZTF0J9zpD7GyCCLdh2IAlzpk2kedWPzudeu69FDFcbez/zefzYpf7NJ
sSzmnV8O8P+0Snn6vhB4u+/ffxXEf/+qPxRx8ZvrMCHa/k9d+4/Mv/mbJRzO+ZLPMenEZZr6/2o4
J2KMGATgbPTqJYj+xxrF/o0hnNkAKdzxLbrK/x0wPSHwP490iyDIJiWwTYYiM0Be//Ow4enWMmLl
lEdjzDoBW3rZoI6Y5BQDXF8QA4RL5El120ut10XX6I3oJmvvRaF3aAobcp0TglVj2SsuXUOAY8rM
bOsmJkJ45HbOWrXWFuV7eoVH2TQbbTnWe8C28yhrM18PgaPwXEf21gu9b0NZ98fR6qK9w3S9oSmp
WYswQ8KCV7/XIyW8wMlsCq0CQglODCM1L30qa1Jdvdp147+XbVcchwmznJngaukoMTP70VyPyPOf
BNrIoeS4S/+sNZLv6myqUSzpVviXhgYvozGf8BIFVBFJ1/0a+l4NBrKo84YPfxSdq1b3z1na+7ec
6c0HUnpyU+be/TiI4GymiHB+EUVfSNkt6uGS/PYGgKFYw5iwzHYPsLs8qITlLEy1+6quPPbwsuR0
S+xhHkaMPl5wisps41RTdmf4Ib0oocxWApFim0dUeQ1Z4zy2plVuVUNNsznb9m1AeuA4YKI+hMYs
TnYWG6e8g0iYyQa2GqUnG3hN1RkDuQcDxTcADCk1PFFGYG+lcLzbKATubkO928kGC485d/N9Pcru
7CVGCINPPrlTMX3obKD/WqWEJLysu58z+nOVdgk3AIbfGPWkH2jN9r4OQPbrUn8xi6Tbi9oCHIqm
s6faKfw8+km1S9PQ/eYnbqbPg5bpOXKKbJX79cTGbOqLrV/k4ybBY3fo3LbdYV1ONtoUcus7Do5O
n5rlVrfBV7JY6kekdLBDwp38dQP8cMvnxr63teryW53WzzFHuGfkIv1uuIgGnGod80zQcLzxl5NY
VZi8yaSYak7v1CC4MvQ38Zz5pxCSxSdLjNWZWpDneDJqElqW3Rx8bAr3U9UYJ7+0aBIoWnp4msSd
VjWuBTY/wii8w2CgduxaCI3jKhjsLFvPw8LfwViXYncLgNW11i62a58VQ4NpuqlkcdADymuJxYvo
jD3A+cvlwLmbbmXJ/p6HUye4/U9yLu4MwzkEDh7veCibc+vK9ypvvPAWHO0U39Qif3GT1nsoKmcf
sk00jl0yMEvvmSrTjBMIyb/gY7Z1k2yRWOdPtCIy+gzSLz6Ckt6rW7vE2+H3w7NTT9Zd6w9xO8B2
8p7ssEu3cGPENsrL4KQqT2IUg4GgabVz64d6MojkYfwfowPqW9Y+y1zZ2bRxzKwEgFQy8dFY1zl+
Z0AvTqWJiujydy/Get4tyRnqE6ooNN/muFH92qyN6AKerfBe0Ftlw1TNY/m+nIIh/IZCigCRzMGK
OxwMH9JSW3OoHrlynQyQXjEQbG0pY2AZu5T2wPFIv3oGHdYHn7r1aok4gCKr/IHE1M+aRBSkwT6r
qAg+Xxs8M0G3yKoytYiOAi88zolGTXdl79nftM0DfC/DaUSW1A05y9FIyJ8x24bBtnQyfuRMPZq7
KiZTPFkYRAEGdjl8L1PVyZ57H6dxSJJUDcmAA9SmiJLUWo3MQdUnSNWygok0ECnpr/tTc1NVo7GK
vMmLtmZcup8maOU7hwPd1jRzPD2YYmHtuuRXnmgDlrBZja4FbNWifM9FoPYpU/SZeQB/axLwuZ9w
ATpZvqARB4sslJD4GrzR31f0lt+RtGB5A8V91QqngtXixDdhXXu7SvV2vMrBG/ChYmqkCL2kBaRP
XXnyvXbvGCWmSr9PuX9FbrJto8oydiTWzEcvRwsmOjkTOmH3s3KNsryQA4ahOXrupXeb8c1JQwk/
zgpu0AwtRnxogdmiufZX+XW+SrHFoso2uvnKM2rx/NjuTi3abXKVceWi6EZgmRkzUuB4i95rL8qv
uWjA+aIGV4suTOG6eRrp1PqYF9VYh2LTeRyPuXWGh4Jv9Zp5Aks6rbBvo2iQnvtFhSacN914mHnO
tiMxGTRTtqmVTr/ElE2fnEXLpqNzx2LGXk1Xobu3YsGyZNG/00UJd4M0pWoz2Hd5WT/PXtUftTsi
87XlvHfGAjk9FTQyQCWnuHJR29lqIrwzLMKftLjFs492NnVLg6tatPppUe3lot9HEiWfmKJaj4u6
by86P0MKVbIgSWipx17DrRFHgHU1B4yLT4Aamv4svFl8HwdZ4f5gF5iJUBzcxWNgTPw8ufgO6sWB
QIloTUNin1+yxZ8wLE4FlPH2znFEcOsTicJ5UhIKiSdKWqx4vBDfn1mC5O4hxwLRLF4IvbgiiPWZ
UAZFwDfpXE4Ci31iWJwU1eKp6KYYe0WyOC2cxXMRUK7y7mPDaBgLNtY09/ft1aRhL36NAqLVfbZ4
OMTi5lAd01jNjg7rQWUeYzN6CRf3hyjJIOWlR5eioZcpbrGJmBhGSKqbDAxVc56oz7mxrsYSnv6U
thlWvVnGCliion82JPyxzdBFuCNs5qpg8ap0V9tKQ8f0GpoiugnTM6GywkezWJmZKyJsKqxHGX34
UOP8hftBp62cfM4Udswc6JnpUojYkrXlU+Xq2Hu02tSPeOQR2Y3ip87VdXJ/PbT+53z/N+f7QFiI
HP97wQYL0r5NPvr/qn78F1vpofj6Z83059f/ftD33N8COF2cycl3cp5fJoc/OuO935iwUfJM1nis
9U1O9H8c9v3fFujHYm9FL4Xh88thH8AXqUuO6D4ThOTI+e8c9heI2K/yDdZaVFuboQO5FCv58pv/
Kn9oUWa0RkzmIZuWFqAfeWR8ojTjmC7bWQjVRWKeOhT+IBxeRWasUqv7OxTNX7SN60uwFu3I4neW
S63Wn15CRfNb7ftLOL/VfOTtV43W0o3Ztix2UYY33OwbEld1VK7sPDzXxFn2nrQ57Mo3e5TcUDa4
16IzeQxCUj74TPg8TB7N0s9jU4mKx2jDToVuxPqD4gP+UbwaoBQDAEw7iY0sXmnbXtmJfu7miiwU
xdEEGZyADoge+0yUubeNOZYcx82+okuq7Swi+RmqgVV+1j5OeK6Jw4QlqbDw3EjrJoJWjHF3vrf7
Duw9RMsEvrXjpIRhe1KiXXaLc+M+j8thC3d1JQ3sPm7wJixj20XeO8Y2Ayy1YMdvrSFbrcm7EZ2J
t0OVb0aggSzwHmhJfUqJdW3ZeW8Jzn7BYWLuk3y4Y9F5k4ry6xwNax61ayJd+d6dF7Bmzz0DrOhH
MUFEzlIfx6SpPko72kTu0N2WLEFXuHDX9f9j78yWo0bWtX0r/w2oQ0opJeVpTa6yC2MbYzAnCoMb
zfOYuvr9ZAF7N/Ta9L/28YoVwaIJu6SSMr/8hnfwey62HtLcfRtjMr39T3CphnTQ/xBcAt/orP3v
wYWAUncvr/VfWwfffucHCMMGT4FaoALF800X8L8DimMM7wCv+5K+wneDnu8BxXMAYXDqm7reRBoT
hn50D4hQyL8RTgDguwEf8u8EFO/XeXBoBNAYUyJVg/6B+lUFDbGSxqbitG4wqGozBSaRI2/82OEN
X3XXmV0GYNxymg4Ju7gf/FSeXdqn857EGtV95ARr7TXxNaObMHffVBYDdl9vLORLYaoYT1jKx5F6
e4mu8NeQaXqW+POwTVf+NRqPET075b1H1wr7dnzbxnJckrND3qRX1EvDwNokQEiRkQV6VF67wAdo
ZLpzkepNC5DVfhYVNjTb2h9QdHiXtSsiifvQi+fgHoTYmKi36Lpi9KLo4W04xK1yy3iBZKsYUcDW
GyAHKMDHEs/z/1hBfscg/cOuYT0bsaf/fduciiKt6vRnCsq3X/rRcQuwqELA8eLcGKCcyef96Lo5
EE1QrmJTfds2/9N1A7xkOCgwT+lo8XkeOI6/7Bs/YLXDXrlwWsS/s2/ABv1yEpMbABeRwF5gwsBq
+QUxkvqpB/O1T66X1qFhOzcgbmSm/ZumDRj8gb3xdt6YgVbJW9DmQyQRNrCnUC6wS4a6PXYOzMZt
WBf+9boGXrQvEDoDMWjbC5xoxPyvoFto6z5XWQe5lDCCMIcLN1QjKEZfXvRMDeYybDcFvAixGWE4
ekZew6eZRHG+6ecOh3RnHTwM9mq1R8LQ7faTk9GhcY14T99HzbTxQqv9jHth8CUsEEYeQjQG4pXu
1IaO+9BvdSiFhF0xe+KsBJV/r0r/DcJLwaacxoe+ENYh6B1OUg0LH0F+30nfNchT3i+JPdx2sSgf
yozCYx8sNS6WWbgwQKykHaN4lTUPhWymKz6+xQW71uj1+OpaNB2TvSS8WlKBDH1S028C98Gssk9o
FQ6zyJ0dJW978IZAfCiQhN6kble8c8RyMWL6FE8a7epaq121uu7diK79aSJU7RJH3CX+2u8kHYy9
pVMfsK5V3LkIfNy61fwgbbxVZAGbk5ojSL74lIlXXoA8fBdUwFXLstjRJ2ofJvAjPPYkjd/0Y+/d
zknlcm/jOp4xG2hFXd9GTVd+zSZfAR7w9KGXaYjgctA/wMT+IqMI1goWf1sm4+3GB12Fdvr6QXnI
WneQCBjKyetpptcQ0Eh4l5HHPLiLWm7cJpjv0t5u75Ft/JwJN3mRtY8bWbzcFLbEcsLodNIF8zad
D1NgqpfyXdEhxl3lQKugADPFN0r/kcoRX8kG3N5JjxgB9+/zZSUN68Vyq9MeSMYiUduW3Km14Gpi
T1H8uBKUMUIIzbwvq2rFx2YZlImmcW5csADX2h5fC37+bYw2/T0mp0za9BJB1k9lgwKXx8gIn7Bo
08TressEeNhmzWRd5fZSX60IfzzYghUd+ONwZrDv3Wg44BTITJ9Z9m9q9Kefpy5AidYajIxBljiY
G4CawT5k8nZtns9X1LKgNdrxxndVf41Y2JuJkRhmQH7FeAmpHCbpi3V0q2LKNz1rENkNsCxjZA1b
aMxPFnovSb8+hKm2D1Fw403AIPq2+qhnpOUTt3trwfl16GDuVOE9OK1d7Kuw+dI3KKRgcP2k3YQz
RvSfyqArDjkzLprvqbihy1NsK/Om9Cv6H2AenYH20mh/8EbjxqZVdGzmyXozk1TskVmKd5ntPRMM
+7cCNtWBTlC9LfJYMjHqvSec9ubtgmDSrow6m+6mYFtZ10EEeztKxTPjgHY/BiWOF0ErTlkPMDk9
DyVM53ZYN7pKbzHWZORkDGs6r9xB2GLQRl/rgAf2ghpG1j8wDC/um1DGpynjMXM0uyemEst9uRTr
VTVAP2mQV0N7YWFs103XDCXmU4f1LOB/ECD3szc8jcAgj1arMcWhBGfCj+aSN9vvsMHxCjS/nU5k
NG5mt8RolUkgdNy6xZ3d91eFga1uDp6oaJVCHLujn5S+lUn/UnkNPMC2bDcrpm1+M8lhk3T28Knv
+Momv9l1TSFu6HKWByZFLGk7LrZTiY5ZoZPiThN2N8liEoIa+Ns2oOm9jmD4oclEW8BawznVi/6k
9MLokQKrfdd2y7vKZhwdk5K8rcvEAx+qirG5i7HsPLkNmA6m0R4WWoVkrNuvWX1q8gnn9pRmy44B
t3pAnewrCq8osMOZPsxJWOADGoJN2Fg+kl7QEEvEoryUfAgphlEif9WkvnVA4Hw90OQpDzpBUYfg
3sy4ND0lhe4d76inarguKzsZOVus9ktuZTX+DB4Usz1eFMJ/S5eEqgiP7vCY06leaVp0/v3CgU2X
ImKL5DNL79QNk/zYO2l3nRixNkjLrvw8sPrTLYMWnF4cKwo8UBBN8NAWaPQBRLG76xpBSAAakfFF
yCqsjFr6Yakbv02KsXgXWhlOF91kBVcAwFi4ap2T5yb0eiAUXnl06I68hMbUmVSty9CV0YN3jt0O
yFjgNTRg1nmMTlNDeTa7xq6D3hFUKEL71yr37HkD0nh+g2Z+f6cX0do7kK/QMVcHWYVNJkeQb96y
jh/syG1f2s5OnzmTKVXncnzTu2v5NqKL9tWmebzusGhwHxiqTR8sRtO3pR2cAkRF/yxL13+VlZLw
cRIX249RTgWe915KH3o6lUTbbU/+oHe66ELTVecpguBKwqdx0vJc+H3xamU0ia7LUeCI4uMudQ+K
3n/iHFH7BsODw6i1sJD0CJpo61D0xycYKcuXPE2VRzCKoyeVV9PdEuCBCVsuse7SzKd4FW7ZPdOY
zG/dooljVvHgBVuhyvWkxjZ/9YY2f2jm6l0BiE1sMXqOTrkDbAnQK5sVlYD27dq6uKEx8afcRBAs
gquCevmbpkjmZznr+U9Yc+0nVHGnA7KmqttYiNmozdKiLNI52XRXSeLNxsVu/otnayxzuyqONq6F
jtgY6KY7BtbcfFLxgimbXiMohc7gzrsszVpUrYMy+wDzgRof05PhIfOiEcrj4uL4An3xxJ5LsyuU
29AO1N7SbrhztXeDzn6O1BB5+yq1mVM4kwWSr/DSh0g1Nt1LvBSqcaSfTdcyuyI8U91LCg2ITyI4
w9BrrxkM+Du/gfampxGNC9Pxo8+9bpewQxXSli0eAGLYy4TW+8bpm3tn7AdopFKdsYQbS0Z9NZYI
uE/h3oni3waH8O4ZQZqB/kKMvcJ2XPr6Y65FU+0HT2kam5Qsf/okUG8ihgk7RpmfvThR77E4KV9q
5oXwl4oJVShsPgH64RVnbRGMISLKRdunNLCDN2r1gk+T7IojSs4IG4hYGtUjV7ufA7w4b4bIcZ/U
kCSgJkp38bDknOCD1aI+Iv7KX3OqsfCYuYl+CPOonbaLSJyXCaNghoCy+YQ03XAvkaitttki7Odx
JYHcx/Y8spbsftyEVeC8qla0mRHOixmr1Vn0MVVD9V7Dk+sPbpUsN2M/6qspw8Byt3bghMrAzU9Z
nN9ByoKNWgW3sZ7QvEVEbULnZWZcta30oOjLKPt2DEzbQ1GS7uh0i7d+QW4Y4kl51VKXIpjVTd5n
BS/Xh0jVII7m6QDPvHLGfc7BdBbdix5LUVXE8W0/IE04ixU6bwaDePXksFsbt0BFwR7PDj4T/tiV
fyaZGBkGjn7wp5+Bd99MPXIYObXm+xj/6s++V0eHqYbHtOFtrv22AT37JhFLDisUcOMG0UgocmkX
Zx6NKQ/nMltNFR0o/mispCC0uPObOmqTD0W0FI+ptBNkJSW6P040nrtmAcXr5FhV5V2Js7VNjlhi
PRGupdUDTGuxfEwV5XQl4vxjT8u+2yTRPCHvmMoh2uPe6O/baF1vcstprmffQ+rGHouz8NL0S7Sm
w6FMh+FYNu10iJVbndoihnKerx8avcw4+QqnewHJF9y5bWv9CW6wO/2nt/T/1VsC//G7Inlbg0v5
MqRfxuGn9tLl1370q50/aEkjz0+p/K1h/d9lcuD+EQDZsG0XMxCHEhqo/I/2Ej0pCW4EL/kfegw/
ymTPBpyifObrErgHhfK/xfHxvF+1phkcwqewMQ9wAorlX0kqwGWpx+t0OtZV7GD9lEKdw3t4K4fh
o/bzz6HNtLOp12EPvUNtc86wzbLg0RQ6aHrZQ/gYTshqWcWA1xDLdiJV2ASWD02nY6BoW0BnM3RT
9OgtECcR5PHc0t5BiHRJFLFVa5SFtoKPBQSkk3v8dQACJ3AFM2T99k4bLJvY4ZpAw6ctPViuycBx
l+X9R6NSP0rEy9qmFltfZp99q7F3mDgTLx0oj/UUdKdm6j46YdJsVzm5mwyg876Mgidrth8y1/k8
dVzel83HoobPFQ94RNTYNgIpuqe+xWC34vv4zTLs7a796DuZ2gzUmZuLnQTsFAHtvrKZRwMz6cJT
jOMg2GQezQRWOh5KF7Ob/KvIcZ71fR7lRarJbvnQgm4B1Jn4PV+Bx2CHJ5Ac/Q6IMQ6VTHDpJqBc
lETkH2PCQZB5HRYhBRxJn3C6pWC9J/6imcVvcgTTEldo9RNc4cprHkGDlcBeDs56H9fFvaL43xc9
lwSqLClyWgbKs0u7vkUsym2Y8tlr/B5FK2jlgWGA19VXXbXgM91ObGWkKRQ4FpGJKeIvUUEJPHTq
kXnIsKdGa7a9TTaYlODwAdCGDPI5mrpM9Y9RGOVnvBeRjbSK9dCs9nrEaBULNTNanGVwAjfxeFkk
KeqyO+2hANsErAOQwvfo2CFJZqtHYH/YnaDAtUWF+35Kuak4y70TYgB0RTOygToul+tADThwgk4E
k8TP4kFwm/ZOvmtrRhPBlGRbhHfBy4PS3IwFgPFSylvW89dF5RCMUTLdIJf02fWMufLKf2WRXKBG
W9VuHsIeCzpUUMGLU2s6CDmJAFEou0UHrOu7j5f3XVJ04KDAshrwoDvECUsmUNT7WBkzKPHD4tp2
4q9sclY1PVMAt6zOMGCp1GYvxO2g32N94W78MPvsOtwIOw++dJOntyOPK/CCRw1EHXQS+yQIEHOa
QwSfE1QHtiroPwY5H+gHvOFwZDGF7MbLw6gaNsVs8aNNXn4u61nsI9C41xTBEg8tFm2Ro9Kl0Yt4
KDHJ2wpEXTdzhyyROzQ4qpdC7Lu8tndl5/FIbUSV5jjpb4CYLIga4TJDXpqCKF7FPg/YlKhBnNM5
QzhzRPoKLX3jGYdecwgwbefaBIJwgqwL7bjY2+wTsBXp/ZRQgBq3Flzm16PtIP29eAVj4BpN3npE
8MMued1eovLrGLmjq4Xjnb6Z2YY5vKzLu7VKvr4VVWd/ikwIYQlUTatorPFsLqt8DRCUq5sOYADw
kD2QdXXwSeV2s8VyviwAs8LZ4vept1ZXriaMqYn97aGYe7y85mGcXfYBywj5GBylEeF7aUxycFGQ
Ry8NJvjogBlTeIpmMv0MN5tX4ORfkbhwwa+xe2yL3Vy6ON+IykHDqhurM/iN5VYu8iqcs89WTCsd
CfjqHOUi38OBTiFs2NYxluzTepXOWYP3PwQ+i6zCG/dsoRmJgzzhK8hKtIYIDuD5gbt6VyopkLOi
24cvFT44Xu/622CgLdh1Entr0aMI6/dIThlJsiUt7aNdY1FvFTFBMXYIbjOvzgrAU0SjuE+AT15R
vOkr0MVi33jTtJUtXzuauIV5RAeXLVIf6evzR1C432ITtvZ0rcymhU0yIRdiPfLZCSJ7LIlOevdC
Z/rKB1K1kZA7OXYohXS7NIceSvg2rwt7RyOrgvDmLeSdCNN6kkej2QGXZ+0rFKtzeih3I9JxBw9f
9r23DIjohZIQaDQUEEmO7gSM/Z1ft8VVGLVf24B/Lsdsz6ZHTDAlnnhWkR6crvsS2pbcVxbcpboN
nkrUrfe5ldxZ83gLpAQj3DmMr3W6gDmyKN2cnQ9DaC/yGXmuarF8DNeL9VMusfLbYK3j0QYNnR7b
5bXLPuPeSUHUZEqCwRCPMkZPvA/nJnsDVWa8TmebV+jakGIQXHO8cZ/ZbWbarsMd2CY/QhbJAWpz
6PplogGdD/QSNOSYPYoYjbP1yQyvm2h8sYa6fu3V9MVLbXoMsbvkX8PWtVZ4VtZKekz4n49D1dUH
4PSLwtDMQqW2QQJ+V2beZO1ijqIdrOTojcI0AlgPLdn+FgJoGCBJ7fXlcaCesD7qGHG0ZIyn4hwl
yh1AWxSOv2113qa3cvIFHu2iiqyHaiR9SAL/8S+p2N03xuRf+cJmyv0XHqUBRHnGkgQ0NiBfBvw/
T8ELZYnVq7vxGKQaoYE1+ZrmHC5uFT6OXe2yrNh1XspK//11mT7+/broMcN2wO/CtX8BAEDCFFoN
zXhEY88EO/agm+av1YxH69LkX39/NcaMf78afEvkvhxwEeEvV1tn7MLpEIzHQrNATCaAMqS1j9HW
+fa9/oNe+YdRmStJzv/yUv6GTv/w0icApdER+msR8P3XfgyZHYbCjgvyQrIUkURjGPV9WGaY/sH3
0oC3+6MAYPJMTg6Wg1/ygJJwC9/nZJ78Q3rScYGyiMDDF+vfKgB+XkAekm+g4C8jbLDwgrngz9tk
rdd2tPrRJ88qIOuhJjMatfeBocvc9p/+8mD+cU9eLsZoHIAOMzk4wvKXPRlLjvEgGbx7pLeb58qr
xaMeJvWUo0XqMw6xm+cYXvaLmrLu+H+4NLsRYQQo+TzUn79nauUOZp6Odw+qnUurDibMpGcgZcHo
gxgNF8Cnvd0J1wiXoyHw+8v/HBXMNwdBIxzUKJkJgA765fLCTeNKZYV7X5RWjpKjNUG8shlFNdcp
URSwMfTN8++vKVgjfwkO3y/KUqG4dHz4D7887goZsDFuKKogyojHimCJNJoPKSYADfXUDDI8e6mR
uxwR8e+vkmEcXv2mT6/QyOU5tJSFV00QZ8uxtzp4d+u6ei9+KOgLRXTNnRv8ZZAqSFfMPDY9wHbc
0Qrc0r9BW/5XSrkZ1P5PJP/2NXwXMAUoC7Dj3i8xLpxDF0+ghHpstFgrdAzxehjz5YCavfMIzKC+
WXLZv/7+6Rme+t+uqtgeiGlwYfXLG/MtO8hw0EN9y5mcx8pawVcGVfIVHfD2Xjsras1g+W8lks7M
aJIxvfr99f++MQOwam4YAKhm3fy6VyalqrzNFweZDX95SM2G0QqBhXhqnX+y8PoXC8Xl+DADeS6I
89zPmyPSwVDRc3LuvVQtD9hIQ96dUgc4BhTL/nVhwvcC3cvsTqR6tww32SwWMNG7DBrEP7zuf/XF
XSg5rqQh4f5t1QrPqlWLts39OLRsEi+IivrMNMWemM3k6v+wSQxtiH3J/wJgez9/d3IuO7XcSQBv
BWlaMXCCtxcv9c0Y2PVN2WVUmMjX3rRQiQtqX9QnkB5n4oPgtjVvjE/6jeVPywOqlgssW1tg1ZBP
au8M/nKXJBMUtQpXsZTZUQU1QSU09w6/XyvOvwgvgVGssB2OCqBCv2yRrIijMdTKuY+gwLSHNei6
42XdwPNonrsOZ6aCbPK50jxAzCzUPk6Rhtv2WmHzoUvA8SkCnMXVOmNSxczbxq6ps5eH39/nv7pN
JJ5DBFy4WbpNPz9raxHj5Eeecy8xYmOgaR6z03TNs2NHzmNbdP+0ssWvi8m3JauaMxeCFzyqX69Y
DrHIbLxA7ufGrW/kUMqXSC3mDzeLN6Pt4lvk+r3PIDaCFUmvi5nwDNflXYrtdAOyTw+vbj2x0m0i
AKVa85y6HoHTrInLI+o5NXyUGRIFyDKobzSiHmfkj72TCPhCqx7rm98/Rr7BL8EJDg0qKAHoMmR5
UJj5ZdGuYa6CNtXxfU1I2yrcv7pdFljZW2gpejhW+LDP6H9M2bAT0ip8oPpYPB9UAuuBnpyN4Yle
GgrOTExYESICMRnxvWPi96OD/HqsTe0so3WHApZCZCuZrfeNVcbDzg7qGr3jWCcSe5cA5Rl6iuyM
rJ/HPUcAyJc8K2pQK011j0NIQnOgzM6iDOvbKYtwYg7rzmZUKgrro4P341un1sUXO++dHdYBdPCF
xuma+5uSVw1AxL8edFLtUhjV9TW2bvRFWjdr7lo7AXixJDSWjCybvZMB/UTosIHVPI1Vkc07NwqC
d4rmu71pGWLgHiGmFulKGXfYpSHN0yHPKMLPGG11IQ5m/ZAfV6DuiJOOI7LcotWpdYpw0j6LGLHw
TYP1mw1x8J2eJ2fcBoz5unvLqEAwuhwqCVpeAN0ok7hpULEsiw6OtZdEuzCb1VOcjBy79EUwWh/Z
cj7ol32LLnu8JzVQ+8AZoDFBJZIvvfJIEy5aN6SABGKUNpaHPtX8mg6wLNnhZW9twx7GP0D5rAjO
IeqoIyezkzghzU4U8YLm2gXkp9/4bt2erYV68xBrpuHgedMlPHlxmtxiFT98CavcRwNSJLZxzOp2
ysWkpBNed+iYszPjb55n214/On2YXospXHYhecBnTTUJK8hw55WIDgLBqE9QA+RHOChy0/pN8spC
Wf6MUSkbkKiIq5098nq2SYQMfYes6a50Asr/Mi5t8EkIa+JuoyELMFgcXr3W9nEzSePm0cJ3Lb+Z
6Gjk3nVVFap8DJjW4ymCDp2ugx3qJMjWbQaNOBam6p6Els//O2IWkn4BpqMOBDRtab/chbmjmo9W
Mvkut5tnGIlrFAvCg2Wb5GeVy0Od5zxpvIfqG2BQJENEcMSAwtmIFhRzg/t3HBXvF6vnjelo4FDQ
GtzjFCjiiqqJFRiJ1T0tbhDhtB9aPgN6T/NMUc6bxSqYl5pmjAptuwt3s6ItBY+h59XnEyE79eL7
MQjXYbtq33uJJF6scWqTrw5FSDQqZ/myRKt6mplPv/Zr4p18Wotni67YGX8BtS87mN6blh0a0q90
+XjdSm6OiqO+Ia2LnkafFk+uy/omr3LUX2xpfqgu1HkY4FfBswiiiF6JKvH8Q1IhRYN14TtBQ3Ju
hW1U7umh1fkhlDycTnBSI03n8hNd4mS3EOYIMUpyV3FbqrMKUEgUqNy0SFoRUS8xkhwuPEeSQzTI
EJ+N6rB/bZV5lIZO9tj3I3+93G05jrRW3NZb7mrSToBdMtV37SUXyQukW95WZd4d4xg9hXHljUwe
maEWs/M4OavaC4GKwZhSbrhFJh4hPnE8DwvMb22yRy149k6p+VJsSa6UJ1P/mtYshsz8bcIYBV1D
pHNPdj7Jl7DgFFUmPWoKTtuLBEKWo4SxXXDSe7gkCmveIjGwZIX/jXyS9QWvtuVmoBZlr54L4Geb
MqBBSNeybyGaWVu/jmDjdEgAYIaw8u6Euduqbjl4+ro7YpS3PNiZTRJe15iUSMYwz8zfOc11LhDG
jYQiS+9XyPQTgvfILfaIBTBRyMigsMaADt9aXVVuLwnOaFKVfM2G12/Fj2vOZJ0pI8ghNWZOnpXT
aQoa35D1pA7PSSkxjgwA811x7HCDjYCoS/uomjOsxZ3oc2HhLY6BhNlCTiTR55iWzqRBnDzDrpvv
Q2/uX9Gs4h2h1E1yx3+q2OEArjxJbKtNqZInZXrlaIfEAN2Xk8+bRvLLDU58nfrGnSz/IdWAMDAu
KLjbaUy74zxz4g5mecqqcG7tOONkQniGT84m0lUPcZbxTUPXJDmWyA2RpfkVqxYJS1QmgLVwM5Fk
AQ9ezjMbnFA9oXcTPGZ52Bb7obXTK6gkrJEiKeQLg16e6dIw9PgWBNCCXh50WvFUCmh/Z19L94Ql
HRvON5fHxSfcZmbXI8vTPGdOXd+omLdKut8e28jlraaCnhTWUOY5zKSgiDxETxacEqRJkOTowoH9
igwJfHAMW/1dLNnxXddzJ5eV6C2Z09/MKSFAAlBd9k5XEHy8uI37O7VECI2EDPAjPKk8QpNgtH0s
O3hh6bAuDLcoR2kb+gNJEWIL5EACjuY7bWfyxc0y51FYITWAyihDvCV08Ik2mj6u0GhdE+dVsdGp
ap79uDHaIs683F2+IScROXLvE4E63NKuLgXvipQckjEuWzSmRE0J3fZmpqR9HFv+Eb8cXgvN6eVu
RRgGSWizOi/Hpl6RaNk1BWJIbmhE8VbZqHMlQig1oyh3SKRQyZin1jXTonbZ7BTrrjO3k/h8izyN
PKwUkfnZVkkMOATHuwd71S6GB+6KPg0dXHrPEM9e2zRnczFAJTomfUf7GHGqBdZuHi0PSYqvy36e
gvaoU3q7e6nGQj4s6MpiywYfd91i2yJfvMVEFn5aPVWGoloUo3fK2xoTJgD9c3FdTvjN7Asmfe07
xxYzSyTKedCrOVzS7BL7FpFZV3XsEORJRWJTkiNLBfu8ZE1cHsC3WGQK9ykTxAUTWLs44MS5rN0o
xlUdmiQAn4W+6Gd81KP7y/r0BOrBGY2Aqwml+fwNE0CWSGiP3ZHG+nSdxBru3rcFUQJq/sqALmcU
100ohmeVovXeoEkDLenxsiowDmJT5CJybn2vYiMb0cZMmm5D3lsputgVTio4ZVZEItCK1hbsI02I
TuLcssEtm6pqxsHGqMMX2w79sP5Kkwh1oBUFAoAeX4El5zzKxK/nHc1vdhZASk4YJvEucx0WDaMi
or2bOm9hfq33VOosattygMUOM0H7EgFxkARcZZzBy+0QWeb4huKDZEEws23MAQRQJ3b1vG3gBPWb
Ou6m6NBamNAxEjd3m40D28xtja5RDCjjodQA9pCCc9WTog3/FMuY743vdcjqFt5gYRPbLQZDbDXr
u8kJ0+U4jBNCPo7REPgmBNShcI63FcatKyd/zWq3nWjtHgc5koTE6Mk8AUdC0RreON83UPOdN4rg
3Rgu5Vu4JF8SK7K2gNP7oyxaI13D3kHVKPsau2gcBBjPbVyfknqLCwEbeOF4hG7KiaRTzOAGWp6K
DEX7yBUjzyJTpKM2tZzX5coaM/dgV6Ge4OPWwDlhUJ1gqmZvXK93UKysZXmisl9QLUeiYFs0DfZ6
tVt/VahZ5wdfLARDkkykjHox4Ki19IN93Zrgfw0smEYkKp3kVCOEMbQ64REbKa7Hii7biNVyNFvv
4kzwepi88WerHB6SK9fljg7gjHHK3B0hdBKX2okcpzQpXZuEywOOgGR42NdsR5Qdby6Fcl4QZVE4
NVJLCaJ9mL1we9Ea0GwSNfmBF83cKYMdPi+CW/y8MrHP/6zJMTldVKP22C64Jwci8xPDblbQpTCM
7bhqrrEAAtjYDcS02l+C6IZ+GvA6RKjPuCR7p7lRqJkuUj051tC/ipUhhe8y16YG471WvuD87IA2
HccyJlqtfioewRYU20vcVFlOcFQcmHvdVuyJwuSbRtLwDDw3LXcwCIjRi9c85wWeNTX4u5euZQsN
WLpcpZEFdqOWBz82kRn9RU4garvkKGSS/ulNPqJPshnZcYMRckAZSp2tbxlGS4/E4mQu8yr0TgHm
N8GJgm0Zjj31DaPnsbtCl2k8FJ4QIbXKIF9sjG0fw9ChZScVUYk+D48kyCyOjSgSVBKlz8HiT9p/
TOhY71bcOE+47Ti33RqbcHBJmaVdfvWB5W7okpU2rMYyCPe+HsSBKyePSCgs7xdIBOfE0+n7Zozz
Xc8OITpT7awHDsQRXT+/tBkqeo1111l+vWxJp6twj1PGcgSfZ30ZG1e+ZmpEno2s8ismjT3p9lzE
G/IqQeeit88OSdlVQXPlIyIzPjqGSAyA227xud639dJeS3dJb9MAqECc+emHshnid+hDTst2RIFq
l/fSvoLBoW+V20TvEwarX+pW80nonGM1nVqViu/WyqJiLex4dsywljEv+DT/+dJW+M+E5x8mPACz
nN9OeG7rbkj+3/alw4CwevnrlOf7r/7Aesk/0CAwvKZvTGLT5f8+5Qm9P1zkcj2bDp1vRIro6Hwf
9bjY8rDiXaSGbFdcCMg/Rj2u+wc/SpIpDJEJQUX336FEBfbP3TCJ2y5cWfpGdNLphdFb/bn/FuRL
WzLcwQhnMMmMo/Ik2K2Q9+edmDpFbTk1ds2pHyQoZAlGuCeUc1QI3wK3s62YfWKRuy4lRgayjtuj
VWA80ZGLsAtpElEMlSlTBQzFvBNAZee2ltRLg4faxQYJmva5aAgY31rLc1aY5NwEpRIa/1nhR/ZM
5tw8Y1tBwj5lPft9xvfi7CR41V80/tBptCpweSQaaP+LsLkSTJSQKskt8yuuEaLMM+pC0Q4oHbgO
FwavwOk79IT/S5wtU2d56CDlnEyCxSEIi6h7yzA6r69r2dXhtQ+I5hXjRdI0akqKGFOYOVVMGth4
pJQau1Y4jqOJ/40yZ70QcQdShZyVzrZ8CcwBV9fWeHSnxH2/zpTslWuqN9emuvBLSp9YGH/3S2mb
+aZ8o8NMekEDoYebAFT1Nbuofl7GZLjUNs9uBOJms7imnPMWYuilVaRjfg9LTG5AIkyIpKdpENBO
MTWuaZGNLkING18tfGsv55rwQJtn5C/57qqQNDDG2XZJ09LypkqC5NaFknAO8UjedHO6vMmidDph
sZGfqjTgdwLLPE9/MQdduWCARJNQ8C/fXihBCpG02CS6YjRveNJMLXilff+RapTqc75MjcDLULXZ
PXXSvYVIPjSbS5ccb24+K+wL8loJIwEQSWZxj0gDoXw4a8+S28AKYsYxdHOnI0imxP7Q4brpHphg
WjVC4OvXJDINNjjm6gntygesJORBV4mP/zqd3qdV9Bm0J+i2OEyQDDC7osb2WIAwMMyqLVno6KCM
2L5gyMDBiEBUjKhmxL0l5rC+FCVo0vHfwTCxGkheebMAHUjOlCn7GCtTMhdBQBnUxD2LzxKmb4fm
bbMJ5mZ4RWbE6MkMlKvJ3LIJA7XwgrGP4qSF5UeymmfkT9dVZs7KXBVUCBNLlHYz2/JcN0ibHoMs
ck9WNpEHgbbivr9J9pWmOnFJQajE55IVE4GEf10WI2FTrSbNncw60YpxKLYQy10Ikf5UyrF5BpbC
h10KBiUFfUmTwOuJRkHjkf10DXnOZQlfJDR1Tie8Npv90t6IzCxkdk3bZhaxvltwfborV1HfoLxh
6k3fIye/1NADSTrYkiJkwVxS8QIjjPTblhhNdmIsMUhHzXDt0gO4CINecrZWNkwb6XhRbgB0f4Ks
gV5P02e4nKLghGQZMmC4r5gO6yowaUAoeZ42l6o4QFn1lPamEkJ6kp8KaW1O8LLY5BzMPJ/ItJ4m
Qaqo7ZUIgoSce7qkbLPpjq1ofDWb4dKMrRsmQBvYNTSQx6BP3LusnVCQQtNAE0/j9b/YO7PttpEs
i34RamEKDK8kOGqgRFmW7RcseRDmMTB/fe9gZlVbsttaWc/9kC47syySYCBw495z9vEDPa/dvSNa
favnqU/E7KQFqNC0FqVpxueFjxiN20VSuUCaSbnDzJb4mtXCUPpcmBV8y1lO9U2U9v4mgSSFEo17
OVPVI41bmhiFgdoQf1jBkTJToY8dk3VdzVQ6ajeuYGFP55qFnqxMUpc/Zzpnfh++DGDz2PzgWqx5
B258uMVF3i4PErO8vZ96tkhr4QNPWUZ9rfnwW7BcaMaHUKdFf4wqF9K8VRZU7UWYJrvLjKS30abD
d+Z8latDtkxMtmZASaypkNEQ/VLsew16SToo+uhzh0+l6vL0CgIpSBkLUNJz6CoIAMu2huz8Ddkf
dKAJPQfwpOpDBLPGh6IweD9pUXMOHgjv4E408mrGbdjy480olN+jjJNwEgtWt89LWGrttQltkSu7
5mTbGy7TssuaZ87CX2Iiz7ukDOXXHtnN7aVfKJhU8jkvDc9hNJrufmgE82fqM/a3y9wQOqhaj/6s
+mENXSMNq1L495aWYtLC1XbpVBKj2/bQQGSjcTbhWLupDc24sx3urpyoJXJ6Ri4vdLHt5Y5D/mp/
HMtuMtZTI9p4e9lZqyo2nN3IvOOjAaGo/DhG0Zw9idFin8jJUEtWxjAmOzum5vZVpzLtmwJBc2+u
MVN9x+qBf6xGj7vyGl09nENVXF+aluOiGmA59YMyqHm1QVxXXBrxCQbrvGf7sQrO21FPCbGKKlCq
tCwX/6ooJYZFesATpx2Z+Pn9kuY/GK6qyJa803B7qPZs2YmCrwiyN92BnrK+4p5sg5gtpoJrbEJ7
BpXkfK9g0tLpaI9wxXuOdLM3gp6D//yBRsyBSEquLkGu+DHmqL7iGePdGaULWAX5tLVtG4s2Lj3r
W6Ez95N9DnHci+LHxG0EDaoy/NIgE9ZM5iKSmdK67Vy4tCn3ADZto9DQwHXzQcZ9zeHEB0x6B1Od
aHG/eyqbflvDUN9qjuvfIXjEwOKeQ5N55xOYPsgpEMMLJzwAMi/YVVPucFD/wWLpPSZMvS4C0zGJ
yoHWAIDOaex0jX4da90FUJfYsOo0O7NIhjUB2MEI3uqKaSfSGLwdMlBO3WZZx/N2dubcJUZcS1ri
3XtkyiYy0KvOspeTN3XuUdLHvXeTqdknF7BeMRqPtmLtaYq6lyj+nqtIfLmhNO6xV20iLwXUp9cT
6OXM7a/aadBvXHp31kpqYnrOAfM/zm7xaKdukxO/K+37JotLfL5y9Nb2ghbbG6zhReK7/RorhqAc
fbLEWWSbRmAMAkjfbmdMaXt9aKADKxJh4SkooW0DMestmd54bczUiuvlfIcDWW4XyOI8xxOdsfX4
6PtEmGcJ8DPw7F9Q9zKCgocImWs+x2IuaQY15tbK3HRldqK9lzqoGscvnQ0hY9M32oMf0C6EK2OU
8sZL4oXgnlmsK7cvtvCv7V3oD+517SeEijfyQ+P3oBzbC9ZRFk110y0hW1RGk0IwtNlE1A3Hng7q
Ee0swl+/kuRx9fZ1ZS36motWboYMnuTkEN0AndPbaD7gjFTFDbFCsju7SQlZ9Y7akhknHgJkD9lD
uSVH2znkimEJ0m1tAcTYE8DW7jz1hLCI4AsmIMt7QSrFisGg9lmGUxOk6JlvllTc9wnp1cDN9TPm
Nu+aGWv3aE6mdj1fUJvaBbs5Urt+7S4wTvj/y7GbymaXJl31KaV8p7zrAbOxvs0M4jBcT3e0tFvd
gXHHk9cNMs/eEnc9b4mbKA6j7rrPWlZ8mrQGBoABCH49tK3cai7LhrHlqONLhjGqK9qoUNxRNn8C
1kTOgyiKoZKW4nutOKVmR9KZUcMuZbcyDnPaWs94p6HfhZWcPiEc21Bdt1SCioFKbEpGbx4uKv0/
JlNR2BabpMKRqiWmu9cVS7VgTBhIxVcVY26M13GvucaqtgBA9GwkXsu164R+HsYsh7go8hZHrdss
U3pOQoNuL4hyO9+7ixyi72z+0RbnWRMsnlEHoTYgO45iunN0B61w1zmxxsbUJs7ey/rxo5ZJ0HUz
oAKHgDgjDtq64wQSNxsk29UNYc5JkFjd+LHGHHBY4JEBU5yzLUTWhSxGnT+mbkLbLNcfx2jyWOIW
AmTtmAhV+LGRFon/DeFZpCZtxCl28kmDx498xbtxslKueXiFD3hZ9U/+CO1z1XN26Y5Zw4D7STp1
r9PFcfzuqDXGYuJYsyDNoECkSbZJDY3KKeLgFp7Czh+pZgeiaJjLVkRPNDmbepimaiSqjbPuhyth
tIu1cxlzLILpla3pq0hq+kics9B767MXFzx1zZ7W4tpLPCva4mAQxVWjt/x73AWA+nVR0M8dWpMm
K+wMqNUkKDKQHSWFiDPYPJuSps7no66UWJchn+b6OVgn1eD30d2/I+B7rbi4HJ2VkgQRn0Ueq01A
7iuoVh+HYC27JGVC6dOELqrKmp4We+nlJ/Ji0NQxcqUaqUqRozMYMx6+fxZ9/EoWQ6WEkIAzvOtZ
vIs3mo8xdoB5m120Fwzy1axcRknQ+0YIq1+TcUSxGda7RMXHXHU1UZYbkFPhLYYkOm6Iu25tYPLD
P78sqrcodMp2h7iXtxJDqyfEMbWj/V8CuYmn/2ZKKmrSS4uyS0wqHwIjKY4ghtV/daz+T2XgG93T
5Vvh5R31DyW48VYaWCIf6UukK3vSHjgKpUYzk8ErG69I+ULiGerlgi7f+pDBqzwYqvwubfCxVwOx
L+bJdnDrkqSSdVG879QJum6iMn25zFj/Yt//4y9RUarJm8Fyp5M09OZ6DX6E2Ezz8n0ZDhiwQRb0
ch07mWoRCzizazIAyo0zyea5sLP53HT0KkA3MxurpvZclM07ajtD9Xz+V+eoLiHxdJaNAtl2LYPH
8OuFrQnCaBgbxHva5ZSNF9XYZe4pafFIxrrq+HsRGSAzpRWr+unlqAKJjJZHMgOSWp3BuLJ/vlTW
796Yg07DQaCMjOvy3f8UJIT/qwYQ0cT72omoUKOKsxdZfIx4cW6RICjLhzrO6TyjWGDHmNAdZMfB
Nodzbw8+yosByY2uz5yW7UtdbHQcY7WEQxQ5vZTvSUTcXh4q8Wqrej2lr3NnawilKE2ZlvQ3M43B
738dSpNinM49iR9sQnPN3C9M0AgMKSMHVcc9X6SJ5Kd6pEoKt+YE9OfLYb5WwV6+Jxe9N3EHSL6d
XzhgsaEh+BpcbWfFcHhXZrWQs+HBAmXNTLz7i8RiNr1BeyhNnCbYEmPe1kwg6cOE1ax8iCzkO2ux
aPkaFQO/5WLxK8mIc7S5tIcss1ZfNnEP0zURl1GyrxSVA4kC08YNytN2v8wFry7MjOYNZOmBFcKB
4C/t7f93ot/pRLPDe9x/f8Byld+T59ct6L//zt8taPrMro83GCmoyU3t0gH+dwfa+xfqc5AvFnZj
X0ma/9OBtvEoI1BnQ3IRi6v29H/MBpb7L1fJ9flr6GNxK/+jYHhb+Rxe7Tb0uWlnI60TYBI8xj6v
d5vexEux0Mo7hLSRA6vJ82cQxNiXemxPjNeXwaQ/IOdlLXsNDWMW4Sl0SIa4WRCOTmuD6RaexWT4
7vZGcVrCqfziI3FDvEZYA5KlXiuCiXzObVEu5ZdC0BvTsSKc2mR0OqDArXVDRI230CVGdLaRfu7s
Esd7cNssP3PPDyd9eC6qFpM+JKuPYO3bz1WWDNp6GXJ4wRlno2eZd8W04vQ/0xWh0RoGEzDvCRQl
ydU8dpvsaww2gBlyW7BLzNTOm8okjosG/EQnLvf7G3RxITIDPVzsQLSmZ2/yCk/TurX81FilXmrt
GgbWoPHJjLomdXHwNhAyEli6ZQ7EMtMIjqplXX+uoB7f9nKmKLdyeRX5cvzmFUP52e5QJKhz73yV
jBmq9TqNns3YBMWVmtWKwPotRAycotSFqJa88ZY5aXUnrJk4RVrWTbuai9FlXppkt55VTPd2bmHg
nYkvlRUTP7YIYtxRvZV9u3LseTeaiXtnNJITX2oV3yZEFLS3Cu8OxGJNYnDaPTBIlxBhpdzY42zt
wwWGOkK7rDyKjr5ZirH1yiOUKDws0miOw5IjV9QjgQo1EQ0yR70wy3WrzflHq6j7B6DvoFt6Y1zA
9g/Gp8TNwk+dVk+HehTNpix97XpczHTF7u+sKiKt1yPCOWjbRv+UZ3PdrIVftNdj2DZXsecNL37r
LzC1ZxVELXM7Pg12mW/qxi9Tnnx+U64MRIs38LNaxRPts+dmTsHLSBo0OzyDVbEyCUT5Qsw6ka9j
2JDEnTVWdFd6JJrseTgn57jOrCcT1vC9vwhezdLd9sGozXQLhNy+MswUKhGo7ngPeyuCVlfVgdkN
zX5EZnOO4iJfO/SoP2tl1B7x0fo/xnZ0262jFxHcE2qeBHdw458hzS3jWnZRRUx3ZDl3sc2jajWQ
elCufLlk3+y6snzlMCfUTF+KwMcyvm4Ko/zA95g9jiD07twplTeSNKmji4QW1RRh6uTYlnagOSQG
ByzX6oNnNfopajuMvlrDfzeqyL6hx9UTYFMV9W1auvDLAPlwl0OANlIVLh7BsOXyoIfT66MPBZz/
qRAgE6U3+cOcOmdZ0RXPrzEoTGW3MqXW4b0d4c2Hw6KHZ5S41nyEl57um9G5M7wURo7tktGI52aF
EMN/mHLuno2ETvAZXPy8MvIQXIvb275cZ7VZKeWveCBTqUf+mBjduoPXv46h1Nza8LyuO+HEO07p
YkWLP19nuJU3fghQF2MKS5H75RxKMpZIzhrQhF74WJDR9PSOaB76p4FdL73+YC9yZPzG3LkUt6bR
aPuxbz/aMHvutczzs2BSSC4LNhdiKOemqsF1FQrclSuEV90X8z1YNPPQK8BXpVBf3izze7I/2nM+
/gUCS7ah5ecbTOnkGcALKxQ4zGjiWyVR6xVSTIctNqTHekz4SZbW7HqFH/MT87OjgGQCMlmaIq5s
sK0aTAL4MQpfRqPnY0xm5SFUcDNDYc4QZ8lTAvnMVwi0cUHBXCksWgoLfh+p3Xru9adSwdPwrfIl
z99bOVwxi8nXYadfpRfiGkNIGuMyfpwuODa4bJ47A2iD1Cb4xjhNmGeKOD8IoblFUN2cMU3vOjhv
NkpIxOJXCJn0Lc3ihyGxCiZSbrceFSlOH7MhMC/4uH6qaV7ExBPMii7XD1KB5kDONYkhj60lr8iA
j7az7w0704JQZ0h8qvT9XfhUTEmPaKjshI9XL5/jibYRLll764wGHbfevnIUB0+PWhNxkWLjTU21
00Sp7TgasprmarmdLzg9WSGS80Dh3Dfz7J+tpSVbKEq6/B4+xHhy/Pa7W8X6MUsi42op/Gaj0VbD
cYMAQm2zDVg/j+X3wdXbKBBEBQTNBP9vUSTAyInm21zRAefBaB+XDFixJmxwgn5yL/DxckvQeGnB
7IFugzXYFnnxMORhiEEMTJmtmISCAIbA4mvygR0FmQm5MJ/C51ixDE1a2Hem4hsminToKOZhr+iH
neUcpeIhTj1LJ9X0J6FYiUJRE+N0CsF78E7NzP02wjI6e5oPub2f5q1F1NcWtHP+wlG1vF3GjVR0
RjIPUCS1PcxG9hjtOu0SQI5NXDRnFEJ5gBEru7IU8VEo9iM5NfE3+wKEpPkGoiHrzyzCnMxwPb9L
RShWjmJJJoyxA8PQ71xb2oHiKx6KxbLucs/yA61XPMrR+CKGFiAPgVkPnOhRvHTwK4k2brbyArVk
O1SAS+xQa07q5XZOTCBHwnLIYIGJCQXXPwo5zvsSVdfB6XhETtniHDTcz0ZwKf7+v05+r05m+PDH
OnkLCTD5/kqqwfeq/s6/62T9X/yRUyXp2rYqaxGA/LtQdv/lUJwKBXEG3nypof8t1TBw5RLkhIMT
iwx42f8tlHHxCtQgcJZ1/KXQQcU/kWr80m3CocpmagCQpvL+5VAeETe2eHXV702zJ7iduRC6BttE
6Gv30DJXrmjL68zpkzLwYw7kP50p7v46/P9snX8jE6GZo9BDBtcHQ5zzS5HeNEwth2XqdmOPPcid
C2djJGYeUH0W+//ipXwPKxhWZi7dm/NAa6WDYRSi29kGmuDcNOADSprqYIeb/+JTcSl9yyGi2KHh
8frosRhTVoOl7yhnycqAUNoEbddl625y+8OfP9Vr76i4XEB6YrjcLBYF6p7XLzUNXZ/lggvoI4NA
AGGS29g7L2TIBMzj0zU7F9O/EKo1EdPVO50C1uDPR6y/X5xujlrFaIbefM6O80Jo1V230yoboQAw
4U1p2M077Zlf14gwWZfgmm0HCLT75lVk5PGQaMJ+12L1blmbjP9WYmootFJaWMU7H+rNuZEPJUyD
e8vE9M4yuVCsfmoGiQZ5Q2wwO4hmjnFx1v5AXvriRdTaRl5cOSEo8z9/h79eRoEYiyMvYCwl3Xvj
VQxjkCOeVfUMtYVYlyHN5Vr3q82fX0Vdpp+6b5fPRU8ZibeLJ15Y6jL/9LkQmHCg5Qi1s5Jhhr+o
XYNuOOFuASulF+Kdz/S7q/jzq7350pCnYQJAVLPzGGNDosbQMxRkVqcZ6htmm6s2y77++QO+MaGr
e4FYHjxXQvVpWZDswT9/wjkGjTcCl90ZqG9OdmVTxekQQhkae/u+QpnZN2d3mMkVoyn13emgk6Kc
3vdRW+2G3h82/WSOK0439bdpsjSye4C5mmHXPCztvEL9FYHfbJZ3NibjN98/LmQXcpvwXLrb6r//
9M14EpxR1XEbJSNHzJWtjcR5TZMYNppm6Rz+DQYhHtJzcr5I7Mkn+4u+uGjOcd/durBY11Ed+Scs
3n9HPfyfXW/x27fG/qzucME/b94aFguypUXekVceb0ggEgHgw4nEZqfbSFwej1NipWsdTjck23wp
j1OZtteENA8Z7OBuwAtU4oqRgDbnUl9ZRh0GYYk2HUThTNSG2d6azqIdFtg1QTN0XTC6mOgaaEgf
+zHR6Ip41HQkD69bW3O3lmUC47Vaj4CL6dhlLYc8LUdjHwqYo7m4iu3ssYeEcgtj24J6uWTb1uoT
QEvdiVH+sm8SFwcN3YXVFObhtR7P+pPWNsMOxZAGbGB+yWbr3HldBnw0yvYM2LoTP7nc/nm1/nqD
kG1HYcBdb+P8f9uenyREJTGqL13Gt1oG3DLx9IORTB/6Jaw3PdqAf3xL8orwQGjC40Fgv3m9zHwG
7B7j4G7XhigGJF0gI/rml/Y1aVNEGPrOpz9/wl/3bQ8kAZRJOByow8w325qM4Fry3XS7dM6x9qBA
OdBZx/tktnPw55f6dZkiaUXKoGOI1YnkebNMI6C76ThUPAW9QVyBOjYO1Yju+r94FfvSS7Qsi2v4
+gIWhGMU3cgF1JxWb/E7+toe+rF39+eXMSgI3+zUfBrPMDyqReY2b3kMGSnZhlP7cjehvAwqjBpb
4hrJz5QlZudQupQULHyQQNGx9Z4IId5VeHjf25beTEXYTj1BCWMAmgYK88vEq2kqe0kGVxIol7u0
ePx8Swx4t7XHDnQ9yg/7YBDZt2n16kdeje4569Jxx+B1uCmWxToSNx++8w2Yv31PLvmquLF8atY3
j5XI1jQtjC25K6O+POit2Pg6/Zml7JrbUNb9OnZRFebkYK/zRptPfZ3MayfRzcD3ygrSWP4jN6bh
NsNXvCzjlz7VzHWTdPXDXPboAWlj7kUUj8dyzm81vXuvuPj9B0AARmvcQqajYDs/7/Wh0foFAiMu
KnjdqHVrzqR29IjpnYd+46ZBKA0dFq7T8cRqi+McL88erkDZOv6hr6GQgx8eNoRv+/cVAXMfPHv5
sYiwPOJN87eEVc+wE1Nkf2mXb1sm1++UR4a6bV/XESyLnz7Bm7tg7Ih+jKpZ7lDWREdlZDh2KE8C
zuJBl0Cdt3oH0m6qI+SF5idru3hnFbyd1/21MiFQ6Rh6TcN9e7tjBqKhK3q5S7WYlk+fe+IrZZU6
bENu9/XvVT5MT65pxN9ku8buFK3TyoTVq/o+QyS3pi6roGXKjEzTGCE1mz1OcV5wNwnQknYaGT9m
lIJsle4DXOKN0NMqcDT/qfbgBRmD0K81YeT7paqeGR8+ODMvFCHDXdcjrvR3rvmvpZvnKDk/SSbC
Qdr95pKrqodoVjaEJs2fynAHbSEPtAWxBroH65068TfbtkMlxcnTdvnBKrzl5xWKStqByWYgDI/K
Fz/xUAAZkB0hpfvvvJL6SW9WEq/ErMe3ycHS3xb2TRj1tRsKVlIbfchIDXlKc+VVx9PmrMSckf2t
OxrBrQ6G+j/vsb95+jq6jYHCsngwUXi//pBdlDQm/BLiiNz5c9h5d7DTz7odvuRu95Ujr/POA+qt
pEItWSbLRDUZJgdu5+2e7g+anJKEJcsxvDz3FnXPHFoBQnGAl8Pyg6j5D1WSEwgz1xQ3NtzFQUYt
DIzlnY/+28UE6Ysny2V29+axnPSw/OOB+3cEfBDoNVhzsBFEqiVVtKa3/fLnK/2bR7OjUzmieuXs
zSH/9ZUmETOLCkDnu3luAXfWRJwsvRe/c0b87fWF4wN0WF3ey1zx51WL7jUCuVXLHWfkdu0NUxwM
aNkhsHraYZQWdyfjgUCb8VaP2P7WdAPo+A7a1bI47+2Rvx7KvQsEi0M5Chrmj68/8zj3YollxpsZ
oCPGkUu2e7vczAM49qgwMAHIotzFLvSPKiOL4c9X3PjdHUw1xMWmbvfwCb1++S4aQtMqyaeeDTv+
WrsthIyxjbqTTAxRrEanchxSJPgBK21WDvPBaXIRkNFFE7IA45BBbp3HG/wkQCDNruuNtYjexV79
5m16SC4c9hiEKnDDXr/NWCNOheCdZoe/o9329jJsbAlmQMUjvXNJfvNSgLFt10cIo7Bsb273BJt6
3bRus0NQWbzYDDfv0TSgitEc8EN/vvy/fS1Wou6oltovu1oN+bYjxKLZCTNp733UJkg9cR4iFaeL
+J+B/N2vzbPfbGJUu7RFKBFdmlpvql6A9VFa9bxSgvmCoUVZPxRRY254uqE0mgr67BUSzz+/6G8/
Hudr5CGOoTQzr7+1KNLLzo9Fs5tNxUcWeKoSVJtBq5vynZdSprNfnhBUGmgCyNRCkfa24vYyu+rJ
+2WJ2Eqw58xzB4E/tsclEEVYMplspRk41OT5urGGUdtycuynzTK5VnFfeIKbi7yRxWeWxBTXrAds
MW2ZeT1+/tzBqgVs/7kisvgmwzUnISirIGdZqsTdko9krV2nIk/TH+jXb0dLt+YrZg0+yJXWXTaV
jXwYln9sfGCyjTQot5mRbFOjIHrK8uvYRASJIp/AAJolESQi3YmvprjF+98mWRs/Smxt8yEv6a7t
4sQo7I2m18axWKZJ20nGzPJWFHBLb+yun8N7siHycsuftXFbjPBdIEvbhH8EZTbY0Q0pusINemFV
THdFkz8MGsyiY1tq1d5oMww6M6MjxGBx8rGQ6LRWE77n9OBGYwQXuq9wTM8ZOvdNUc9le50OHCdB
yPjEyuwk8momh4OYp6Aa5lC/InYg1Ok74IwO6oIgDHgtyE6eXRnSL3HDblovHmTUh1rg31EO3XS+
G0N3eCgTu+02s9b47lmvCi/aYFmP+gNF7LRtvMlPANlEAJ7IE1xQaCAv35Xg0ytUVKr9p2MMzlaN
FN4j2tZ8PeUFIxppxwOChroWQID7e/q8234Q9VMIAeoTxhn93JUO01zG2XtNDdKtxj/1+bwtG7md
YFqfQ5cmqo3CMVtQcJl2xmDKzwgz7YejBcRxbdbyOc0ce4VUNAz6dLK2gFjgq2jjhphRqLZ26+4c
OeobMmCcHUEQFZRvG+s+7toradfTV2xaOL37GYKyOzxj8RH7geia1TDNK5HkKMmcDeK45k6pBTaG
XiZ3BEMs615PjCsPC8yNNfJ9cFpAhYLFbCKNZyc04z5JEKMCoggPIVAngqCynqJCuhDZbBFI6S73
mCAPTWd3qwQhOr9kp4zuEiPG9phNkxksetZspo7ZcRqHwxrQU4FhPQ4I4Pbu8NScCy2G8zF6MZLh
dlnPWtcH+DfN3ULpeg6jvP4COkm/xt4HX71rHLK0uvbF0ZpyrWH6DDwa1jvIXuLQ5j75yGU4HSyd
EbGccVbTpDiaBoo5URvbTMyfCr1vPsEl2bvChpQ2fxJTSH6s7tOo68NPhaNFLXdg4R2GnhnZoDUh
Mm/tAzmVpNqFVhI4UeVB/Cb4IydWckVyNnE+nBvOSasNd03UemfZky07WvK6m0MXn96SgIYqf8hm
rBEod8meoWexLwskG7bsekb340KHKxsAmczrvmoIluNobjIqRX5D0smHrPLQ9pksnqcCPekUuLjL
Mx6mbBJp1I+fa679bTOyygjoAcyeGQe9j+aNVnXVFmaTd8Vvqs3EDbEJSd2b5bU3j9EoP89x60py
txikjlmwSLP9rBlAEtIIra5m8p53LnaTb5O7ZPXeynCgB4XXuqidKsNVwDgHhnTmem20yudBaEfa
szpaoapJ9m3LlSK+vswRnBcDzvh0urtwgcKizJLDmDrIpP2kuTVG09uS5oAahiH0dIwTqX919JB6
kv5uvcGkn1/VPGS/4YeNHKgdUbVOR5FY1zAYnAd7yMIXn+Z+v6YKKDh8qzwGmATTI3Om4qWtW+IF
ZvyrX8rJbQOOaOLkl6BGGAaPgYzlvOuoWD54s51+HiQ/Z9byaVN1ZnNUnNB1MpWQ8WxLPtGFYwyS
StKyuqFnJcASbz7Fkdd8awiLw3+pNZ/cxkz2Kfmh+cGaumzLrF8+CRzynA+rcQwclONd0C8Qk8hy
wxua6ZDpsQeLNYQn69Dj1ELqAW2cU6nfbjPOTQVhKghYcfBFw8cmHKNl44kE3IsfKWZzpdtw4gtG
g4e6jHO1BrXxGPlp/EBaGZlobtubW8nl1D5CvOYjovf046vIXHirTjZ8HMDDjDcRurZT4jUg2nVC
AqoOupCNhuJQW3gbbT1xHobOFEA1Zrc5AkuLT8iG6i+07swNjTOhxDSNsymrYsECM2XbsZrsYue6
bnTK83pw0QXE4sRN1HBT8e3ShG+OGbmvJ5dIga+totNhyQGjhVz2KUmzebfMoNq9mIuqtfZ8pbE0
72vR1l+FOmGuS2fBWALxCfMlFd8exww/VsMearR2c8TsiP1xkPXXbq7bT0PMdV1ct/lWGVFLwFsf
c1mbsgiPEd2IXe9DtMBwIE720gDLHCo/Ok1kzOLrdopi/r6ksBQnnsCjZYMgGXEJXhs8lutghKO2
1jC4keFWYhxlh+pDcGYVUtfamMUpEVX4WDtxdOuIvvoCvyILOjhOeNC0BesyrBX5nTgxkxAOryHu
Tg+DSOuHqxaz8R5y4fRI1hn7YhQme0vFX2ATj0693zikzUE0I1aeGNOTjUjx0GYhphvMD1kaJBl5
CxB3+D/AuPdWUTTmXZAuNTz1hfucNlYpn+aZprXnAg5zI1usw3DOD0bbqVUOSBD8YWqKh6SIh48g
Tnp3PVa8yVzo2dnr2hrSUuw84BMimLQux/gEtq40VpLI3085ppQ7z5H9R72esjOcJ/ukzDnXgvCB
c2MPvFCmzVsfYaeJsq6KT7bkqnlpPN/pkTa/6AuuSG2yRYlA0QvPJmT3AzhFshKskZ9YLdmZkn16
9HUmMss44DRZiAmONxqa+he3ps23DrFE4NgThmxX2HbHkpDMilwUOyX4CGyFE57tmCPXqu5lMx+K
YXCIPILKdLdoxPMFNJBYaexZ8SnPUlyEBemid5qV0sQd5pzvWpdePBxgF3rl2pfdS+VpnJkGvUiR
p43Ni1alxkc7AtAyjNL4QbhKj0bGnJp7dovlpTLxQq0dE+YpOSSi/wG8aCFxcXBZ+3XNZXF4kssd
MiEimQiUNz4sZq6d/U5nN3Od4Qeioea+C0sa/41Z33YDDN4pDZt7o/OiU+jgxO18EhgS6VnENsZ4
VWaP+7vUou6pSZJSv29JVGOPxx4lDtVMBh4VtXvDmTjc1lDJ2MQc06Vv2lk9A2HL+4KCvLsN8bTu
hjwf9hdPb8Nj89rCu0/+IMb3O8eW9bYml+axBUi5Umx79H38K9SguJGG2vqKXFJs7RoZeA0FLzCt
qVyLQYlUuF4rJpp2kHUt92FnFfPZKNrp7kJiKG283WYe4ZPXqgcimW9gAGLQ1fWEs0wLfan301vg
R0e9j4cj5tuWl82ckz4WuNhdkG2OBfxwAqp7MxHHcypnET7gfKoO/pQghumSYlkZJcPGBmTrQSTd
cZhnElu5N28AnLTXZeSW5HoQD0+pTwnoM/6jhfrsi7g5ZC6crqwarO9Dbh+bRDfY0jx+AZ22KR2D
II7Ovpqm1H6i3sZwRmLpV39Uc6aqw7OlmYcmrFymZTEF6ZBW8xNq0+isl/G4dad671R5E/j4+tGb
En7jjcsz/b/iM4iZBWZMxdHK1DC8pA4nnLU7zzaJuVmG50/DJDmEmn7KCpucCvSEV0XYT4Gdm8U9
v3FpyocaZDPNYavzo3MveZFehO5dr/vlisY04fEulmk/8Z2PjuzyfZK4HydIDTvapUSyEQBBJw7i
9apKxvgm8WjcVIap1NTG11gPxy2pbPquI9Ui8JLeCsaBm1HWcYcliVZhNM/OFcWF/ZTaYlei9t1y
O7EBVymn08hp/J2f+/7LkPXm04Tb/9Yv/AXVQmF/qOMpXZMRa28FexcfTZKuKlz3fh74lsSA/HXr
UhfCOmoxC0xT/QNsTU4+HcylW9ST4UNSkiJCUGCJSaeucbnZRSrXE+kSawYIKx/y6rp3HQp6O0qf
cSGQ7zKW+y5rcpRpCMGqOZ3uFx1BVqIVW27FbWItpMswY6Mgc/vbwhbhI+xEygyyDzO2QMKrQGid
Pb1dAvCM3pWEz7cO9XgTY9VaZVYrTkUtAJnGo28wtMiXwzxXw42Dt66kRtMybjinPNbRlJ5yEvjI
m0oXWBQtmYkoWDWgWcqdMtxgqUs/Fabt7IRBA57WGgaaZqlpafSJNt35RFpezzSzVdrPkGB2bdPs
6I+JfsZ7dmyB9e3DoUOxLbObC9dclqPLrl9hWWbAo+xvHcnr6bxygLgYk+Z/8pmZcs6BXVP2cGfF
8j/sncdy5Ni5rd/lzKGANxH33EEiPZPMYrJoJ4gqGniz4TaAp7/fzm5J3aVz1XHmGrZUJNMAG79Z
61uhaAhUyUCVkxg09sbLhAb2UJveT2NxP6O2Fm9UrMVb0ZU1h1anPXqFo22tccBBhgX2fnapWIq5
NVh6A0sK4ykizqXUp/1o4gY9alYt7fXo6Z2393IFWCH6uj5rUhmFcGTVZ8Y3iEchXMY1awAF8qgN
J3sry6y6N/Fm3cN1QEN3RRlkicRi05n6zwp4w4eALEDsEDims0AFcHTarH4gUgO+UkvFw/eW0uRA
GS54Sij4VNEAsbgy/XlaMjtbCkV3ixlIHmrCdb9TH9OZwgixj3E+wafJAct2gzL4A1wov3KM5/hn
lz5607vM+JnjNcC3rygvHeGtbyAPaMLtKNWCsFlACmgOHGSSocbA2yy5Q0ynmDgYumSS9daL+7He
2oFkojFMiiKamIMKLaqK+iFBKu5QY9bRG8pNfiZoJgxH+MtzZ40jnsuosuY+X48dr3KTOcil1hUq
LY8mZuKPZqlddTfp4vT0jXo1Gkko0fHGW4pXfvOi+VN9sCXjR/z0wazttFmVAEDteEs0U8EpS3S7
WrvgFQZAKC7fElx7zw2Jp43exnZMsPQPMOAR7DrllzngpkAJbAH5l7YVvP32YTqjFg/Q1iyDjKFO
AeE9TJhgg2K33gEyinHwQ7gKmQXx0ePaqx4c9GPVrkgzxj0oCyA1VPmU7xuDKdDZFKhbt71DKtmM
evzBkSgq+ArZtyr1PO8v9xzmIW2j59lNh4ph3JU435NbwpjGr9FlNroawPwmty6U3++4ksxdNVTV
c2kE3n3uBWSlNkBVvmPX7ub9xBg+OtsDb3pvjjqvkaqcV53iyaPLm6dKY/8HuSjkO+HeZfafzGvm
MnyKIz53SMYVzN2U7gWou3K+zd3YfaZZlxW7YGiBmA2BSkDVyZSewkLn/gGO4xB7VjH/O0qMI/qK
65CKzknsJsOh0jJEwYFSkG0lUqflVidNgp/VeH6FJS6RfFURnleGJnzq4pyMELyFKiELrzJ7GL1m
8mhkOh77otaP7KRhoZaDdU9I1UT+Tp4+LUsiH4EPjr+twf6jQf0LDaqpEzH0hyntv+TC3P7A//ij
YlD9eQ2bPHz893/9/kP/5IWhMCKeiK2XrjOWZmz7uwjVC/5G9gujauQoiFP/YNayAlIjSaHzGfY6
KGt0xrO/J8Ng1vKxCLF75XHB/J7/6//+nz/Jirpf/vuPKlA1M/7DIpA/z/mi6yQ5M+r9VwFUpQ9Z
Cyp82ZP6RRkf4YI5xVM8P5bs6sM4RhX3h4/nf5ic/7KUUn8Qor2vMzdngI6k489D7L4Ikl7D/L6n
emvvdY0kMWqsv/JR/7IGUn/FBxNp2TYbKXR0v2zaeqeDO+Ek054xWIphiXYhr9sRj6PdEMUmARd0
LZNAkWmXjnyYx3//Jh3yOX/9XLGzsnOkszV5Nb8qfoZh9tH6eT1GIBfKyySZf3CY6fvRBp1GrG8L
MXpSuFOQpCAKIoteqG1SkgE79KYPOD8MCISRP992MlG1h0Hv7C+SKbGZ829h4HAmW4WiZlFbMa9x
GLQ7Ye/P8xfZgvnFynxmVJO/7Dn4eKh6rjiWriNeolTMO5zJHGxNbDBjqYVFB06PQg4fbIXv7BSb
u5aO6bs5jdM32pboKN2u+QETONXDjhH0F8a5ZTviu3gqBoYNXXbNmmP000YUrHS6ZoV3SK/fkpSG
yoh1flBO0JJ54BIK59I5AuBgqsOcARiqCicpw5gVkqH4Qba1M9mlKaWNCnRceMbTV5FXN9HROWKp
TrUdqGFQbCq6GtsedAdY8UZP9iEpzz60h2S5XcAy7iMdlI0VkaBOvSvuu7KPjsvgTTtXGAUTWVIM
DasfnyjAGRRli/vAt8PEo+OgrUweEIM7ifeZ2i+MPRYvqazmx6QHIzaQFtGsRFPpe1cSFujJNjpa
PdAu19DSPUGQ85ccmvlRb/mRWW+7Z7XSOOGfpxWPsewPxdI9Zz2hf1MNK7QsfT4RqMuYpsBI81x2
h4WnCHOgTddAA5XVCBRDmPmFoQh+LiN2Q1x+7btN/BqzWNQv5GWaeOW1iUyyyh4E/jxuZ1/rZ0hb
Q3HAXNTczR4NNT4OKpjOqtpqoxOGfmg6kjD7Rc3SbKIeNSPKL8AoQbkSNH5H2ocTFkE8fub6jIwQ
WfW2BPbNoWHUb/BnxqcImPltIBhONFZCWGCpIgkn3jGtVnMX5epm14Rzvsa82gHvxWUmzMglASKC
46pcjUk1fhrsQXZYLuxzbPNNXAcwdtXM61Lj+bwumoHPNY+bH14B1WeSkCnW/aShk6+RRV+YhIp3
J9CXW4Yq86MJYXhX1dwMRSvyLSbE/kPPYIqldirXSUx6p6Hx2XYx32MGkgx5JZdoUU3jpyqQt8s1
EFUsfBPUwPPONrj+WwXwJ4wvOhZd/ipJ12IM25bn2P/Sh0AnxkYrmYWgxzQPSee86eYsXswoGp5i
k2uT9jJny6HX/tq2izebzcwnCfHNXZM5XJSTSfZ3whflelq/jYTdnJvSss9BL50z2yh87GkH0s1x
6zett9V8jpjL1ozqN6t05pvM0mDR+LPfkODjB6GPmf9H7HtdFabWrK1wP+br65vzE24CHG/aZZqb
itD0NFtuJZ6z56bT8ssM8o0WgxiE0OjJrcRlV4au1NM99DEPXFWEzN6Z0va9KVzd56rNmXPNjPRe
jJQYmkyfQeW5piXuetckZOGZVBOCtF/HupL9e9oO9mtqKP4ii5ilsveM9bVKYbgkznwBMuQoY2uw
L1YOBF4A2H40/LkPa3dg52U4U7sWYnG3XIeOvurRXlYr4LQcTUN1N9RYVHuusCN8+2+93mn3eIUu
mjPc2WVTwkHznPulZULmeJN11zrxA3EodyVhiEr9Ee8Z9iYHuDiPnWMbm6GIBvQh88/UL4eNPQ4f
eWKWB9yZ7+QeJ4dkcemNjKE51eUoN4UD/rWL4v4DfKwAatTdTL2ItgX4+uO05MHaYJMZFp5DnHoT
p3fI+uZbLWjGOWyX6Ohm0IJyaDhpwZJj1QSROLDnKNYmU71Q4JZlSJCPWHyL4itm9U12pFN5OwxV
pMXY1WWuvHRjllpwkxFVcguVXW7dhBtWZKVxk87RtBmAjByWmS+SlbJ+0MnCIL+znsOmt3yccEj0
GsvntsTIuUt0T3VtpX7DKiFAu208AHcmTtX2uhPDHqvYmHz2710jpRs6ItAWoJ98h6u46Me92aQe
6xX5VtVRe6I5o/Q29eEQ05GvqQsI8nAYt63nqHun+8QF4MQ883iA+9sRNyldFvnMGbKFCzoUY2X0
OVvjcUgmrALAmwJ/evNRozLJz6ebaoox4RV5/hpojIJCd3JnnBpjKtkrw+nFX5+E3mhbVIiWuKc6
87c261sPpKkw9fXMIQLiF+coGcvcV7c2sco3colYPZu6eTCnBtdkknBXdZuYnNdVVXMFzr3hHBu3
ncCBIs9us3KEiVztZbEmzKA+Gq27/GgK3TmYc7l8byAwoWzvgv20OMGhHKL5W5pby3qMBjXkb2xm
mxCWahYO7NDwnUPAtO+9DrG6yscg3LNFRKc3PqzysdxAWF5WEq/qGpFZ9uK5TGJ8fZZbOwIohs6e
NX1Cbs8Ql/eFofEsT3V5SFNrYsAwjszO4+Cp8GODNo4rnrFsckDRE20CGdm3TNdsyO5Su5T95N8Z
YpmPM5pIkP1OkNgbQc/5SQTBHZAk7xRMvemGtkT/sipYo61LO8lvm24xDuymIJCnidveIDuzXofM
m238TtKD5iWxtydznJOhQLPz2ZRlWawx4bkTOhl9PCw4nsOm1Nodoa/OqyyGNF0veZqdbEzU76WV
ufotImuIMYwgjdh5DUZd38skxyULbRBFPMOpfOslzviT6XIdoqtUdUEj7qepV8HbY1Vv/LFMb7QJ
XN+K6LTM4/Irk0Nrje0pEF1thy0W0WJFC5nup8qPujCDiH5mN5jul6RqfpqNr3Vh24B44rvRV9cS
KcssnkOFsewzp6tOBOo4HM5gQv2UyN0wliY6AGKSlGKBU/irgjq9bmYtuhAppO6BnDLBi3TE/KjY
KYiStLxOOc9LmmoXDT8xbze1ki3JVjk4akLnGLrPoHlsd2p+Tg1phAzF+JJIBQBXNVAV/lZ8iRT4
embMZJ1kXkbotZPw/owSrf5qmmdzQxnqPky5oCxTBWO1MUe2cFlisrXD7nwqWoKcbb2TgJOggPVt
xmgEgQJr4cTpeLgTkUESLDyzp9S04nNcUmlUjtvcxcv1VbAYtDSFeMRNrw7lpZy/+oyaJA1IQzoE
QhjfOAarDzY59bjWYmZgHWXi0Y0VZb5keA6zoJl3cFSGpyTV+e4MxthVqJftvItLd74h/Iv3P4xy
fV1e1RRbr02HKo0dOOVv4NavXj8VBxMdwcqKbVYq5cSSZ2abh+u23lRZGhAEJjvGuE7E5AW+aXHI
zUDc//sm4lcxOm0DOh8XHozlsTDgBPpzq9Sis6jjmMCumP3dkZksokyv8ypmAqK9ByRBeW8xxhv5
Yt5A8SlkT8WHPSAK/ouGxvhFMHp9LeqVYJTEkuL9qj0awPqXTSb6vZ1S+YOKHpwzSmm1d2NRNtsU
hAnEPvBUOqwcHFubrMPfs/T1WxxVXJgVS8sOHcdNJRvxMgy2fR4ZnDxKKu7tX3xwv2iXri8W5wxO
TfTS+BJ+EUr5HilZo2Z1ew151mrsKvdhbrjRdCNLztrAVcejiAvMGLnic3bka53n1JFwkPpH1qg8
bfZbt//+RV1bzj932sq3AN2LF4Vi7NfGNx4E1wg0oj0xTYQtw3GL1p0/iBPxKOOubYdkzdG8bAgE
4MFD0p8Az0fzCo6Y25SV/SWTLGetwl32A/E1Hw3QzXvfjZtN0OOMijSmvivRO9r6379y53+4EPHZ
+QwvaKoxVv6qS3YGzYLCJokTETzTMIg2GYlmwYy6buJ0StEEBInlfY3mPO6vrDfNMH8AmXyWVWxt
UodySXNkvB6asr6F92a/jiosIl2s/IawSevNtPNkum3ipmJ1myT+AeFxvtZJPd6mEzd0yVGyj4PU
OesGxtEWIPUF4RHpCu2wbKsJbZidUM23YpDrWp0wpj1oF1bjLFgdb/5C56Q7EDVtdrMEY9DS2C51
L7SpwzBwgLHmpGanWSYsPc75R4utrpA2LjmJr7X6VC3ivipA4a2MQJXtOQV9UBKnfl3y25YyiE0R
m2HgOCdIrNSgBiOHmJi+p3jRwFPCWS7e8ETlpN0VizeelCyBDyllQ6QRjjFtiARPILw0VlRoe8vK
UCuHjtlrONl5Q5X5VBOsCPrMavKD5y5FfIBaw9JuUf9DREEfrfUO0lYYpTCmxpVDxX1zXfASyj4x
4iag+tLqatUeRQnvmMBalC4cwgnaG0p5bzIYF88U+bTT+p7umyPWt7tnNC6uiq53ws7R6jYsA9QO
U0vj5jPd/DlnA3avFJjyMFJd6bnkilx6GoqkcoenPi3evJb+cZkM0NOyQBzUzulIU4lAIsghmRwJ
nh1DHjrab9h2gwfHfW6N6Q6QJIee76AOIc22/kHITv3DniHK9GZhspmAsLy1er/9RicKl17owB8k
Tb9bsKOvSnoZ7DwggsgWfOtVb1clGD3Z7sMespdiQp5TyGFrLHF5aNG7nYCYWCtqJ+++tFpW8MaA
tLMy6x9Oh4FZt+mwGoPuGUEje6pVj2b/2cwYKAlRsEKG38MdbHOasFcmjdzv6YwiXMleWDsL90in
D4yFJ4P/E6wPwgpFPvbLBaod3SFKNJspcsIzUTSCqZwpeeRMgXqEJiA+ts7sMQAqTfEiEW6dDAKk
3lj/BacYOsExnT12/DEfXMsDdFfhOAjZro9Pvo2QoZdzuvPVBAj/WHNX5syHvJQ22ZfV8uVzly6b
1F8IEnHLb+PkIQIZetpt3YnPBtvoVQmjECgCv7TSVOGsXvVEepwB8oLQyLAmUuk0WxKBgrpVJ3W+
6zlqvoZhyRtc7GE7tWXmrjJdmpthTJmMqOY1ZZtcrZPJFvc6KQAyrDNKkeuzuKkU4JxZz3yDVpRL
laKXuY7l8lGpoURdePPNErvzLRJJ/3S9DM2JEQyXt9D306DNt1cJgdXN4v468aksLh+wR+hYDSYn
kHAKJQVN9wWAfER7xNkNEfKi63hAizU+BlvQ2TJw5KNXg7wl9edt3jAQkkny1frLfLtwu4HHgJUD
wx6SPVxTpldXAQdaJ3RuFMABfQol2cB2+psYRoZzwJLZykq9OEwL7wijHWureOEWrFGwfjcjxSGP
c90Jm0EFSWVcghWDO7mpAIizuSuds5m7zgMFD7KKzh275z5TCq7FzsXLYtkMypxeivcYjOim0/v5
sdK4zSOzJXJHqVvQVHOs0dFHLCqZ1Gg+z3M0DUortKT8ptJk2CMQtW0sZeG/zm+uD8lJMTCrOrEP
5AV8glhX5bKnoF5FSbEkOj3f/nZpAqfaNkq3Akw6uuiIaU8AkfO1wCJy8vtOvNQGMzR45czUUHdW
J0meIVgmOq0w1nsOd42FTF0E9duEchDZMyk1EnrrFng6HyHK6PZdryy+kDwfjE1H+7TpXMrzPuOe
VtezaNUx3IGXvSk6SMNhkHrUvHnLj/MQhaAFruF7oqbe1CXqKUCD9mb4XBL2Alh/QFXwIzFQfOF1
Y2zUquuH2EmiNphDFi5vJ1LTr2t56wP2IrSmyi+lHJki2TwmXc8wv1+fDUbPCHiAVn32OPKZOzFE
HQG5nL1Yc3hUSNQgIqAMEQT+fZctfq6gZK/jAic62LTDACVJOAPY2kGb5YsMGBAf5kKvTgvAopNj
UsQSfAGWifLwFQVx22zbBSszfGhOMxtV3Cwpk5uc+ZxeF/CSSySREefYS60COli/Khknx/51JDj2
ikRvNqi+UFGss4nys+M0Yc2tdTkgY6RriBEpTnqanZIbe0fuGlPQuuCmmPWxfrtK93rJzNhKI1qF
nsLZclUuCcPlDQ97Lp7rMTt5fBpMjuabtrbjZ7r6GWiTqTBrZTcxhWrJ/WoZ2jw2JBLttUUyshi7
kQ9T53gj87Mjsgk1nO6ODT2exbWmgZGaMGC8mcVUpgcyCMVRNgVDRHVUKjwHuzkrPy++mfNVpoiQ
cOlvLBHwfEgYmXBPtkynq96bbz0lJLKEN3wqEe2O9C7wZhR4Vpgi/0XhXjc/u7Kl5BCwoQ4IkGli
mjQ5m171NqLjJrvV00hqR/wkGX3yGfSFTjc0SvFCVYIQFHIOaglSqwLqFlIw76Smc8hKQTlR1xEV
JKaW9Tjwhc9+vtzmJiP1639eb8yZPbyx0sh8fwdgrV3QgZPzsvTTt8lEN1YmiP+AbXJDp1SVsadS
QUeHK9tuPARUC/jJ24YY+RdLevN26vIvbCK1u0k6GtjroNhDxWibdKZSVQEzStRx3ZjLsGOQwDuW
B4903v3g269Lq2QtahPTM1DZDGT4AoqqB//YR339m3XhP6vKv1hVGrBmWbb9w8XyL6vK3WfdxilG
l39uKn//mX/ickhmgHyDXgDg5DW+6O+4HOdvJNQzXfTAEXBIKdjJ33E52FT+vprU/0aPA7fUgaaA
edn832wmWUH+ukOjzVQQSdCNNvWEq/wwf4AzBGbNWKUGo2v58aukQVj1HZIJGpSXSnMf2lHbs78U
L35pvMwSk8jAldqhYu+VnB0BonmwZAngX4ndK0M6h0AJ4NtZb9aeEsX3Y9B+zRHAljpBMk8qLd5S
JaPH/apftKu0XonsrQILQOOncNe0iqFp7F0yJcqXSwodvSdQRzJWRN6s1K1CbDrNNNezEvajvw/F
WJ7nznSwOCP+z3ABtMoO4MAfXtee9EJjlsN3Mw1yMtkwECTKSmDjKQC25uyA+j27dkmmhzIeeMqC
0CszQqZsCboyKBhuhy5cmRZQHXKKFk8cHatB2RpmZXAocTrUgwHHFpvOulU2iFQZInJljbCUSaIp
BGomZZxolYWC/VYXShtBd4G/oldGC1tZLlJlvkB/9cMcsWPgKDgiaim3ZcrplSnTBvU+zDx8HFIZ
OkqcHT0ODwTh50hZPgZNTPvGwj4webVxCZQ1pB8xiTC03ZaBvF+MvrzkGPRPaeG3A3xMjzAEYm9v
28aK5QbuLYIIztmXAXErzQFlhwUqEORZhWKvicf2QVha9GDahnNDg4b8Risd4oJ7VyCQaNI70r/k
SxRQSMDUCZ6m0spZGNR0jW5NKZ2MxMd1kmA+gbX53pMSSUZhoXkqzNHZMxRvXj1yCNi6eWPxVOWV
cwOsLNjpRPLd2XQDiJMMlX4Y6017Qteu+mOLtiwNzMFAGsuitTOb6th2UZStllqvjorNTOfuV55Y
pQXjVZUYkN7pmBBuZrxZW5O56JtnIoVaT1FcbbC3RU+ZidrIJwtrw+OsfjDy2rizXNIfr5hmlHnZ
W9OojJDA8FDXpGTybctMI64GT8S32RnTu6HP44pZsD1turTj+4NcuIdQjxHYYXtNN+0Th01MydOM
Iv9nO4CG1ixo+gRR9Hyqbc2/SdgQ8wFqIR4aoMFs5knVqR14JD2/Env3PKz1iowgM+bSdJhw53un
G3nzYo7ni1fovMay1hF8ugMpHrXj5qE18z00fsEvNGAdiU3RptVmHst5PfUltQn3H0RXPIDQWhiD
soUiNcZLoAc2RpXezQJNcyqWcWcMVvPJmoisx6FuztdXlgESYqcwqDxJGkjvPl4S1MxO67ihFSX+
PeGmqPi1vvwqlKascqrhe5fZ9CTujIEzVW/8qqnFbto/elPJPyyizDw4I4fIGqLQvNGDDrKJtLO3
65WWOSric4HMQcrAjLQynQhsoSWrz7IhB3OFjgw7BlrwJ5RlJpMTZbnqS9u7Zy9lH2qV9GQgP1u3
LQJKkuo9e9+MfKnM0qqjVir7tskMmf1S2X/0DIbvKr12z0wD5hsRGeYl0jP/IqELbhKuyHy1BE70
FphI+qVTJijh4ewetdHnL3ozA/IiTrSHegHQsrgI9ESMcLQuCOq5flvkw9YPaTwDl+7yqOrZD44+
TRuf3OzZzskQnR2tiDpIRnxA/PpB4sH1iomrnsCFFXa1Vx93QmiKGtFDttx1FUH1Yv42aN33USAr
HJ36rUoR3zO4DQP/1uwHJMjxt2TUKdH6ZF9m7Zcjg5vAQjzZI96rTO8ydRZCx4R8huUpbjt37eiT
f3LxIiGzcDYE067MZq5D36zqS89zbFiZFggoIzXci91kj52RqXBKzvDc8GNq9sYKDQ9QS1rOdykx
w3LK1jQRR6vyom9Gr01ng9DerV/HGMskDerOrfNs5QejvZmJLlt5WGD3YEMb5Bm5gJLfGh9VPIWj
MD9FRfy8oEa/yWgxUByUxsEynffW6KELOveYGKCRjoOFhC6OXrXYfOk0n40jVKyl6sptMRY9xv0K
ZlHJ4geNryqjWwY3jevWDwMimXBMsuWjHElqYDXBYD3ptk0/PVTZAI/Vy3cgKwjrcBa+YAZH20kM
JEfLOadrMh7dmRkH+jrAxnN50H3T2jNnZjznD/T3BCSv9GBAObs0W62uX4U+YG6sav1EZId3bLnw
MVq5+toZo1fdKEWolQLpwvxFvsmlSX3vkwAP3BpS6G+eq9VrI8+/97BXfsyzZm2412lxGHSHTE3w
SuHJOdpBZIvVuCycB9ZY7ONssdDZ+bodLgjhg+hBlN1HMvfRRiXY3uH7lJS6VPo9Bbypk76ytMMG
EDVKEsO9Kzjz77msWoQQkfHNAiC8keZQ1cjytGxPE9es7U4bV51hNp8dZPTNwmJ/Lut8ZTXNj6Go
zbXwOyKojfEF3PMY6jVP+wDZI8ya4R1t2KtILJoaET1KgxwNMJ3M57BihLWNCba1nccIUBORydGE
CLSKX3wGICFh6OseWcxJ+mh3KRL8DyaT48VDDvrICFLVEF6gDJjufJR9JOlbSPuZmDtmj5k3oO/t
7PKzi7zsE2l/cSTnyFtVcRfhJNVQT7u23OYdPxuXpMsuvX7nRVl9D3ccIkIiqKzQEqxk0/p3zdiw
vdXn4k2aBlmCPVg7hwpr1brpQmaYBWus7FPGJElFykGENTBYuVMWn0ZcXcaxIyiaZW23uNBK4VL7
sSh1bon4qXcn7ewaxKvlBAoLvsRaD6M21kjVyYYTWAgaIqMCIV4LpyGrbZE8Bqehvqt9wzvaWJI3
kXDKTdSJ6CkAK3NBCp9mqHhERQB1UGl3few7ByqFfGfotdikUxGFhXRqm9iR6asqTfNslHH/KKGI
75vEE8+uoDthtlStUbAiw/WAWmt2Q6CttxxyEiZvMLxoR73mAGsMU+xrkBph0/YZtrQ5wqJn+Lys
Ase2XfxkhYUsqY3kOXc1/baNqnZbEBe5EyYkikHmUUjNcDthIIa1s4tNOm8Y5q9Z28KFzqoRr60U
bbgYubFiC1NsS1tHCdHm9m5BdzMxxdu1KuiAlG9r6xTd+G3JqfHQCHQ8uUb/PEuMySLrJNbKXHu1
+uDOqJruU3opBQjRutugceMtQgd0I5YgroJwyvWAGmEF+8lUdqsLT9D6XHmE5TTBMK86XTpPVjPt
JjnFiImWh9m1vDuAvsYKL1y2A+ayQ+DXhYXRbuqxjj+JcNpZPY+8kdnAZkyzYTPp03RMR6MLh6yL
DlJEpzQWF+C/ztqL/OwwL+50E2WAdnBhaUmudtPLJcg5XY0bb9DcVCEJk8Jodnkps/jecjOx5hbu
ZIz7UNojid+aFvNIiAUSiDzQ4xlNsyzm6TBR/y5MTAZMRFlc5s5m7jKSl3xQ3StnyKesWPHcHup1
6aaAGtg5JvN7kvtytFck5tQmrOryGdnvvaYHI1T6QKnTB/kQecuyMealu4szp95mo2PfMu57EYuV
bpbGvaRBrYXZ0veXBIPlGj1TdhZe4/zsJkYamVktP43O6G9l6Wnb1Bg/25hNrHTM8dYfR2vt+XgK
7InuB5Vx9w1NuslMDIlETKmyMSPcIbPmvUHljBhyDtkP2cczxq3WtnjeR0dEgO4qznQ9zAXioHFM
SUhGCs2jsilAz9mMu/3ge6D1E7HQ9g2KOrlCwfzhmeQF2STN3rGpCYvafk8Ks8M+lAbHmX1uRaSQ
KvpJlO9/6vgaPrzcyU5SVh11fGfvSSXHh5wFDzr8PzQp1DIatt4+PywspjuKBHs+2RiF7xsSP5+L
Vi9uu6R8pwEF6V+bAo63ZDJ1Q85bvU6r5F2UJU99TZQf3uiqMyvq++1QpeO2NfT2lfLF3ZiYpC59
FCwhNdDFSjPnbGUL7HXDLKyjbgdi7c0Ld9pQySd3kMONaJgeLcXow8ab++KcV0LtMXwr+Yl3XSej
J0unbWkkPAr0oMUcR2tYUwcUgf/hxzoHxxg7xgVblP/ctx7B4lZZ/VySWmfiElm2xpHvBVU46LL6
XinnsaM8yJFyI3ccjBvfWA6odSoUATRZtXIvp8rHbChHs3s1NztVkiI2yWS9MvnjZxFTlGRXI3Sl
PNEojJU/uv/dLk31rNzT029eakv5qhG0j4g68Vp7ynXdKv/1hBE7V47sTnmzMQCd8nYo6bPwbROr
PX4jzqtBZ4qrO1f+7kWNTB3l+W6V+ztTPnBe2CONXwRhO6m3WoZbvLgax6+jjP9Mff5q6mN7Kuzn
/z/1OXz8SOo/zXx++4nfZz6GAe0YyRBzbdvSXcTS/1CnG4b3N9OyDAdyqeurkJHfJz52ACAZwbhO
uAceQlcNg36fABEyQmpogPTZckgyQuL9vxoB/ZokAi2RpTMvCyE1fFbL/0XHnRuRYFoYuXdYKLQD
SoJJ3FTY8TB6+/iDPbDbZplbNJsoN4oHNkxO8BOg7WcCnuvB9nLLCY3a+u66xvSce1p6g8Jrwkph
+qhamspF20YIc1CvifKc+wtOthiaeSyleNTRUmirakwLq7zJg7TbUcFn2Z0HoZmWSRT+FrdsdSij
GVYJQ/2wnI14TVAqZHmITFugIqa5IXruPm+CnvwKXUangnLx1A1mv5vdURzNoJUfTAzebKLQPsgq
0F8LWXs7vWFZ1pa5HlLbuPhjux9WmyEJh0pAk+GZbXKzzAjc9aa2t3xR2l2VadG09rxxm6CibqOw
DdBQt/jWB6Mctw55JnQ6qczOWpKYzyPxPzbN8RrwZYMOLNEvM5TDSz+Iag086blA5Pc4OdN8nliw
7xozYI3qu5tRn8PIGst7O9PE3h5a864ty/YwMIwI9SxNT+VYywMr5fQ20IofLFZosYDzbBwM2Dei
zINdUWvjz468rsMcOSoE0yg+yyJtN0vmG58WYjyBbK6t94GZfrKgbxGgpdOLY7ClXMUpucai8eNQ
lIX/ZpoDlDgvI0TFr5/LtHwWGn+6Eg0onkSOQMY0Z0PhV29ANXqh0wCxX3lIqdUSdXQIL0mD8sFb
JthnWAabg7oiH8XYuVuslxjHmEDleyYZglhoz4MtXY/eGqnkSD2P3XZm3j/JYeXmRnyxcyP/Ns/d
co4kq/xkscnQsMh0XKX65PBXLFZ4IIV2dkb64ApFc/qAtr44OXBfTgnF0y38ULCTSSS/yVa026rr
pvfetwsEK7rVh0OuNV8BXBbEf9I2dqWXyRMlGlsop+pOfeQz0ptcGX+gzALG2GCBhapckZMxNN6N
wbShXqW9p98x6NNXLkEoYPiRYiIsIqB2haBxeLKmGbgjpjATmEIueFboxBeacTKixWT3m2slksu6
NIObsSxp5/sGfQINbd1uAzmdUsGL8oTbHLtl7h5jnouoSHMz+aqZ3W18vwhYO+fuqXW0D3dBOYmW
MkOZx74JvzoZsauJdXxogVHYepkePDOQItGk9W6aiKFn6eMQLCBe/hxdo9ia9O7vKNOWI7n1I/qk
MXF3sqUI+H/snceW3MjVdV/oRy8EEHDTRPos71hVE6xiFQlvAzae/tvJVkskuxe59I81kDRRMTNh
bkTce84+HKOnZ3SL9o2RRx6yXj/aDj2IgrDKp+WExFX2oU+f+ei7+dSsy8hINgtEoRvPkfVGEwiD
QQXIYj/bgFJwCt6h3nR2PoqBJ8AMNeiXCtRTFuUGh+QYzWCDw9cpAxId/ICf5NbsvlZWESjgkhP8
hG5cNkKPGduraNmkk68fRyKDVsx+xDZxTIx9wcIt6WV0mfhVd+OiihVECj+kueHeEdi47ypbX0/s
GMJ69o7OwGtNZ9maD2lUsrlnzHUDGcrYCIJd5pXf+Mt9rormslSj9WBZbfaamrDXDZfD+zB108Ff
0iQ6VGbg3c9Za4VELIQIRsxL9p0coevpNpZtd7FkTRZSPM0rnM8VaoYqIVcltSkKbbCO7clEnik+
6LW7V41sqwOyYutQqoFITKFKMqAbpmvc5B1adWLS0+bB8JoFOJJl9/ccspYvpdkwHDO8ZY8KRd56
S0vzuxN0kTiBJKFInXwH6qNZpxGF3LR0f0qTYX6sClNu8WLEoeuP7iU5MgaNXQpRAFR0HeGuf7Fr
M9kvAJVCdJ3QU2W/GPRLHPeFRZB5ZBAYX0RGZjN2HXLWXTl8zSKjvpKkYN6p1hX47EvG5K35Fusy
3uAfQY1djyOobWV0YYNk+AXzRX9B6AaRNjWegMCtQrvrmhN++/5GV5wCJmRGN6ZIg2uVdAiH+wFR
sYzdbldKTpLsUP21yv1xPXiJ/BKfOztYlN4HOmnE0pwTz6N8IuID7/JFYtAHqRtn+tRAbgpJbtd3
oLgD2pO1+wLtj3fDdpu1dnwEGWk+X1aEolKwYuz2jARf82LEWe216ZWIqmqnzVq8TcQL0WfVjxwf
otCaFmvvjG6DztiInPs0FTMYDe0fyqC406Y4sHswsRTYwt3kJvYkENNOsPbS8XYiau6TMTtA/4aS
gCO3Sm6yQi3Vymjj6cmM0bgEzFGPsZ80PhU0CvbUTdzsvXmhmJDeaT3ckFEHSKAAagN6JA8dnr2H
jHHwmZ6z4pVAgRAINC86Tg6Bb9zldI85K3c1ygY7ikN4Vj7hyO7AlLovNvBqytD0owscqPmudtVw
OLdGaQnBP5ga8tV5oRDQlgA04n5AkswBERxQVF7ETkf5nqLpDbFFs0PW6570qLx3cnCLz51qjCsk
QrcKE8Y9/K1Hc5HwsFHuc/BBWt5hfdv5gzdsWscbH1WZDEewA2+ZzvpDkgErbPP0DESnRz7oAp7P
bMTqSLY6foM0lnd4VOobfabdQAhyCKXObmE9WC+QOaYLnOdjghU3Gj8JxMD7Qo/ORdmk2dFKnW1t
Z0SfW4ALXPk0G5NcmQCtNmllRytG4MUDVoBmN/R+e42XHmeHaiAbtdEXnyFBSAc32dHf4sxF52Gv
II5fJFJOp8bJ4+cxQFrtqbFG5ANYAU+j/goD7SEpqyokRdC7zyO+Qi9yZjXgX1ZuZl+OVNVNk4jX
SHFsIOkWMk5TXxQTap3ZnS9wucjHoiUzrAUgs5FGN+5AoAcohfLotRuWGTxy2r1ySuEIG5D4WI/W
ePCmbNgWrnqdBHUlYGa+jTmq5udTYzEkb+g/mVosCEM9P9PHgKgoL48LvBknr4alDbmvRJdWoMsH
SwswwPSKx8xwq3s2Vfmpan2WekdwIELR4mfXNQ6ZHbzy5gqgxrZ07Wbnz2Z3CewGNtzsGLskk+XW
TKz4wkMIsOmsbCA5KTsrDGA63dDQmg+JLGi7kvS4XrIM9YmcXpWg1oIhcpodx3t93TAFCnMH80it
u2rr+NP8NviRf45CBYgT5WhdsIrFRJe5zD/WTq3n9ypPmlcCUEOTbe5bGQdosa34azmU7TajT1GH
S2V0h0WZflhmubFH5JC7odfmZbYSMq8uSQlnHpNLF1pR2SaklscfQEIszOx6Yklz8TFjtmJ8k2fX
7HvDHt31drJcZF9Rwwo6ReKoqQP0OdltJr5vIt0yzK/IdJ1VvxT4EnrGGrXbxxuAfR1i86HbAMO9
dcBoEUluLrR+InUe/VnYqLnVrwju4j1qy2jjVUOjVowhckZqxKwys1DrFlOAhBIeec9tYpJWLgiw
Brlm3noItqwVk4gMilYv3ufGK64h/lEQRgwpdpRb26jSSMHu/TkaMpj5o5/U7+lQjkw/y6oIygdv
JqRdHiPHT/MTToigfiCvnasGdWA2jGUVVOyUV2iwhMaUWAhvDCu84WvoXbm3XpK4Wht9lPVITJb5
SwMV6mMK+IbsEZxn/gZTF5AqnJ4jeXr4dDqkymCzkXamx2H028u24f9dK8TqNm8e3qhuyyeCUgxo
YAy0iHYInBvyEpu5+ugiU1zW6ewfXJAhvMEc5q68wX3Q8KNWLVOvD1k0KlppTzcncP7ThklAd9eV
rb3K3LJjutSUtyY6tzWOkIUmbDINe1ngOKIaIEJp6X7Xki2MNakSVlKa792ukBugE9bJrBTYC7Nj
CwD8ZMNAaF477lLaK8/g88y8qckyGOUnBd9gBqvX0KBWwiALCgF/aHLl7iYQkWFa9MvL5ETXcUbe
wsosgvmeIVq8HrM4jcIeq+Tl0sQWBlCl1p1dzMxaHd8dAB00/rXPKswQnNkGRAwwRCvVVOVxLrPs
IfaL/qU/S506pnZXS6Xj+9LRipR7LnaEWGZnBD2nLwcPyJURjRMZ4PgDN+7QmASXq/Y+ikqzX6fk
JO8GBmuHXHXVXR8HEPJa0T51SSeeBaih56qOn6LSMy+kBdaBEY6J0tdqoEURTYvybTRPXlA292C3
1Fml21TeJZQJeVsl7ZunO4Y7jZ6RsRmJqUMfHF8apjqWAH+APVznxVJ8ykzGWH42RTvfCkRMRJuw
dhyF+kcaONPHCLQubJCAwVmImzXfqNpmHc0jwulwmnVu79DTbwEXodlprTXhE9Nnza6PHb+B/rGr
5+WmRWWfrKugSO+6GNCP2WomieCZkBj6htjgJg4OTNJTfHE6uwB8nB5KO/CuAJFwgJ1dHibT+Fz4
tX5MYjq9K8wQ/DiGQvXGdPLlE8I0Bk9inMxQZ56+NohYWxeQ2EHfjMUdWZxoazXPVacZtQgcccfI
ymnFs/MNUzqr+yqLBNweAMWcP88bWeF0F47N5hps0xnHodEr4DJErqtAqSJB7Ce/vBZ5pmyoeS6H
sVawCsA0U4kfDolLuxtGjas/DGY1040ImA65BB/yD47G8qlHyDs/oOhn8Lsyeg68/c1gKttD6Trg
r2hWgd3N04lL0vkw/OIWMa2tRM2c5v8h71OJZJx4peN5Fxle+1AU5fz0XfvnHwz4P1s58PoTWuRg
QmBXRnfnZyx0085TVthiukLe5qyNwEpofo7cEayM8Faj+NUq7d2YWUc7d7aG7LZOIja+F13iHdqo
ut/wU3ekZ0KQ+51v/yzp+c4k8ed3c8kcgkqOcePn0JNSjG1lRtZ01TTdldewV4z2qMR/fQX+6UNQ
FEkoBFhFvJ8vgJP1M4fecbpKLSJe+I9rFFtiK/+0ofyvJfmblqTtQr7+7o78TYj2KVUo2lVafd+W
/Ndf/SVFc//wz+nFAl8g+4DvoRmBBf9CuKQpIVCTUDBw9/zVmPT+MH0bjw2dQlIbve+S26QFasP2
TLQWqNjIsJD/TWPybCD6z2MqyTZ2IHybFvliEFpQxP2oTLOEmeSDk7gnOD/dvoOVceMIaCx6WcgE
7zvlIMP7d8/2H17af/pA8omQ4AnO/+jhfvzAnF/dWE3pnIgi89eURMQ6AZQ9t/DbPZsf8V+9In/+
QIR8XC98SHCDf+q7nvNkiff1JFvixH0j/wBtUYbcWCEb2v36p/3oLPv2Udxq7jWVCJrJzyjtLpmS
eMiFPDG3I8rcI+TB6c9cBezi4qrXOnjycgQZXeTMd7/+6B8LwZ8fLVyHp8E3gQT9jEGf2nxcTEZh
J2XBRqx8ZriwDjFllGSz/i5/5CcX1bdP4wkUAUpGoulgh/94D+caGJc3p/I01QRorbymw38zZWZB
3kDv0dKsbCaYx3KekdQs6KrUsxQ1hIa5SA1ObmAl/tuf74JJgUvDiNz1wGv9+IUykdDYJML15E+S
nxuUlHPzjCX4//wsBgqOjbyU/rv86YGKM9ssEjB6J1tN4mqQxtnaUc53Q2Y1L7/+Wefr+OPL6bJ+
+NJheIDiw/nJNkmiTGe4wNlPY5R8VZYKNgMm+N9gbP7+6PAhbJcxF5qCKvXTzcRFKj00/wxEc1Wf
Mn9kJ+27jREKnaNn+/Uv+in45fzouKYNTsGCP8Ul/Dlq0I/g2Wo2bafMSnMyf0c+U0QGkreCnsOL
3+bOG/oPXlKwXndL0tsHbLH24Tdfg1nQ364sUyKL/uY5wuPnByayBAAL/A6n2e/Pu4NKnAMOMSo0
huIJbYOy3OS5xY6MfG9wYt9eXqdBBkgF6fa//jb/dAfgwJDTeb7TxNf/+PTmAAPmMm94eUeUcQys
aGhVCAhl0/0uLeWfPoq9HsgdKE1or356oubG72oiDOxT6nB5gyDmlYV3TKn3Xe7Er3/Xj6We8i0l
szWPYBaLj/vb4wvFETZl24CGXkzinA2ja14qu2BsPAHBG9Hm+r95ln/eEfKR+IvZDDJn474CT/jx
Uja5Jq9FeMHRjDD3SB+gI0IVNd+5kzHfpTBMyo3tAKRN/Mx6wMOKBBAv3ckzKjAyfuq2e92y/H2r
IL3MOZAv2kLuGCXkaa1TgZD11xeJZN0fnsVzlhqqJo8H8VvqGEvjj9+58ucMR5Utj6ow6a5ovDZI
14xtLFQ+rGqzXOY4RKjQ1cAzs2Yh3ZR/7LbrjKLcIEzgO0L75UZGDoQORvIc3WnuQ9BONO+V1RpU
XpORGyItAWxmJeIAMWziz3eFi5oPP2T/0ZkQCD06nt1aZXCoJws3eT969cmPpQ3rkQu4WnLQ+2hf
jQ7NihU89YhNszChKShwO9E+WykPedq6DBKUrwhdI/vM5wPjWlQtn+FzpV0F1rdt8eiCaQADB2qy
EVcqqXlCAHg2L0vt9XpnkAnl4mqx0dH2cUkzqRNVcsyLpP/ICRR/8Roo3sdSpMsdsd/zjYG3dMTl
lMfpq1gCbhkDKjfPUTFO0ROYOZ69PnffYNzxtEtYdG+LCNQHvanzCo2T5a3En/QONNHaj63X3nF4
LHcOtqwQ1bEcV9TfESlG4LDCiAXXDLoiXtJvAltGJgwZJFc0QtAMABL7kW0rAsR7f23UmLOBM3F9
aLh6d0oh3rFGslCaQHKfSncKngQIrY+8jHGBuqiZkHtFHG395Zxh2Cz8vwyGsweQAfwrZbYA/+25
bpIj2bkXyopasVJvG+UC2ISR0GEyliAgALR6PNkycSUjugod+TE5b0yMDNceorXgwsysM6F2QZ6B
gBlhtlMhAOe0zFOT26bz5rk5V5NmXgPqs/YXZmNnQPuxOddLY/TgByo5tsXOmi2+DL6KvNzQHyYc
s054/2r0SWRBaB/grlFCkFwcJsQhfgjU9tAyWG/6PGIWICqbZ3nMjOBJwSxRO79HED0biLwb4bMW
9b2Xz9ulYF1e9RVRtiFiethYXqFBj6Sl8zYiqntzkwFaDkxB8iSdRXT3sa2tPUltscfcz5Wv1ThW
D75Ol8sCj9u6RaFE4gOJ1/5WpCa+U8aih7hY+BiFlxhWla6RfqvI5RirGVBBoqvyledky5XPSfAE
D6RuVoyDA7TXyg7plUrakXohQcB0NkOdNM2RgQLKZJ7JZKVNVd32jfIrpm1D+aUGofiVELb64BDQ
fkX8OCOpBXbzzIyUyhTqgsI1IarjIhhL80x7oVNb5SzuOzRPsVZ9hfxTIY3ZwqrzphUZ9+laZHW1
G2u0hUE2igkHpEpe47MIkv5ec7m4jBbbaolOYum9lqb45L40adlvF/JnQJRPCINlGS9MkaR+xTHO
dNqxSNIQI7fRj5zzFGeqXhmleT2Or0StcxPbxXkzCnpgbslV6brS2LTsAVcjm5dt6YN/pDBFQGaw
sQ1omA8kyjaHrEPJuzjD8iUCTrtJjNS4XYK6fAYMBN15qch9rWDQZu25QZ93b14veT9SpFYRraxw
GDtcAQ2M2A4FgZwTk/KPoK1e5R1RvGifUSj2aMMCz2aW6np+TFiomhuGuyLw95aNCmONxGoiHTHi
g2RBh1kODGL8ukHz1yucX/ViwCGqh8cmd0nFGyu1BcKwhFVivheeqp9pIlmrNCB8QhlEczHpMndw
dstbViWNUJ3yfuHK9mzxMLmjXmxlFzWaqRuzH5qbQvU81IbLjuxtiXpxZQAFVyuFwYZMgoYI+BM5
R2ywmaz1bUi17T/izqQg1ToQD4upeWTNfgyeOgaL8cYfZsfc5Gkyoxxl2DeuSoZuOrQwvr8wlJhv
6CwaUKGLbt+rgPXYh++cIiqR9YnIgfO/JsAD7fK0pwRRjdmYNTXVduYcxeCeLZw7amwSDalLdJUc
ZBSzJBnFEXnz0qB346t59Jxo51fFi1W3Mfu5hIG8sGsLqbtIVFO+OlniN1+XBhGiGj2kziSoISDH
p/Cl9KeWSLHccD6RQhMcGJuoPchA2oaAkdKBnnSWfFZjD++CGDuH4VIc0mlu1XOhjcG4TyHd23vf
SvyrscvIoSnSfJMgi9kzCtHbBWbNow5iOrWBJ6fH0enKO1AUX61CP8/Yb67z3ur31FXE62hcGF8N
jfUR90n8Aahmuo8ZgjU3vPGQJMY8DlYy9oizAGWSg/kqlHfEuEtS4DwVDWwWlzoe5oOKp30fzOZJ
tvVy2arevnP1nBorlDKDWLncBSIE6Sc8GdXIdGkWfQGkoJPQcQCqtkIOdyVhDWHHAOFdjkZBZoW2
P9eBO556t9EWCCoLRSSs9zSEEpyspkFPwapsC8pFgGMLAZs8LtP4OWqM6R41ZX4rhgE5bxo7r/nk
MufoMASxVuImX7WLHV8FckkvuxnQsYGt110l5CC+MbFvTqVnB5sqdYYTNEkjWske0yjy5CXdMtEb
kKCiIIpWKXi4eZsUFUKmvGn2I9P/e9ykZOgug77tE7NGnxpPL0PRt8PGVEqmxzklxzj0axMQuR9N
fn7lzubU7IJkAIziVMYFPdX60Uw7KwhJwUUTYxmeyeCRh+dqYoX/SjdOXQ5NM+5mFsJTlSlITMhH
AADh4bYPCcVtl8sIRHDDzsJAc+6Nt7E1TohLs8hpeC6L7iWfe3sFRtW5QBVMGbXNJeghWI8Yoq2S
KJmwqGrrskd46ayWoEU07RcoZHKq75facodoGxjYvIGkyYOUrbX5BkFRg5feqVK0j3gJ1JNfoNkf
4arRLJ4ZCxM9AJkjSeAs0D1e24zP0lBEOvkwy551qDeZikUG8q615FLdjJpzClxwD+IGUOlrvJDz
o9lNxiX0esYNOBDsrW/YHer5pnK2rfIc5BdWSjjkwLP7NWKw8akhs+adGYX3Mbm9m27NxmUopQoB
RzKDU9CtItxBX3WvWwgYiV6Gvdc3X0GVxjcqw/C+0qnqj/Y0I9Kp66qFiACsYSW9rgtzVudro5gy
csbcCFBkzJ491ss8I3SqaWI7g+z9Uz7gbzCkNz4n7lITXAJM4NpkGIblv6mKa3r2OEYqaNO3iWFz
1woaSJK4lAlY8hNuqzmSf55g/9cL/U0vVIDU+CU/mDDkHx25f/7Bv9qggfmH4Gx77mZw1vm3MjNw
/6DvyDiElgCU2x9aoPYfZ78sqm+Cel3+jsbEX9pM8w+su3Dt2Gf9q3H6Eyj4V+BgTto/nsBIxgEL
YbuWTRP9TIY6U5i+s+cuZd+PEAYJiWjL+WRkijyX3MrvZtvJP8pq1AcE2NLD8uXE8SpfovzKtsvu
Jctw++MjVcaNiD0E1EmzjDfS7qOnXJOsdGp5Hd+THpXf4UymjcKoGnhMIbBjTRBRsInmwntanH66
HTCGMo9aSlAFSeYXH+O4OBdjO/hPCUaKDlJ8h8SzB661MOdizNvb0yEhH+yAfKLYZIndItyrAodN
Zmm7H3Seiy+V6bGRLfRVhvf/U5+28i6PjEGvYdtEX3tbg/k0xsscOQExSVWavQCxa99kFI+fZo4H
obWo5CtOyYazS+xg+exm76ZBXFeu58VWN5kTz2zAO8GWEwvcV680QFNWBGmvvLGMr0bDig4uTnyE
DeB8Uihztrywkiwn8T3TAhrMhJRBkxO7L9xIbbBWJS+CxWYOwTX6O2qTzdJcooldBJFDgzMcHLa0
8T6diniHncU/0tQad2Y9N/Zal6V7XyYxmR6EMxbealkSC6A9lH24GvR5kLXKOvhYhIlWFOSfh7Kx
GIeTG3R9aEV5exyiPNswVyVXx6prnCvtHJw6orpW7PchiJhB41+RUkK8HOEsw93olefOdVLvidRQ
nxMj8ntwHGVRg9pwm/u2mPojDRKDEkuhqr/VLONcvsS3Suafi1r6rb7FDqWuOBc991v9Q4pPLaS2
Uhejc4lE+Ey1jPGFbIpzCUUCRZbht7qKNgq9yrdqa54Lb/+tBrvncuxTl4EcU6HNb9XaOBduEIyF
xOWtC8IXpe7fq852jX2EDOOJ9I/sMNpVu9HBkp1zpdzxrWGbfONO3biuz6tG8G0Byc5riagDlpU5
FdO17lWcPbUmHs/xFsJ/ii9GaIOIeoDD6R2Un+QGqSXIow/urjVJ4EVdyrWdZYXe4cLU3VLjGHa9
MrqKFVK8UtSMTmU/MjCfXOR9wnqMfT4jUu2arN97qdjpTmBwQEYLMVb7qBJn/15UsnRnbjjS/j8u
NHO25BSUvN6QqBbwPk2cTyuvIkyHxly9USbbsxYy7DZL2LkZNEVxVgX4CUDyrYtcnKw+QH1gCpy6
tbxjIrcvJtO50I2MoIJ0Jt6fatm7oMXoapAngkxULtG68jueQAm/58pwOGevlRpslHTwRiHU9kc2
DuUmzRaPxLBguhjIo1lPaIt3rTMMPcpU3dI1aYcjapvybgFdVK3S2nV2blah8w7UrU54MfM6+4qX
41EYlIHCzz9o9cl15gIZqmH9PxjAwa6KafZCVYFlS2dH3Hcyp2r5aEFWgZIB59oM00xOVyabYj8c
LabR45DfIAB6olVRAA7hxTbYT2d9fOeigcNBK7IwwpoGNNKkPzLjDdt32kW2BqeGq11PDziu6ECN
S3DwiIPfWIWLztDKrDuXsCUYkjrfLLJzDuhUS0LBArQTsVTDpRPk5qaFLn6xoGH4ZBdSPnulk62T
HBDQTALZ0Rt678Hz2Hc2E3hyipSipnj1GfWaOpHxbhL1QJ5hHutrk8gwpttxdqNHaiPYZX9fayn3
gxHg5xFGMG9iFc/bCPZH2FdmGZIFRtpumrdX3zAwXleyKemsN9BGgAliDDlzRD6QE7T9BkUqZl6b
i3JLnka+AWV2DheNC662ZWe8qL4RBO8pyZhcc3BgeORn0i0TUAwXKZ6n60z5SBpMB69gletdib1z
Y/oNsejSG7ad8svnFur2TdLHzQIdu+qfM9T5ljMg1svn6lqMQ7peith8QHldfFWL7F88Ect7r52r
Wyje8WZBXbAtkDhfjnB2D5kpFQ7k3OBo78OTCe0kHe5TaaMiBpDyZiseaTh+E6T3trr0RaMw0zji
WtHvI7sI76Mqp+U+FqXrr0pDpOROBf2FGUTjhXIYepuJk4VjpnJ0NT4ls4C+FRAHk+LoR8k8QDjP
R9+DGGHH58B5GmBRn+ijWTTJtsyzkuF2ET0maLQSGJyOeoWnzflcs+G9sMZc7TFjtrisxPy57Ac2
zXajH+zRBvgbZWxTiyLt4xVtqkeEmtaFRo4OqbDGRgfnOeN5a5M7xx3EPR4DC8ZD1kC8gDsf4iJM
PjVto3DRurSMVY1rk8LU7lnR57eEmJ8HOwEZvBowZWzQRaLxsaSGqDD0RMH0t/2A/Y5YPFv0/bPZ
ugGWu8WFQ24+L+A5qj2a5y79JB3rbDvva3dgJcpNtHi6TlB3Veg7N4M4o4TtcYYjYM76w+9HdxPl
9OHwNLKHT2xJa7frznTiZBl2k1k+TPNMom8+EYmKoOjArSzWJIwUt3az9HT4vOMACWzdul36Zwv+
f/vj3+2PmXQyZfr3KPxvWoHTW6Xe1PdCAZio5z/5a4cs/2B+S6mCYytlwEDu37tkYVp/mA7TftdH
EQCYjQ3qX0IBpgX/2hXbLo4lJqBIiWyX3R0GqP9iV4xO5W+74sDGRIDW2bF9i+Hqj7vilkT7Iotn
91TC/wWrDUwHtoiYeDnCQRlN32Le0RG9HHKq6uiqrhaW4M5hDh2sdc9TeV/QczLKoyIluJs3hp47
Ge39iCc6HGwa4LyVhYYzmWDN8rZlN5ZyuurJoYGQs1geuwOs6qgpt70qSvdilK16z+PpFjOnF4WC
U35IZ9vbFgjeAea08Rps03Jv+FqLC92DIghb9NRmuzo7UfTOEt05VXaGthxmdEvxOXTwQvZFC770
BtdRft8xBnxRhbaRpbPoCl4yOLsnwiYTUlmX4NlASVHzEYurN3NQ0OlvmOkRTbhUzJbq1L/O28p9
aT1vQpJUT68IAllxnN7b1gOxFikCOuA5BP+xttsEmNOZM/D66hK6Fv3CV1eRbGEp26qhp6TBex34
78V87jTTvsJ5AgeI/4oux8G1iZVMzT3R12LTZ3YQzraJx2AkmPR2yICbheaymOt+AhewYhMekJAx
1JREGbnLahLOuK8MXd4MYlAcl8voYHXLtNPaW24DZS20ebKWRCHwtsYqomDvkyJLP3genNuMDATc
ErVlXCOO9nez43aoqWdxwWGpeki0xxacNOgbllgvHNH5sR9m2nopndH6ZKAhwHHcWvY1XLRhHQAa
w1TieYcxFfpUoNsb1+kgh42wqoEw1LPWFVfY1p5sDdowm9H7Rq1+NZay2frMpHaMLDQ8OUu/m6Xl
EVUgmnttLtEVps36oiYEqtxJbSzX86DdUSBSHmVvwWr/63/7nHNEcmk4Zw1jmJrlNy/5CIC+O9KG
jafqSIrcVNRrWpRtFmytzrhDIIhyEf0z4AW9MZNImO/fysT/KupvKypuol9WVPBfw3u+/FhTv/3R
X+IrTJxeQBxRcFZXWf/pO/jBHw7NCMqsFyDOFt9JrwgsgvkZCObsjJERQFGH/1NhaWoEpBxh4UQt
wV/9VxX2xwJLns5ZeAHY2bYDlgLrpwJru3YCbDOKj6NgxxNiYPVuJyLGeMarfpe2nPdG83NmTPOh
aSWyWGzQAdSCsd93XjnubOS4OxORuvnnGv5DtNL3UUqO9VNHhK/Gj2MlMi2XFrf5sz5iZrLk5Jbv
HrwR8fV1wEb82te4yBmTRQ7c4AFijpCG3KQdQbOxHayMZkRDz4Ep+vCrStwqsGptt2kWr/Q+6caI
r5akJdNG8mK+lEnSu92mGGFPshk3SPBzMhwdJSpnZWC76A1/D0dCr6VJykmyFsSf50TGY4TtHhNi
3tk6GWU2hYFTtHcw6wuCAjzcKitSUYIjzC2Bs37JNnMXPFDdExr3weTbN6S0DY9BTaIjlsRyXFHB
C1Itp6z9XC6lCajBxvI+ShTWYP1rjuI+Wm6xHSMrKY54kQpCnQl8JdscHs0txnkc4/G0rToy1KPY
2HWp7o5tnIndMNjqPTWT7joonXntZuqEfvfY4NN58KqUjOIAfoSnhh5TAOmkszEa69TTVNwC3dpV
K+2FdNFkaxCFzBlmEPWdIYMX087UymCmUBMWUCTnLJbGW5mDM10acW3c6iEP5tBLFrWZ0nG+iD19
bw5xcd0tQ0oPOahQpU+uiLd+bsjPncIgETSJWs14pEmIJ0jdvTP9vLkb8dSQi+eXN86oPUxbNiky
lxxrlP2YxcwUzmjaa63bDQdda9sGxcQQypxXVWJXh9ltnB2632rbeH2Sh6Jzh1DRwtjoyhP72Y7O
Ad8BGGtt4koyGd7Rh5hC0cbuLVe9PWFk7LYZYK1jLOzgGAjXPybCLOJ1VJnFc9ML9VB7HHzbCcUW
YxWDdotK9ZVNT/jCHk3vI/YSl8yIvt2ULb++swisJLC821hp3eOSTUa51e2EwL7Jm+Qt57Ff2VY3
h8yaabpR9e9MD4UtCt/x5Exq2MDVDXYSwvkGDxSjhgnToK4Y4CR92W1JUrKg+qYJjzR8mmgLMVUt
oW6l++zwj5wNe6ylfjBssCeINyvOEvwqy/LlDEW6bKF0rf157vaykQA1Ab66L6zEuiP2KhEHa3Sz
bl1P9pKEuvfOqNXagu3hOUr5aD1Kzwo5jRKMYdrBsi7iItYrV5Hj6swKxpg0ip5k206cAkJEHaBH
0HpHxPjgkEWRXMSckU9zgu/Vlpj5Qjmee2EjDlVIXxmhfpF8Lyc5YYEg/QV9eEP0AxGsXD7d5peO
k0Vbuw7w2vnp+e0iPkcSmiKjcceZ28Zk2IPH80gqdHZeXruHvO8eg2TSn71Rk4k6KXkIYHStaIjR
Y2wEpkUq4fQCp8TvVo3vYvQtY12JdZ52eRCyKk8LBpLOe60iLxjWsHMx8db4d8Yrm9iRwyw47a1w
sRLJIcY+KS/OEhNrBXV0PNSxW5NOSRHB2Efr65pkVZeszjS2rlUhp1u3g+WCtwE4HA1SVVxLXozd
BO4UMAYQGINzuSAZuqHnceVSDk5lwhB4NURF+cRGqAWXYfeQyYEKXUbt1F4YsHjU2rNbk7T1rH7w
2EIVazGkcm3+H3tnshw3lmXbf3lzlAG4aAdv4i3c2TpbiRMYSVHo+/bi62tBGVklOb3ophrXIGUW
kQqC6C7uOWfvtQv+f4tnFG+VJsN9P5n11aCH4W2kD8ljmWnoFkwsbYHsshVjDqp2ppvuwmyS5B0d
j0KDw4iYCdGcs26bSKbKt1kjMSxHskbudAGefG2ruCIx1NRWvTHUzP2oCV/Yy0wbvmNeTJe91Po7
re0rj9bJaiLHAusHGgZP1WOAuG0VGhehC+nQHsAUmqKY4oWvWeEBdaH+XPRZdGfLMdM8lFfBLfL1
EjwIQaHMT+2weSkkA+uFAa7HhGAJWMUnaPQ1rBiXIVAa+6sWRyCGH22AHiyFQ/RqQiV+o4ytkqzM
vuFwOFD7n6zv7p2rEIRc2bjkLMXlEAFpWZcGa/MmloIQzkQf19VgVjAbMafFduJ/I5BT4w8eOtZ5
XvIEgNVCkqcCbH3G5+G002lnmZV9SeaKS+9A6kR2qo2GxXMcqKd7+h4XLYLUX7fNU5zwIqOaoO0n
OMles9dNaL2jFB1Wg2OUqA5G8RRpLTIHioVbF0ECR83e9QptMjD9RNyMSnlJQDBLjpleBtLx38eG
DGoSbhkGK0CwtExZOSrsgbI04mtpglYwKBz4D6ZRv8l50Y3FEDHwxPKpLkEJ6CvSz3VCe/kjclTl
JR6S6lAjHbgwzMogJqwM8++G6fbvvSCpBsKEvaqzYtzO+5K3VEmKd55SUywNghJYOmK7d9Yy9MNL
cvPwZ/I5rS+EU43Ay0Vog5ZrJttYd1KRxgoAoys2sob9txqnTn2y4rbNCdapkjejtcn/kS6+Fxp9
AUDOuFHktGhThLQLJ7QHamknnbYlmQAK0g61/g6gInmiKOZ24Xw04v5GUY3kTqrWfTL65jaOM2yR
EMLtCdJYKK6aiLnlYq7Bb/wkN3ZssYoXWfjtpiUmdlW0KvcLtyzh1KS45y/CrDJ+ZtT/0LU8melp
xvwRrbMrp2q0y4bljLeokSQMA1vrCQZX9XKROpitFratJ68MuL43ioaASmrCWA6xW+5jB/MLTXZH
odUOEhWdSuoD/FKKKruDqtBeF3EsD4alRfdj2qtiZTUavfQawPSma5q7wB34WOOBucKgj4C64BW7
jJiomSuX1J6ZbhoJOHiZgf9nBhT6NJLfh3is3hyXwTSOIsXd2wbRi2wwTfATWVy4dAGn1ljUQz3t
nNiyGboXnXXZZupkLEjj6GAWKJNNgR/HZDtoEwNwtHgBMVCEJ8/ZeXFNTIAtlUOPQsjYdnz0D7y1
E9oongF/7ZIWue/jmi+BAVag8kAaGCMiCD/E32Yb7L+KVDj3xBkYq6KyoUoYTFcunDphoQ3d2Xta
WGl8VYcyGZcs7dl1jFTyiRl/daeBcn6poGnheQ6opgkIUt4NdMR7p7CrfFs15GoslSBTxSLUJj4Z
lR122ygrtVs9CsJs75SY1pFuwJ/ICecg9TZQd6UTp+oyhya3wFkN52/sIN21F5YjdQZB/1fW/QqO
PVfW4Vj5sqy7eo3yjz9qun/9F//UdBZtLmHhTEO+bDnCdJkL/zuFFgKQo9oG9ZkG2XmeM/+7TWb/
h4H9RndsJrxYTKD5/LuoMwS9tbntZuOcQAvu2n9T1HGI34TlAP5txLyonqkT56LOOlLTSxdAESyG
CYAeC9zalFc0c38rcm//pf//ozr7dAiae6bpoNjnV6YU/bMv5w9dCjqTgAF08Ytkcgg5gXtgcUn/
qzn5vzjKfKK/zcSZTiG6Ceco0PylUV6K8aM9F6D7+Vr9eSJHYm07KgzeNQ7RTQdbPchoVU1vX5+F
Rs1+fLkctnoGKzAyF4N496PL1aRKGQc9OmdTyev3wrbUYR3NgR32HHRq+kl6R9PMZ95ANqxoVEI9
GjGumYRpWzn2wzYq6/pJDyeh4U5t4lXd2gfdBFqwYk8IqwBk5IYcQHUl2rHfaL3v3/Np6MKFDaXu
QSbOyDJqkwRu9TYqpvIlc4AgOoTtpYXWe8QWzzv2kLAa6ptVohAUDulGLpKqKxYWhN4Lq+7iXaim
9oVKEf5dyZhaEhIhwyu1UqwLNvkUGCqI/1AxUX8FWTcukCqlKyrB7pJw7+kxavnHsAyxFNvVu6Vn
9t6PwGQ6StWvgHjTGtObSyPR28cxl8ZhoEm7VTobWRm0pp2RzZzaTjM24Dz4LIylduWo6HzhGYyQ
q8b+TuCC2RpAxC/tKZbrgvQBybav0a58n5ZdEQOqCYouPPhxP7y7bSYPPfkOzdLyR6QVPQWzEk0f
Q27538Kyq2Nk5On0aA20p1fDpH3U9RxEYjZG+1OpEHgugRm2T2CV4OeMVmsceuo9nOtcYNNgUCuJ
GwLimZUMckyL3bLfXiIxEC1bZLYKPlMQFABYtekhtDYf5li5jgPjo234WA+y7X7E0/hoTPqHi6ri
+6gzCjQ6JfrWglHcgT/lktRhpW3zwfggHqx2FyHsOC+uKICR5XMTTIKDnjqVn5eN/B7xaCf7zDWb
p4ioe1LsK/siozdxVWaDjy+hpmfAh5rxoR7vglz0K7cuawgEjrqlykM/agL/XbrIG9fOiKkCXbAT
7E305h59DQ6gT9ayquJ2O2ROQjBf3N8nxdTdt4zClhOWcB4MJzIPacC2B5d1sieuDXWZUnTrHp/i
jeNyOaElwfnO6lJf4aCxr9sB+s8u1q1sA2CdueVYRZq/7Gpfu6NKDA4yiNT7OIcvCdmPaCsdUeY2
DAJ1qxm1/+aj4UDooSv+tT642BiIQbK7uQSAjO77xo0kpngFQ9taooxBlFjW1WWl2NqdRi7MzgLl
eeuj79qyYxW3NmzTy8Ew8Z5XSAYpKdiXmb3qdWFl6buqRvXedSOzTOYI/ls7ArN3y6FoFwI96LYg
0vWnESfOTyXw22WjNMNFjTrpLXRVbR10FbFUs81urTStu/DpvnM9fGbHK20af6RVw5Vs+jFdk0Sq
YnvQpAccVr9Mg8B4ULHSrH3pMJBDZq1tHYJntib18jdH93sqVDM8qBlJPiTGpRby4hHLO3gZscgM
zXnXEoQbwC2za6D3w2sN6usq7wL3hhpWPKQuYdiIgR2FLCKw8IMOi1z0JA5Ryzm3cVTnrxKD+6GW
knCMOGyvR1g/l9pIzgdSCvMigQC51Sp024wBrfuS6gprk5y8alCcfmmqOgeo0MoQ16H77aGeVCiQ
k+onSAUty1wRiVbQChvUn0aEPWJBAmd4XzEh+WFOVuNpPYsQQK1my6NhrkYiETalRD/cFkB5V00Z
NSu+KtQIqlFdpINFKRcWVfgw6RnbaNgt/EzTDy2Iiwx4dDuf9vy2wYOuFdNeAgm+oE0olyny2GoZ
Wzk+fjOL3Z3DjmHDVtoi7zlwdyYcvA3AyYKJ6dySC5MIMYgFR2HpAMncsEto16qs651SqymnUZGA
xM5UWdt+59Mbgsiw7P2W6zDCHiHKBcNSTujyG4PhlmWsTw6AQh2AKCDkWlaBF1z65Kn2tu2h0u4/
mAhNG1KCzQuSxvLtUJADsHCUuHwl+EF7o3ND6mLqRv7Pxu3SJ9mMww096WT/66/ruWWiYjLAmYzk
tlET2sPNgBr0piEyeN07+DXWPMMTVxeDiaHhkFn8OiRq54S5SkO+Tid1t1mItFXfkqRtnqEFNqve
RG+zMGqhrCNaLFfEL8VLnayuOyMf/e8xRoanPsqybet2+RaOtr+OJhKWYiJbSBJS3aU6dskeV+Ir
jfJ259iWk9AdAAni+AnpPyQWsXjW/bXbqly+PETNUGtudGUllPaaAkhiIbVi9ArFpTDFqSp21KRM
41Wnz/borkacFSBUuhXRhZPX5iW/sDqSFQhyxLrXaGN9a5t+OkQGQ8FFmTkRIDwn39qDhUdkKjsO
y+ibbJ0J+KpWd/2SokB5KCNrGEin49Y7gvlgYQtQf6kIf7gafztJY5RjtWVe+OiZtoEFeYOWHHUu
8ERny2603olSSZ4Gl/5fnlfWvVtZCorzmlRqatttAFpxCS908hqXntEvi81A7PUaz6O7LNyGYsRH
SCBqabxCD0/XyG+nPYVmsp94opd4ipGRGGr+Abu32+mN2jw0CfB3HqTg1gqV4KaNOxfYOVm8ltG4
UITKfOsg3PrWsiFtMVPpgBnJKpTLBibOVvcVUu/bZEKLpfYffe4rj5ld+vQO21hbOYr1z31K2tH/
KVV+2dEQw0Y1MBeZTNUeApQGtzRI5B4qG4M4c4y+513jHNyiHzcKXedn0Unjua8V4zk2S3nNl8ra
hFWorCTsppVSGqFn++QOT4FS3xUMC9d6zaxUScR4/euqt0D7VyQ1OaR/qRs1zws+fE18AaJKW1QF
g8Mc7ToeB03djGYBVqQK83XugprKZCvWJaFny7FWDV5i25X7Tpfpje9owU6jBZIsfz3L+I+mg6sY
eKKpNy4mJxqvSRH311lq4x5CYFYtTDNPbtQqznaWHK1vrk/bsvVVwyQRjo8h1TG3f6qIKGrAVGt0
b+g/ugLkjkxClkBNu8O48lYncrxmUZA7QqbyG7ueJngqZge3sCnlk0oVb8LoQsSHubTZ2Brx4ilC
u0WX2PGNSEJqf6Ene6PDJx8P2BU1e1DWfl2OIJUbPt02WWtbuyoUQT8/s5MVk218Gw4JcCjH037n
1jT9SOpryquhhQG0zO28eOiKMd90LDjsgXKbcYShtxB2YbzXHQm0AamdVxKm+77yrWEjdA0CENgq
5aFRVRRz9OXYMRvoVNOeZUMNGl5N0CDkIDQRsiynB7ND0yHftlqePqkdj1OGoW4v3Eh7UwOD8LqM
gQlJyuqbdB29QzRYCBTeDaJX4tzWES3E/TQO06FObJwTgyHXTitrZH8QhGih9GVFK9eiR9D2BSsd
UPnpoFoj77wisIUsff7hwYDJhs2I5v5l12JR9Pmrt7Ggr7Mopsr3yEUwtpEqph0NGvCK2MXnM7qx
w1FfwrwJiRSOdBDeUXavjwm0byfO11MZKtvWLACgClPqLzKXDki1vLpHbQSJJYmUi8Dvb/Hr2Qsg
QnDWY+XDqZj8a0b+TXSptkhj6V9yGkQnq8Tewhhu6o3j1MO6IBVwi/OoB2nvtxdgZOoO7alq4+JB
6FZOoOdavJOEjxfo563s3c6V92Yyb7DdiY0+kp7Nvq3a0T/Dkz9FD0MRTkvcUIHHagUPTemXmgrK
K/CZU4Df/0aUbc2EQWCSiqDNr5xhljeLuiUQocWXZZYGTpyS86VXS2Zvp+NEQI92NZYgVPIwIM2B
EBcLv1yElqHvUA7EOMw6AmYSRBa4BjvQQkACi/vSsHQySgIVqVamhxdhbJW3OWkE3xSS5RZ81TO6
Z2X3Xva2dW9rNd2i1CELtOvlBPbNTbZGGnYexHRmaeBmjFvDqadbwjzrezLnk3WfdTZ0z7HGkzRZ
1hppFYJrMli3pCbFm75KKMlhFOyZzUmiS9rqza2n7ALyDfG+SWq69WooAkHwCL6pJLlo8je299r3
0cqdK83tWnVZ62Ay+ypGOaITtXPrT7LYtZLYHFDuhAQ5Ha9iBvgRLLsSztR57iJRN+abEeL6WpL+
Lm8MrY0PuQkUu4tk/d2q2V8xSQv1a+m47XdGevYe2lD+TFr3DDtHM/6kzl9IS8tK/BFOSEx33l2E
kWNchVnTPjN9Mknuq4Y9CvX+Au5c8t4aMalrIY5lNB+tf9vbZfYja9A7wxk1XjFvFbSemRzuNXQP
l3Ubwi0iTBH7aJ8b1LoN4guptMajyG3c8D6WrkVE3/e6UORH0tvON72wc9JhJmcZBClhnk1KXADJ
NgwSw4lPYQgVcNEpI7IhWbOSxWnsxSUh66Vlq9xevrZ7SVVBaJUg7F0j5LsppxWt1gcljb6NORKj
gFV+QeOGSGhXUhRr5XMtYrFKrBTmlGrYFSMfdsZbnE/ZQ5FkxWU7pfqurn22Uusgk35ABzspnQ46
VTMomUe5ZCkfENA7uprITrXOcp6grefo9ztnSxUzYCCK/MdUKO0lH8X0lq1i/DriWXuMK5Ioy64c
7W2p0OldRH4VJUzhTLhPScKWhrSd/GCAJcqXDayyF6zYtIu7eoj3vd59BBiSFx3tncvRdfILwc72
PS9VCzmL3awsJbmeip75XSOUdNsm2I8HbtVl0pfoH2npttfwL4LrmM3QIjbSuAFBa1ZXdWD5y6ZG
VMv7/wPxKsMIvmnuAlgTqlS/BRBYNN1tgiZhZQRp+DTWOFVViXRIyzP/0ODuexMKSXiEDLwYcryf
Or0xNrZFV1nJB20bVxMre6mIJa9aeo+YjXF+GFb1nalCBFn6VgPst1OZ6BMNZPLEMxkpjG2IROtS
Tyxwa0C7UOZkLrVprAdvqAwaUqkwfZlCYRwdjPYDpQ7fk8DNXma22KoM3GdjBM+owjTZ8lNIJxmr
9t6IjB822Vo3fdHKt2DywfkmTLe4bjK+ct1p2ILY5YohmN0yjh9r+itcFOHbz3YfGg9RD+A37iJe
2NplmJGzp5Kh5W5MxSTvMdRvqUGeZivozVhO1r6qrGbRDq21LtPcfy1cbORpPTieUokYR5rPLNiE
B7vQgYp5KCgqTGRDfofpNmCHqxyyLGt3rSOzgx8p1q1dqSTyxJZ+DRFW/NQCJNRFTLZL3UXgv1D2
3+TmGF6mZgL/u4xdeLBywrzxPYYH64dJs81Ybtd9CYtwakf14PudhSQd7VLRJsVWMtW5b1lxEaMz
NnLdXt3WafcQdLhvR1u19iIo5LYd6hcSG2wvBoxJ4Gg77llIFQ/CWX/JVs7eD3iAr5ugStj/FvnP
rgW6v0rb8k1UMXmcuLQrSoAqTN4KNY7VC63sfEgsfryiW4L3nOjYh05XRrkE0WW611Fag7bDEQZm
T5AIggMtHydKs7B2r3NZpw955pLUakp3G0YNoj5aWA+W3nyMI+BvFfXWsq4EmXTT8E6CTLY3Ux2f
qWlSJFW9RAqcxLsMF+5s4/CIsIv3vP8m2nHrKQvYGxs+/hF2hemKdsd7o0fdCqXHzPzm+0oAn9eN
FgZjVu6YNI1aPbCHmoPSaBMpnaO9G246XBgFflOrEjRSEqwYga95vav4P0NLmLeoIPVDM7o/q9FQ
ngJevUfiuepwZTYF8G23HufMdKwEChzdreqOHYIEcOWIHfuFk9MB+LoR+rkLqoPigDEBgkVzdPuo
12oxfoZ15tTeYNC/6xWacVFZ8ExWW+rx7AwJ6VNn15mP5moCKA8tqWMSkg1rnX2SXXuyCEwGp/wR
QQxap0GZrr4+sVOH0nRhuw6ALfMT+kdtLLCeo8aJhU7wAEqDTwZm9yu1xVTy9aGwu/3Z2+esIP5g
E0NOyhGPriFMRwKDBIfK67y7TNJ2ZkPGbDl5eBdVMGZbROXynBbrxEGJINIEfTh0WscHNSPyzpQC
japMuIqQDvlK17TsqEn/sTb+j7KvT6Ivzo8XmhGGbaikxh9RlBIW/6ksldrLZAhKN/UhAioVkTWJ
Tkczpf1xW0qNDmI6hVcdYIQz13fuxP837ojZyXx8IZjfYOtjRnPUqZeBUYZqEjSekxHux6ZrFogO
j1/fxD8hXf86iNB5MEEHMiuydX6J3+Yao8bnonV1/O4trVt7CNlFBLbwr1NdnbxJYtXpO4wgRc0m
+etDn3p+hG6ZuuoyvNGOyVGuaYxaoIt6bpLIdSlMbAnx3Ai2FTWtFiJgBwbxyF9/fdhTr74wUPLN
wykmw4y+fj9j0bgEQkYc1q7idE+AwiPmlckL8JsvXJvn9+vDnXohBWsM/LNZrS6OLnBQV6qGOprD
Na35UOnVluIfDQam3TOrzBFM6p976eLuowJnoTkGJ7nT9M+9tKZueG9+PZvS737gqhkXClblK1rK
6tZyJvU19Odm0kAr/uvTPfXQCtexMGELeH2fXhpbtIBF1NoTdmAcTGQyV2XAEvv1UU5dVG7hPL5S
GXz+GnL99tQa+Jg7I2Pp+bUK9PGMAnfliC8uLs/cv1MnZPziCgq68u48RP39cUnIC0LeOLCgEgyy
0ofixXKKl69P59wxjlbSyER3zYe69jS9vZrAxRtOdvj6ECcfDp4/dIE8iuYnqpbrxs5Q64R7luxd
r4JO1ffE8DIoAzn4LVRYYcgrVGdzDuItwfQfNtm5Fe3zq0fmi8kIhffP/cxWM8wSu2/hYg/VMKy1
CA6XmH+qy1SJySAs3Xz19Ul/vq4cDygEvFFT1+zjd6+irHJkKSovI0X2wrDkAc2gfWYr8flZFMzQ
0UzT2tUFfuM/HxA3IK2pTtLKw1aFnrME9F+UPURwZhlfn86JI3ES8F3Rv5jCsI8eE1DsERxKp/BY
2gijUpoLIe2Hso6fvj7Oiduk2dhrNO4VK9ev7J7f3i6rJHiHvKvCmyJ1XaevigPiIMmXUeXvvz7S
Z2G1g4r7t0MdfWPpUVl+huDG63qXxn1uQHMa7LZdjMSyARDJp0eJC3KLot2vV5VBd1/FkvLdomRd
w5Bq1zHT3y2gpYYBnaABnhlTsjeduEScPJIsNITTlZ9SBxJaIfAoMi2irmrXqd7G7Z6s3/F6KDo6
2LKz0iVtNnSMhB6eOVHMRscfc77gzPWQ0Zsa9vojcTumTkW4UOw8mEPts5vl6jXk7ztIxNFrNnUY
0FIQyXXqf6/HJNjYiaRnMlo7y8IMazKZ1aoyWerdY0aYw7K1SOcosrtycK6Ih52A7CekUyfgOaoI
f7hfxwLZ7VAgeOqx+yqx0i1HozA8Ztsk0reOvuQ48YoWnn2ZGGgZYsIMCEdDVOUGAJbsYFwZbFdI
sg10lGFA5tU3G63WmY/WiWdNBxyJgoNvFlv+eZPw27PmZ33F7kNyXWLszr3mih13fST3s0b1Ovpi
OEMX/LzhEQAXMY1hdkDze7zhqQpC7ImCIIDIaRHDRkW2rtBMXYL3b7e+Q8RHSOv1AVFzcA5t9/kR
YDc3E1HR4nyuOcj365Wws3KPNpf81uN7fKmY9zyYmhV/fP1enThJBB6sRvQ6+N/x1pG5KPWm7HIv
62umIhgqCGCazcVKnNc7q0kisn0ZsGN6AuP298sU+yr4EXj0uMjHPg4yFzraTnnuNaR4bKshfwjG
AKlHLOu/3gaQas/7BM2W8grK358PDz2gJsBvnXq64zxLOVNnHOIr61SIv35M2W4gmEIYRfWhHpv/
yjnyJSAGHl0BieI4PzxEkjfDYFrkb1s/vr57n9d5QxWcmD7bapBzHH1RIAqWuZFWnJaZCU8pZV4w
Q2Sm0xBY3py5hp9fQA7G1oatgclA+/jzVaENCa0u48wU4yEUynM1OT9Ihn8IBuvMHmR+l/8saDgU
ZanFqbHmH9M2YeBEZFIgxBBluhb0St3CTBd22hMwmPd72pTndqOnjwhPGhnb/NIdf17w+DnFfMRK
6/eJW74WUnsQczQPxPcUC4n+V+TdeQtuqGy8Z6Ooy6fz+BNtNtQdrW8nntJ1exIwPMNIgFmoZw7z
eWMzH4bSEHgdu4/jhgJprWMU8aM9eCIKQUvoecuRL+LXz+HnVYSjaCqbDaxZJPUdfbNGRR8hRmiJ
Vws6WnR6lmnc/bRz6xBXLQN1Z1oKeQ4AOlt+Pz0l88IBApR0kU8+W/gBrUvZl3iuiQZ6SIlQX+aQ
TK9Glyn9lDPEbiQ2JbgLRhIuccyUjL1Ue9uO0NRS5sgbsBoPkzSrO7dLklVQlmwO5m0BaRbmBbI4
69HVB8sL2sY8s8afvDEzn4dhoOOi5f9zRUKSEKZMNlKP7jRBqdKN98pIn/PrG3NqgcAmN7eUcOx9
2nJmRsVnJChSL29thMNF76mJ9uDY7bldy6lbAV0RVaVlwR46egBMGIF5WeUsRGMpELL4ISYmddx8
fTanViDc2bThsFXT7Ph0zVR9DDolQTzUYDWz+UyNZteumyZ9g8b897toakZkonwy8EbiIf/zFjlt
ZGF24BWVif9jvnZ1ZB2y2n/++qxOvTyzXxB8Iv2bTxjbsQGuMxW8PGlkOreJ1Bix+eYPhi3Fpg5M
5x3+XbyjW9ic+VSdWvN+2d1pHJ0oemidqiAQ+sQL8Oy0ufI6xcGmjJ/KeLrnRTxztFMPPGWPzsNO
ZfmpSZZyjrZVNolXBkRuZZaJZ1OPldXXF/MXsP3408FFtHU+R7j5jwt+t9PHzqTl7jndoD5FcPE2
UHvQo8WC9OyosYfHWHOKZVe0/U0l8+TaTG2xDR00nZMsLQbLcCy0iritdHDQY3RdfK661U5eeZsK
mzcT1vLxxqcmyYjQ9IyvzWgwJmirV62dc5iE0+wi23mGIlQS2hkyxMhF9JQMfbPz3eIlRNEBGand
lwMRZXSRyFaXCokiIefx9YU88a4x02YLSoYCzcXjD2IKBpNQY7bbMFx/lJPWwrFDTOmn6Ffk69fH
OnE5tF8aYyCoNIiPtzG6hvURhztbe1/7odJwWGWm+tpIOB8QPmfSiNWe2WGceOk0jYkdOxq+WJ/a
+n1N6HcdFJxebH4Lo0BZ6qh2mGPU00Losnqs6qFaocbovb8/V02ji0lHig3i8UppAAaIaqcpPGq1
6woqFF3p9EA3HghaEjxJxwz+ft/GAec2AN5kUJxHyxjvytA20DI9RQ2qJRY1VAm5aA8DsHYvsyik
vz7DE98cjsceSvBhY7M4P1m/FWqZXxthROyiN/YBkwsDrrVaFdVKoIj93xzKBUPnWGwYneOPaGkb
UZvllGiaW+S3eBFJLrJb6yLqNO3M8nXqGRUzhh8fwtzp1/88qx5JXD7RGfCarHvowuLDNMnmabh/
pNQfnA4Mzd9fRoHpQjdxuLNDPLpt2sisTW+m3JuIk1yo9nBXEw0HxfwfP83/OL04sTDTUldNIeg8
Y+OY7+dv96ucBhRgPiVgGpjPwThunal6OHMugp9xtCr/cYyjZ4KIpCQ2SIf1EPRrC4xNhMKajXmn
d5a/8NOBaNxAJVZpqMtVY8XBYzEA6IEiCFgTZxPNvw41ZB4x6QX5vlaEpq0HR6ZeJNp6D4oqPOgu
5Ltc9v53v1TzbdYgzqK6lUtksP4uNB2GFOo4p7TUaHUxe2l3k5shtsrBxW+KrKm3ag/DhAJqDG7w
M7E7LCKYgNhlb8LRDrcwUOQuNZFo9iLMrnrSCD0ncR+iImmWXOFkk9ErqhchQkEPcSLMkGEq1z50
X8TCyXBZGCBlh4hwwq8v76ln09BswiGYHDKnOHo2raqBumTxbCITfq3G9tUJyxtDKBuRFWtfwcT7
9fFOveHsudns0b5nIHR0PDOUeSUIJfVwtM49p+tBT3ZDm5/ZvH4eqxF1w9SQxh89Ass9OowxJiH0
GxcunZocyjKq0Qw671XyyBD6CkHKsjP1l6DOz5RMx1TLuTTjuHRpuaIU18clvFtmFQ5hk55IIadv
IXC6hVMbygGji5qu0cxQ41Rm5q/bpK9WKcwGhts5C3lF9qSJyt+MB2Un1E7ZaK2RL32EoTxw5ZZ5
JxNsN34zNXy6w4gUMLGnYEWunEXvxZ5Wgebf64nRLJ3JhEzXxgaUWhiP65jfZ9Wm5QeeD+0WzCUe
z3GoNji6+PfZZC7Dpo3XtmLrT5Uwz92KU3fcAjxku4zhuCHzrfptjYjUxszyBESgCl+bceRCDuo2
0dr+zJN1ai367TjHG6O+7KE/ukPuOeZsKKTfsIR4sf768T21tbGETbWqM2+zjlN41Eovi8qoc4+h
EzE7Zr6gGH8uEozpYSPPmM5OHox+JTULkKlP216rZjHKobCjv7NgbBTTtjfKDQpQtNTtuZSYUwuB
RdufrwWWvU+b31RKYcWoqLw6rg96Y1vQjuVzkdYfbYRmIbTOXEnt1HMxz7wpYJEQ2McesakpU64v
+7R4TENcXrq2d6Z62On04leFUEJoDFW7HEtX3EWqT/RygKkhKCKIeIGTbEjllo82liDsGX5gTGce
p5O/HgsibST6t+7xwjiMfqMkIducoSo/hBs8hXp/nwp0JF8/USePYztUipS/s2Xuz9ejIfcvLNHj
eVSiJd2c9jWXyrAquvrMh/TUtpXmFKINdf7DPnoPxeDi4EB7CXTegwCPxHXID3Vh4pfWboCGPWSp
e6ZRceoB/u2QxxvWeDJSNHpq5oHT2UIz+HCNFHG7ta+Lc6l84tTzS0XKkIztI7XwURuhnT3/02hn
LDO6fGnD8ucQuYBICZhY0r4NlkqpRLBy1HwdVbPXQNFmZWaN6M/tm2fgVuGzXzmN1+k4FnC14TMK
2/oe2G2xcvI0hcnSOJvRHpwnx2TVhPvbIJhSmhEizNzaLPSf6kBqul0QoFGqLzE5qUhxyjUm+I/I
6YdFJkW07jKpg1/XTD72unnmaTp1FdzZqUuLg+f2eDqfEkwDorZk51dOOzDhGqBy49ksf0W/wSKW
w5kDnrrFszMLoYxNs/X4spexFsiKzZAXVS4IzbKryw10W6I1Az/1CWJFk/71C/NLO3G0IUQxo3OC
vC6UmUd3OlAk0dZOmnlWNrnLcOiseyPUyMgV0rwIizR9KvXMgd+JcvKXXcAJ2/Qp66Z23SLp2yoD
9OMzl+HEdWezMVugXYyBn0pe15IO5FCReokbGOuwlhZJ6WwbZVw0z3GtTdCjwrczF+JEExNVAl2f
edUGoa3/uXQEozmVfs8b3Uw+UlZBgDSCVLFp/LrZQucSC54UlJNmunYBBxFJ3yQ4Lwxt9fUvIk6s
YbMvHDkGrHEGbUe/iIo0wsraKMO3HAtGI7OvIRLpdEBbnZsXXBl718aokbFYkbac0kTWSKWBFktG
ye0gBnUjpa9+Cw023no7qd/YFudEzvJI4ZgCIjy6Jsnn4QfguQVLdr82rDhcoxU2VrWSt15oVfZ6
DDt75QQXepGI+0Tk4w2vLSY0yYvwHDqdu09V+7s6x6N/fQFOnT8TMDzo9jyhP24c0W4jlb4VnH+a
jPchsjRvtMboOdKUcPP3h0J4jdYANzqfjXkX9NtuiqFTVQG7yTwXjuGqrJzZzTeWyd4N0+D562P9
um/Hb9rc/RVUr3wGj8v/XLHSbsgiioPe9GEmMjDG7DUZ2pZo7n6V26l2oREpc9uOhK7quhIc9FYh
vYLAsW2Zq/W/dvX/R+U7g2+g3eNSFv8XSuAT55Rc5ldigumdgeeLWrn78f//3z//0X+TTpG/A+TS
2YGzUv1GcMBe8B+0qC3KFn0eB86b2n8QDoJIVLRPqED+RfL7N5NP/Ac7YB5AlmB6QKbt/BW+wTxa
yMD9oeykfTeXbP/J3nks141kW/SLUIGEx/R6XnojiuQEQRnCe2Qiga9/C1R1P4msFkM97kl1RVRL
uDCZec4+21BxvcUrOpUHlfZw+lniize2U+yGRA20oENw7SZVQkRTGGOzRBzQ7G7h9kvjUzK42TcO
AoucG03K3VytyxJtJwJ6fJju5NQWxKiFaXY14CP6pLrUf0QvW+FlFhenw5hZm9Agea0107Q8Egaf
77w8VJtBZdVZ1rSE9VRJU5+rSTbYQk9iH4/sTvGcWM0OW5oufFQpqOshMBfNydBO3oMatQyuJgtP
H79Ok7PMqgdna3sKNkUYN0H6rAYjeZAdzP1D3dVwMJpe5pjAuCb+0jvC5UxnLX94sZYYC9njBZMe
dt5d8GraWvc9t5tonLfW+JBlOLsOP3xeyx+ur9XCgChWrRWxg2xyuTi6Bz8MY6OC54n99VRKzGTJ
accoSSrlizVJnhhojj/cNPMkdfHWzKvenUH7sjrK16XE0Wbxx6+wvakCy8BofAgd4sM449Bub9ys
wcQu91AmNesubixGH6sgk7hUfZujaVp8qwdCrdyNooB3VnQDKkZYoCNymktkT+ZYdVcmwrAV3nT2
asQLcJX1SXUCaUztKaKs29zw8JLDLAIHKVGN17gTujtk6tOz32T5dixkAWgzJaj++nangjI/wwjJ
3te9U57U9SD3eaXaAWlPTfClKuRJoDAbkgnYS4n60faS+BKQmai1pMA50InzDZyVJcM+rjliw+i6
K8fyc1QZA7SZCG3xbKjmEgnrp7wu42s7bvurMVH+ddHk6jEpA72JQxEduybR13wP9W5SdXpf9Dq6
KqyaiPKkMaz1KFHLRj6OTKNI/Qt8H6P7pNH2QSeegQNXhGlt3xnhTvmdfRZ5UbGHapPOG+Ejerzn
DCBbLCq8T60nqtt+0rlYlVECpOVmra3Xadn5eg0eMZ9UneWRUUhO0FYCO56Meu72YwF4jMrAPg3x
G2xWonHHOwc1LTaMTbcoCnB+fxGjwzDb9ufFKB7ixTa3arRm+IBe4b7on3Sje5e1PkmG0rFXjq0x
8poatG0Z2UkVZCGpLiXTolOhdc3EGpP/IZt417Lou+uk8Kp7MiOJTov85gv2a58FEvf1UATBkTdN
6GKDvxNSTrhIU6Gv0b0kx8rR3V0s7PkBA/+y3IWjtr5mdWeeYhIIx6ptbUYkhQ53UDa/qxAVIgHJ
7TbBMYA36Ge3KPLkg+llxWeil9PP9jik7tptg/xza1QhiSSsMM8YwPdA0LYhcPgubTwyeMk4QARd
7LPOni4rqpzjqPtwXFXkNTYIDELjUiAXQkWOOg8LCTO9qqJM4zfZ6G5dx7nNVxxzdruBJk+e5L4N
AkosPEbZrMcI2RHPZVj5Pr1xbJhrPNjHY23CXqTKte4d37AvB6P7lM7dbdYY/jc0urgomghOEDiO
Ns6MVjNnd36XOfikIYA0B4fMxayPNkQrnoRO7yM77VqWhuxv8bQgt68z66+eNAMMJeb6yo7C+Us7
1l27EuSVkgdC5lSMW8enOHHctdcuVIqxbKcNKcvxOSML+Ti4BkEpBWlgeWmu51wInNl1dyRwMn7u
4WZ8L0YLAqNqzywZjVvXGzWWLtJ+sJIoPdhgUAHpJON0xjQYrl7uge8Og8WgKncS6Gytxvyvpq5a
USXV13nWk4HWDCLcFlKLC0Vu+MKiT4ldS0js0AcrGfRNPTrkrOFibd+qIQq+5GNJSKJMJclvQTGS
CRMl041DishZrSr3WaKCPiX6jPy1iXQK/q8mgYixqKJmJTF2x4DSMc+ZnJP/Joz+wo9DOaHIt8cN
vLyiW/VpclKXAQ7QsPeDM0NY9UWfAhaHo1uvB1ODRQbVjRi96SQ2IkC7pMeqJYv6ExeO6n7AbOXM
GKx0HQZN8NWpO/elNpxvadNaZ8JX/bCeWkR/mIJt2y4zWORGfk4QSXAe2nl+xuzSy1bZ/DUxrXbV
mmjbHK0/1WZ3q9vZXAeCfqAiwnSVSi/ZpQyB9mY6h9et6Oqt4VkJ+r1+7A+xkVwUKE53jkyjTVd1
4nMKnWefxa65Y71/zSBL3LQWfiAJDph3sS/YQZKuOY4E1W1RBLrFuVsL4uT6Sp3XlRkvaAB1pFd6
w56JfX3Nl1tuKjMcr1IyQr7hbWeYK6sRBWWPE9zT0zhHfuEEMboBxaebxQMud8urMjLcXWEhBxXV
YK3NHoHj1JvpmdHFPv15Ve8HqTE1kHp4tDqUQEVQQ2r186ehF1+yhe2IZc58psYyJsEDHxgEri22
FX2db3SJc89k6/5FYPixlQhYbzOm/lvljKiTFwzKCej17c7AfQjHygvP9HGBCW2iA3qQf9TNNnKo
GV34yqElXRtdYpyM8rRLnWTtVuMX5PPFU6tHuQOeJvYoQBg4zfjfsu09JUHxvcvT/sQ2OO5NH5ZJ
6/Jvketj5wBRDUOTwTwxs8LZYOBt7awhxYG9MbKv8LAJZilepdMI15B6F9fZUNhHq8/SXTPAhJYU
JFvZFuHBdmr08JrKC7jf3edWok7TsqZ7LzTxNoMwjI1JDwUUVysoVX31dXDHdM1vv0tlLNYSCd9h
VHZLEOf57IzNoXJKvBub0NrVwv3ams21lLCJGcIQsIcnPFs0yba28SBSIlLRKqYw3GYqjAKj2tys
L/ymw56KLrZv9/NYIkArc2aBSYX395Afs5owJ3COYNUyBsOwqUICimC7n4t4FznFuU0k0g3OO+O+
8GR4cKYs3pDSe41RMbrSNNlhu0crUxsV2YT4riu5eJvmxb4fmpqJC/kfTlwHKzfBkqlSNgaEhm9f
GjQ6K/Z2/25wrBQ6aVRjZCS+I93HlGLK6GgxkllZKTabKsLtckmTgKsgiCAppxaMnc+v7o2Dp1V1
7Rkq4DCek5VyMb0n40ieaCwcD1kVG6s4nYNjOUzXcDueiPD79Nog/K+X+qiXgjD6217qHBn281di
DL8PQ/9LQ/XjT/7LEi/8C6jHW1oq12bY81ND5b+mqNkwEgIXHZ5r0+/8yxPP+gsIlnaaPwYvAWT/
/z3xxF9wJQD6mX57i1Lpj4zO30MSC2EVhoiAL8ivewPJhPaEqrkxmgNFyktSx8BeQc1uHzAq/anT
vPoBB/zWGo97sSBZwEdBJfNuglgQjeTMWnAlC/cLZPhPDVFpK0wn5frPr8Q1YL7AR0DptNzzT9gH
TrvR3OEYjaQol+tImpe9wkbba+cPIMZ/eHjoR5D9LGCO+W40ocA1wrqbm8PU5y95kb+QwvCS8b9/
fD9cxmVkyJASKsKbdwS/Hp6+q5sDc9ZwGwZtu8LCtljnOv0vHh3fKggODGa4fG+JFXFjlg7OFIR/
4kNxpk2Z47JlBWddlX1wUx4v4VfMiMkurAPmY6SYvIIJP78kAujYoUPOgGQcc1rG6WaK9T2mJveN
UsEHyOP7mQYXs6ENQnX3wvAtN9sQbs3arJtD2PbBxsca5ZAFbbSqjfTZDOJyneK6tBLE+v75pwhv
ZBFrvULQb1+d19UkeyVVc2jatL6VKKNXLnDCPRoj+4P1tSB67x4owAi7Ang+q/rXr36WmZwQEDSw
fVtkohidbHHtj27//FuEN/fvqywQzU9rKwDWVYYsuEqo8c/q9L0qyd7AYf+/enQ/XenNVz/mZUKN
zZWSQk4bT2fPHMNofz5eXub7dQxbMAj4MvzQQfexfKs/3RRpdG5Q1k0JfmnVm8ZUBp7TzaCvZqec
tmFk1hsREmGNTZt7MDtdk21HpK7dOtVRtdAm12ONgjqAOUrmb4XwPUnLtZ8RXrvYhO6kn79MgWOf
xLNQ543fRyuAqN5bWWHdruqG/wvWzeXWzEdrTXKMe/B1W16TL299zn0LWCvKoidVqmkzlto9REtc
dT3hITVmfM+5r3Ee7Cesk8FjdLBRLRG2wwDpVxLtvAVWr26x2nGO+IGMX9uIXV6Adh0xG+EqGXnS
Y9CrbJ34QVIT91aQbIHREVRGfo8B4PtcRtx0roZmV1MPXsbWTPUDhsTgzI4ivNtlEaKztodwTzfU
7FoTWWnWEhEP5GasS5O7m0s2rhKh/tofKgskg80liVM8ajCmwAOJIAfGceSAKygoR6dUKV3zXJ8K
c2CyVuIDFIQlgdgFk/Q4Ue6pjkX2FAd1ce+NOeKO3m4eW6+0Pkfce7PyMUt6bEpHzvwmtYBQfkMi
sG1PrHXtORiSGeTm3fcjTnCB0VP1GenwFPFocMBpm0tPZi+m4J1KnCA+08a/6H6MbgePLPhx2RoT
YLbTCYgm33UF6mjWdlgkmP15+gbFHTHCgruNMF3fq7iwV5QB6eLeJ6tjGiNMXBFhnl7EdhNeAh5V
L7ikiwuBG+fekwVkDMsYA9Cj5bMverwXMfsLziiCAVVSHgKsH4wjnWRal20T3wUzxijopdP8KcSm
aVXSk28wNcxISMSQacajq/OKPTWw2ZwLqZpw4yWRekjImA63llC0vlWdp2QSmFV3hrB9/hxggXCn
q7x8sfykPnKP0xbnl2iFgJs48UyE90QnI2PALDZbAwy4WMs4LvJ+mPIKEx1dhmcdhG04KRavYIh0
Tg6h1cQ4e8e5ARvSC+/7tmPZOeZsrOmZQkiyYbAf7GZxKsEzI7mHORwraFpV9hwyOt2FFesIpZ4g
MDlUVOMq0jdAreph7uZ8j7RzgFpldFa6y9Byz9s5C3LyUft4pH0D+PoCUb//Zs2sLbr5SWwACftP
ipDkxzhz3NPX1PVS1/zYDpz46OFDTYjJmBprkfMm3CTOn9rYqo7kilTbTvfWOu+yF6IHwjP89u0j
P0Ts8P6bNsbUt+MmKb3kAhc6TepbsVgS8YbAAXL+wetNgi7YYOkb3Waqw6cIXC/5XjWhe6hAS8ml
Szyc84V8aPqJcJmyxtwrlHwI8xhUmICkLz2ui6vWwAepF8WeVvL7IDt/k/T6tmqtw1CrLzKZ0mNZ
edZWRoBTHIX+dSJZlKLiZ5miUOdq6MJtnLPOIctGNNd+/jkQzXyKC8aunIlZj2fdDOtyzIkmzFNC
r+yh4KNmVySFr2jIv5VZeGlTVO5ag1WfS9JfFIm2QLJYz84du1s5DmovlnO3cbhvq8ye094ILgOY
ss+FxsDOVoNgKD6KO7Br+6glXxRqyOhJhhEU2mKqN4oucev2M8uoDNoQdvmiMzc6UBWciox1gt/t
tfBApRyzeHZdNsquY//Aqs+/nlOcDOn0p02EJ3mExY0MrnEi687EiMMADg58hjLs2n1hlnKTTUAn
pSXrjTdy6a6uu0OKucoaVfj4NYELRWRshR9Sj4MT4q1tlxaXdoOLVDJi45n0ZXPZt0tdXVv1aSEa
PqaxTcCpS+FA0OLppFE4bkqiDrevu+6YpI9DHojv5shupZZvxDVncZFHQ3qRuTreqQkykT9SSawM
Y3Cxx3V3PU3zGu8cckZIKt0TZqHXavbqT6nmCc1+VG20SfS4g7EqkpmBnbswuw7xiVfdqSaO1gFo
yDGaZXndS/YeI2b3GEMWfa5KnjlW9Ds7gzcWVyq9sCPL/BIKMnKUQfJ4XsvLIO+LQ++Zap8lsCdK
5jHnQ5de2qmtHows6y8nnQznUTZ/xuNt/BzkU7AJiJUl/ku4hzlM522V4PaP1wXod/7ot3iGpXby
UseLsH5IP7Ge7zsFPmQhp8LptWwBymzYiFNvIUCZ4j2b+xfiXOXK8jn0llH7iZEmxT1uXdWxq9hx
zDIQd6kpmoXsPiJvfd1ksW2ElcA72NF7EZ3nYX7MuQ3SD5QsD9AwnG5fJeHKEkkzMmYKM5KZi4LN
LKPJa/lEsrBci9jMT6qxNUOAcX+hd+JXsZlUy6CkaGwmzYwABhMz1REMqSmtT31plcextcsj6Sdm
s64D2R7JfZAbKaCBFJuo1UgbTqfR0iWJ12bRsf+V/hgBqY34+Jh5BojjpKpMANRCGw8+XFtVcHSU
BEogxcMmA4JanJk7o5POf+mnLMH1lLS6740LM1yksX+iA78R63HC4ZHqxiXgtdfs61OwTHTxUh2G
q8rzGWNlDk6F6z6IM7gSSecAmkihSvae/inIzXxY17q4HTMb0LoRHgA2xbUDyulP6lgVWb5JG/OL
E8hDk2UZLumEQzkuU3CLrOUNG4e6Jq7GOBd2ZWSbwSd6wnCsac86texVnTFzkMQ7HKwWbY5uo+c8
cXNcw60cf1iwNkxFxQN8An1BUANGlTrGA7xyLEmCSGHPFyzX+Gtc+AhhctEbq8LXIaWlYZyQvWsG
Oz8u2d8cj+3bialO6JbI+BrxFnI3DTd8yBl4l+tgctX+9wX2+2F6yNkZUMKHiC1tVJe/FqP9jMuy
7M3i0HKAbjxrJHQFhwQfgih1ApbK6QWIWEJu7UxdkYcg0Cx49xReQZzixvZRo/aOsrL8HhACpPFL
1uRbJoEf42SM0LA4dKXAL3s67XL21NFPn6tC3kQTx9zvn8C7zhCKG3oJrkQqx5Ka+eYBOMot47Ep
DqqlCKsw/eWAKnD2YcB7ahDu/YMt8B/J6e8ZhssFfXehJzHyfqeXqDoKHMfLF+UuXsuLp1+9SUGh
cYLvyucBk4ht3kN39txgvHo9dkbsTr19Yo1il4jCYIpRuM+4V6q9Bkv8oLF7T5vh98HQR8Xjo9h+
15Q36MIxFJL5ISlL5yhVX77UNrZpq3EYe7MkpoViuygKFlKSieFiCXNaCYaGl42g0E65CUqZ6hhY
bbCZLDrPPm2qkqgt6Z6CT4ZnFWTOs9zrw+2g2rRZDTJyD/GimLaxE6+3DvPhW3w0nGfbg3uzCvnH
nnRF/3qKBAdwNGlY7mmaPb2eihUgfbAeZyDiD57Fe+eQ5VlQUS5EBMKm31IAYol1GadXfhig8OPp
1terQcPaG23noU2xRjMoGxkpJ9bO7UJ3jZr+T3WIZAzCG2TuzSvhM33zecKCHz1oeemBUU66d0l1
O22c8aNt4B1iwVUAKpCu40gBSfxNS8rISUVeVacHz6F49pAkojv1hnVrhfQZXo4zK1h1epHARXj4
/fqzFqTgFyQhpEQhUGgxQiIN5207PIncQbw0Qqztxzgi0LMOz4woCp9KSWnc16M7XYaGG95XznSf
h1P7YjAK3g6TwoV/qKuEILu4I/qlLWRgb+OhoZwkzOlA/R2eZXXVf2sjYhVPGGjRuL7++v/h1R/h
1Qi++Ej+M/fnPP2KyOy5+gWq/vGH/oaqA+svOHnsuf8O5fx3ekto/oXvkMAGC/AMfNuDFfwvqDr4
CxEWtC8PQimS+uVT/Zv/44i/cJFHGr5Alywa/Ir+JJPzzUkE5oTTmgOrHpaZgxjrzZpgpIuNatGL
06pxSPlaq7hM9aFzAQqixKzgvtfJhMdolgtjpORFiK4bWNOMWQnUe8bKv7LEhmiGpTxyM2/GAwJv
Ayc7ja2WOW8YVayttuqhRf70pP8B+15+2U8ryuJ8BIdeiLZsHC7bxq9HWtDLsYBT3Z3iZaRvRFIZ
a5cy7WxSvnmBIyyd8e8vyMH87pLYUSxnNri+B4nzDQHQSAsM0WUdn3peeFYPPk7LheJs2SOSiluI
O63RHkRnNo8hKr1Wr6WjfOcQemw8OzfGm/Yk8tPFtJ0xaLwi+QMcxRqwSA+q1Le3dSVp+NBz3BUW
pkN7J6rqUywdMfcA0+GMEPkyFm8J8pzXLsZVObPLimdteErfFDNHkUV21TMe8lCVsjbgUiFwRLzt
/GhpOlzM9VbYxoNKeLwRiuuhl3IH3X46n7zUuuuEzUcw2hy9nU0pNCF8xFlkwB29C8Ax1n6cTjEx
myFR64A6+spMnAImVxJbd4JwzHmV+j33hjNr+2gk5DLE3sjP0MSWaCI/rObRUiNWol5ttcklGcz8
onBy7ROKnkR/6trFSpem2xJ3VpaIHkYpE4kLdFi+sfP8yWseLFtWyXHoer6/mOhq4DRcMW/mrrLu
MByy9OcmENp4sq2BJ5f2+O1AJah1fdI1ARWmws1pxr0VZgC9g+K/NpLUmi05Bpzgem4hMBg4eyZX
EZNlb1Xj3p4AVNjcPzZJ7nPGFn4vJ3oeJTv+OLmWNFQtMnOUL/zVZt/ykNKJ4e7Kcxh1PSQjpc/B
mc2y3PIcbbl2U5vHkhoFOIZ2h3a+neaa16oWp6tTmO9FcpyXV+IvDyfEc5f3h2XtadgaYCtpMRAG
jvHseJ5Ajrs2oMKRwqJZvHCRcRZuiSxBYt9NLMIiBGBZdShK/U2trGLLSDMmgbYV2HlDCLjzBmu4
4PShNyszTNShzsj6Oc4G93yaYu/egKp2MaqmuMIZP36GgZEeQNCcYJ1alf9cxbn63Nhmpndi5pNN
RlNfqVENwTrJlpq+JHllgujnuXqLT2Z4byB+G66tdDaIj1M+n43qfB7vmJZed2kO2oVK7cI7hPov
W1vAdnKCZLZBDRzD+gpiy7tLbYqElymDJfjIv5bZC9oqfZOWJhCHB/0Yrg/fSG9V0F7onCGMWMub
L3Kj9VYG2ZveKh/nAhiVFJ1HngyLyyfWZd7nTT1Gu940mv6hj1x9QzXPQjAI+daH1EI0ss+x8T11
rRlUNIIUeIhVBmaZRZa+YnjRHiTW1/rMJiSGvLxachVAsmzGJKAHGtQ647mQrQUNRC6MlyrJre4u
n2fDuDekP7dng9UZ3dWkQ35JQXsyfppL2shPqcNA/iYibO6gS6ODT6hs+2RWSxE5TyXPkp6SZ6nN
kbIzDGMeBDOo7gBtrtBUDXjtHpsWBd/69UPOtcGLI56CdeypZVEMncPfokebPbRyaguqgSFg64gg
8R50EUjrMotCNoogFq+hiaO4SLyA4hFpANc08hj2jx/FXfbUiW6MmxVhAMM3OwqG/DNs0F6QZhQR
9nlZl1XlQTuCiBNu/YLEhK2VIxkhztXMjn3r886HohMX2TDb+nMgozb/7vqVBbXGmUiQ3ZamsqzL
kvNnJvZe4o9+ElVWQIoIyaameZJYNhgBHkPg+wZy1adUz+hW0zi4qGCVP7hKRkvUwq2P7pkw3rKW
n6Z6MrZkiCRwSZt+bcs4ObGLMNoAzEMsK1MEJZBp4VQmfukeQH68RSaatUYKjE6ruXMAACpiWZsp
qthk6pOmCcz7HjLl2i7NJwOoZzVUOILlU0U4AQG0wQFf8vhL0Uf+dx3jR1qJrrrEh/dMQhWbtnnR
6WucLeMn11bVtuSQ2lD22TcM3aon4STlzoLhE2GYUuJBO/jdVRgTBuE3Od0JYUrFOUSw4pOV9T4E
rn7YzVAqVobS6G9JT8BPfmwuVTGXZy4Ix1aOfnHNtt48ZaFMbpVTXI2+qbN91+KS3U6YGZvUnXuV
1ult3HvFJ8wN+njXDdUSkUtVUOTtfCxIKd0FNjiFwimKJAUf9CZVdn3HodM8VG7ZJJts7itC7c36
c+J5y6PFzJiIN1dCEfGlvmg8bUPKUCVe/n7/knZ+tymk4xysxfuC+CjrgmAB39kkplthxz5RDmx6
cmUBZMt6HxTttEy57PpkSTzYxa64hj7S7E1kCxvMmZuHLO9An7SlvJOK/kttp9KXF+3gRLdERXt7
o59znLJRNcH/nAM0E553YSRDe8qGPR0QC04noyFChD/5uJ36jqABy5HrVk7ZIal6706lav5mmkV2
SuT6fAqdK/zIG/hdMYcoB8yJ8CZ6fNw63rRRbV3aJDo2JMEMDXBKtcC6o80h5BhAwpmp6tOIVX74
fV30ZkhKIYZpFoR0vF1wC8aT5NdCzInmxE9GNzzCQWseieNlY2gGixrj99d5M1F8vQ4GITjIUO0t
rIdfr6OS2pN9GEdHB5ycPdXs2LMr3Ty6OmLD+POLLSNfHiduD+/kF4I1bMQUgcdXimJdJ87JKz/A
SGW4/f2l3heyYCSIEKnFTbREbwfpbRz6DSk92JN7k7ioJKW3i2AQJHCoT3sf5O2PryeQFAg+E1yP
3eDNUFsENcu2KF1yR5Lo/scRVGFETKxQtUxVSFHm8f7+mm9ab94dN7eIHzGT5uW9LdYnApiHsBuc
Y0eGlVphAEzxw4bKCVxpUFVgQf7U2igV/26Caes//kgZBLo8ZxOZp4WD168fT105pNQVuXeUMl2s
Xg2bnOzxI2+r90uBq6BDCjFTci06k1+vUkTWWEVp7x3jATxzSqt07wcf6v7+6So0lAE0Q+CMd3iN
N9hW6xrcyyvzwkuZIL0ydn//yv7hs0SpYiOoo9uh3XzzxPKW6TDRK+7RirqU4CVsTog3HJnJQ+kQ
F0Oj1fxBS/d+/2JPZzfhtnDr4LK/Pr4qVdE0Fp5zNOrIexCSrL/ZVJQiEnX5tgqmhW/Yz3wiv7/V
9zsLoi4oMxj/YZrzbkXgFZaac0MSTy5Z3REp56eDB2FmzrzgA5eCf7hFPg6oTdTgCCjfbpY+RsNc
qrSOukvKNZ5/9ekM7/GxcBYAfOng9PLV/Pn9oecOILa5QHxvxYrKTCs7Ib31WHjQWKoS1kRhBsme
RufDlf6Kov3al4egE6hgHT/0F9fxX19ivYxdTfYTprV9GKwyUbo4hPhmcdOouSP/Ge4O4CZlsh6p
65j9Tf2FapWOdoCQDs1FzcAytvpvKKVtqs65Yv4f5F7zkbXV+y8cZb+NwJwdCdbfWxV8hdgmnYyI
L7wEwl6nUdo8ZtrgvMSVjE8tCynrf/8mxPu1u9iSUVcCRUJAe4sDxgV4ScQZdzQCg1pXBzb9A/bd
w7egExyZSRMt33uWiotWFu2jUqRsbew01Ddtb7UF0R5ybndUSel+mESR/PHhwHAA5iQ8NZt394pj
/kTbMVtkXipg1ZdzQNFtutmTiBnW40xZpSvmbx/BOO/WHqTCZTUA5fCJ4hr56+fSpv1S9BN5pJyI
lB4zA4Of2orPVC94+u8f/z9dDNwIf0/cDt8bqMPmCDFTIjFNY5hzlVXkkJl9QJfjmg1d0u8v9u5V
c2coUx00fsuJ99ZupcwN0fSRORF459JYxunAl8VCpEv8/YXeOipChWW7XIoH+Iwc6W8rIyL9Uu01
/kgF0SX9lUkPJ9dG0A94rmBd0Z82mQIJcWIHqsuYMPgrGt/uwJKXY7Bu9U1CoHixMkaaJeaNc/M4
+4ywTcMDygL1sncmzqS0521Oc/yawzlUdViXf7oRv/r2MZfhXIP8+bYUSgkYa/yy74/WzAh7ZGh0
WjK138cm2dK/f2jvFj+X4htwGAUA6b0bUA2xaQ1KJ92xQ4R5ElgZ94/dVbjFFLM+XcIhP8IPl9Pr
p40RzJ/9kCQG/onS6d1bquaStLLOdY4e9nHfsXBTx86JwvtXQMTzsfMnD7pwP9VaWx8cANbbT8RZ
SJqQNW2uvAy9XPvXZeYUcByg2mRHIUCS5g16Pw+XpokkARsZnEaY44k8R81QM2++CGPYGKSlxenB
GibIHGTKTDemLEER53zBa1r8w2ksJAK01Ywi6qQrvT7bS/7+K59E8Iq/iWjcQwgliUl1TpDqtZv1
0AyWz4uQaqqHaejI3lMdiakry+sxeRo10FgfMT8+RSfEQZ+2Kl6E5Uyhz8mYQTRqiry8HkEbLjpv
MPaaYNYrXF8NlA0+eXeg2NWM71ZrmURZZSahVL4riSp2uuZsyB00l36BedamxjuBBnpOj6QoibWj
CpfgXCmSliwe2eLZD/ZtqrF+tudsYVWT8Qt4JBtRiG9jRyTpWWZkrJdQNwsYOsV5cqUmzb/7Rgud
zauBKGENEct3wJGSrqhqZ/7r3Pp/F58qR5a2C4ulrmkb1lpSFe70AlqejutcxAu1dep0mJ/EgaFv
GqIPkyuISgXxWHGrhuse/k+5gVHE6q5F2eQ39QyjZdPJQbQ7JsL6Jsf2+Cz2vDq/gYfQfyNOlLsY
IZzM322vks5514oFihpJeVppM+UPcuvuszvyc28biM2Maq3MOVM8TQWiIcHm0pxQ6J3XILvYgIOA
XCGlAAgPysmzt/AX+RsRN0WQwka7Oml1Jo1bTSjsvG7zmVMrNGEOtOTp2r11WY3KHW5ESqTcJudz
Sa7oV8lfFJM/NmsYhM6JUl1P7KMclLGem6ohYs1aXMHmmC+oqhSNhOWPqX/mqEiMJwnR2RHnqoBR
U3cFmFaAO/a81wU9LBqREJQRAgASRlG5XbEPUpcPDNsI4qmMtONseK0DwOz5+ubYA2pIPKZwR+H5
9nRKtocm84IwPP2CiCS6CmYFs/UVgnMLyY+xEy3unMxyn9MoSaJtL3t42T+Wlbew9ogetU9G386C
5woLQ6L4XKyLhRYJU1BOxRYzBrgV685z+YrawFv4boXLc7X6BTO3s15+gZw8qp2GG3n1YzSD2f9z
5NpLIRE71HZB7UM0FdmCxHbA86sGG8ODJngXbeBy/PmeBGRMwK78M5cwYLSZZqqzHVmNZn8K1Yhl
WjYGk4ZicniwTqQce5eFVpxe91XLDxEm2MmuKaye6C/R6iepfdtQAD1unt8ENX6l564uxJ2XZRUK
a3I7p++BwSRjC1/ccq4n0YACJxO1MYpUMfol5zFjgKQmPhYYfBM6THNghjqD7X+mMM/JkXG7oWaI
W6QKzdUqiuBtrNnC3exYdD1o/VTYEAlA0OYASALC27E0TQL2CODUQwBANkuVjT9O/P/NST+Yk+Je
txzV/3lOengen9P05ynp33/k7ykpQpm/6MzpG6D1I5vxrH9PSfH6/MtygJZomBafm58EPZaFakdQ
v7uU1A72QwxQ/56SiuAvRB10cpy3qINJufiTKan769HtLJX665QWvxcKunfqF4y0ijlzY+u275tG
rpq5hCyFEp49ivFBeNY4MTpqVvFXyJ3WXZLkxo0VttO+4tNt1kWKJBDpuVetTFwTN4YnyOg1mq2r
FYFyr1mzngEpCDS2Tq8yyL1g1Q1znxq59E7Cr982gtmmZTBYIbxu3KTZ/7F3Hs2RW2nW/itfzB4K
eLOYDZCeTCaZ9NogyCIL5sJ73F8/DyjVqIrVo/q016KjFR1NpQMuXnPOc8S8LYkvP8uUAGYvcmAT
aEr/XkiFcXdsjib29YQNW5ElyLTbbnxBZY5h30CxuopivjbOiIEjAe0RCeGZWh8soLSvvR6nL100
ztcKUGOA++n8PLNnDbwqEk5g4EZ8H5pIQ8iamfuIlJGbKLZvtE6BulhmrX5PlrsUv+hLPnrUv6qn
j5/AZtvNr4qKi03DJwlXDiwyXbQNt7IxvD2aNeg6+kRd7ZUT1gJGIp3jJ3ruXZdOpV8WSJo57Yjy
sYJEIJ2UMUpZBpnl3uPWJ1SD0Fu9N8s36iHlsait9hzPhORYSZoee6vTYv+DXZRlobuNMNVu+tYo
T67b3GPmtHZWNV46lCV3eqxvndh7S2u7fv3uJvkPK27vx2kBH9oENMwvgYqKZfdPA5EK2FYUqlVx
a5Z5+Kwtvz7wW+2JXna6VpiA7vuUUO88Hbu1GRfsPHKlk5uWzPfj1E/qa8Xanh0wddUpKojdHkvD
ug1n/qk2dP0doh67RkUfT+RWaJdIKHmkuuFDZFKCekmSPQiezQE6LnWXFGSDxEqjbMVg2Cvcwt2a
fSbXtNGpw4UqjbfC7i/JINJ2H1qn2W1w0SM1XgEkFuvJGvU1vtR4YyXPWQU43TTL8QtoBo7xzhi/
wDsw9h8i8abTBhIf4yFArr7pEpZ63JTiyhkUbibCLXbCeFPzJAXeyEKcoiGV2A3MxXQUEhCxSnh+
+qWD6F+VCHfJO8ShVBTTeSLGvGbxkqTHPDbqy9nN9MeZffk7OwL038XY8PC2LK/eTdLRNgV2hB0F
XnKRdZ16xKk+satHKG8JFpg+m2j2enUs093cxKmHcyDSzzgeCK7vNL5QPYk2eEnlbrSWe1MR8gZ+
Sftoxi1pvJGILk2TOHWVdvQXIOhPZxa9O9oINF1QH3GDYQr7VPHr0RCG0eAo57hT5c1HJLiitdkD
FSqqbacHFeQt105DHuuog/pvu7YiKnKc47e0Kpelix4e0NTWj05tVqsszlTqkOpp8kzc0L2d3+c1
/xYxNIQ8pINRbDN++8sSPz/rJxZKLHAZFualfp7UhuxqB/NNgKOGVGyAAwHH1bwZTItU7EqW4tBY
sATWVqfo60TFHc02e5iuGlHKm4/LtkprLwBJNVOxWtolOuPwa5m56pOr5O2jl2rtY6HI+irB/536
rJUoAwymFq+FKrZ12SiUpBOrLN/oe3trzvQxa+HGSOThHM+/aC8/C774+g2eO4yAaeSY0X7OvRlr
JLCRbMKz3lS2suoYx1PL18otnnQ+gYaPDIxDq9ylczJAqYC1WB2npogB+aoJjxeDexC1dUYmkyuG
6kUMNnEuXj1WUVCRfv7cmDMfRtUzbV+zoP3VUGEZvPx14C7XzzKq523BOWdI9rljLKRoG43y95zZ
0NumVJuucMREmxoICuqfgnMmrEfOC5Ka0GPHlrK23aJ6UUPVugCuEH7l3gODBiLgBSKJdgluQhxi
nbDUTZ254V3m1DR4cRFBc/n7c/PDjfr5vTu0ciCYgRuhsf2x2x3zJmkww1vnsifi3h/bNvzK1Ry6
yOVwJxF2Lo8pstJT5izh7dgmE3LNC3vvVslwAB7BqMPTG6jBY7NH96zcdXbubb0RrXzQ1H1xgiud
XDqIJ67HnGUnuvWx/TrwmOAnSszXNhz7vSqlOwQsQafr3hxFsXWgyAQVnReLRvS+Xd+Hj3qskTrp
Ku6hTWp9HTIy3GStAZ0oi6dn1iVy24xDuE/mGCEOqfYui0V9eteiJYxez01SzttK19YSy9PGKMWr
xqq/jY2ChEVRVfuMjui5YNyzpyZAm7DceiFd+VsTKvGwtgX/I0qikHVQo58p4+d+lSPnCjwEOm9q
1cpNqsbhM1fe8G5moJdn3v0+S50QtEghj4vHKPHJzNXPwH5Vf9ZzcadWC/7arO3kycnTL0aZl/s6
iqc9drw2aFjNBoqZ6ZfxNLYryyGkK9UgRP3iQqBI/HwVA/6mZliWJR/l4KeygbM671t4v+c400iz
nZlMT/7H2ZyNU72dQ1LrnRiPsR/LONpQilUvNhi8G0nwgSBOuwWDBFonzsiSrBPI4f4MvkAEg5Ji
OoiiYtPVYrldcY++zrgI7jn+u1d9NIf3PnFMZUX+Rg6bJ3aR/haUY8eh6Kw1Wc8z14FZGOhzjCzM
NpkWlio5XHm/cyOIELOscA+Y+f00lqgvnBiyPlKnZOvVtnLDzHFmV9er/Vtt8Vjh+oox0cCLJ1C6
JTveliDxkqXkXH7Xaky6R5RQOxZHWB6RY8k1RvVHrQK3YJSuwT51jnO/RQO1xdzBxZqShh2QXOp8
QU+br5phEAdoniqGkmxWfNuQ8CFqPS6PELxML0BEFT/wHEgeWiXNMl9W+HT8MsnTx5b1p4QbUtvR
DquQOgW5wWmA5bqK3xTIfmdlGJcCBx/oQXVBEWEdtFeNXPYTRowfoUMppvJxBUdeVrZ8Ue3Y8M9h
13MbzDGcLXw2rWmuMqkRSEX0yz5UTZ46UkuNV/JdkzmINLsSFwrqGMofb76JwOuSOIN07xV+Medq
VwOvnDnZ1UChmb2MrFEc0GUJd8la+1DKE+VA/pvxRIw5GVuz2subtPBCwj+cdDo31Ja7DgQRCjhc
B191W7h7t5cKiJycAHPXDvHXqY0c18SUeYHb4l4M7CZ0/LFh0MG8iypzkfquOs8Sim9VoYpVR2Zf
HVDyXVkzprYoW0N/FE4RZFh6rxyHsZCOcyXgYeDxzRB3evNxov7b2f6is9WXeel3D5+f6H/HpIUd
hLa/+qG9/fPvvomAkfOqSwfL6PVTe+sh5/3AVOjsKugXu/i//8vgH7/R/tTfUPmyqecpBsPbocr7
B2pf2/009UY6gV2WlAfWBQaK9M87icQBICRIc6FlKOXRiYTcKHrLmEnmIJ+sLlaBw1tcouhPF4NR
PXMHDaVeoG4q53sZLtZGVHW0qqUgAcP3NBqBQCyqN8g6YuXQQj7LipZS5yxJenkRJs7crwueUWsD
UevRcyJ1t5h6Q25bYPFXQ1wM707qMvmtCcDcNLHhoV5l5XFG6ugETRpSE408aqXD+61oYHmSMtEp
rYk7xuZMveRt8pwnvbB6IYVRblBcCFyTjNhmBDiab8emAjEgm6uob241zHjKwZ3ikZpMQbXwNkRG
ZG9Gz1H0B3UIo2Sd99FEGYll23qOVQ83HTJPr4svys5gmO2P+IPH61oHYuc7kTtGV9DzYndT0jRH
ZxJybXYmIq9NIhJy3E96O3TqSolRe+81c/l/RlrsOU9TI6pia9cqGyJFJKCNedCLINRaJJra6ErD
xR5ra4TG+bkdAgJBTR295nKOToMzl+tSlVnit85cA3+KavdJQlxS1oU2TmtGuM62tyXl5zgt0+zm
C1y64cpxU7UNhBoZu4ydAdZNPPpjiHGZUBPkSdk2b3L1yEKS0ai3qZrBTcE52/UFGL5NbdbVdY1e
kQumclTqmKQMlBlI32DP072oLPGkxrMg+a2IAwMpadAlwnpXiik9s5XC1O5N9QqWj7eJCy3Zd65n
PKcW7rCRqd8qcZpin3hFdwBzuGN9k/H0TsXNMCEtQztC1iBOwK1CkXloy2I/efOdUzQEpCie175C
vArPOQlQq8kwkr2Aj7tWxy6/YAfdrluEogES4+y+HHg41ooWb6Op9L7YkaDnaEjWvB6Qp75EAwYi
uEuzeuXNLqCgLtWUA2x7/ooyQr1paJe2Yw0BxdCzu1Sp9GfbjniK6Kb4kuC3ebDhhy26YXMDj5lZ
icgHiClTvm+M8T0Eaf0i8U2vvaoEOzXEUffSyBZoFSNaLR5NX1TjxWDG1inDAboxBihK2FbCctcw
3N0jaLWPYelozzQK7pXmFCN7mrHbe6nI9vhIPPTnZXvXolg/GaNV0jXnxsVID3uFElTu8qiyCGiI
tSuM6+lTXcTpM79otp2m3rgAIJnt+qKorgQs8S8VftYwCIF7HZLGkNe11Q2XQC3dFYrPpV2vXOc8
px3DW0UxOFaMKTkSi23ceBLInz9yS+yyiaLTB8aZHAo7Mk6927eXQ2Mkj6wlpsE3KKCOAByTYxeL
+o6n/XhLx1cdUB0Xa+ZZ3jPk+RSrqt1ddFYJo3jqnfSgSkfqGy2P82s0QOEeGvm4hWUcsefy3E1T
D9ZXa8B5zJJufpxSndA4T9kXosr3nRUekfIWK6z/qj96SJS1ItrrXnUxWypp957hV8Ls33pmSpTU
pKUt7bpfWNCqNK0dtk1SOBs9BoAmJ2ZAVWj1F2o9JpvMxOFpF+Z4k5ZWja/InXdl0xs3yFzmpx4Y
wBcU+cMNX0h4mtisPEpn1ha/fr7iPulWZT6luxE3xbYyUwYXeV+Ke4rsjF2Xxt2iLFESjqjeDAWg
m3TzCSBrqBrryZ5Mn4FGd+1oKA6Cgb1MkOo0mm5r6V+lHnuKr+I/4FLGHErO2F01ieEIMeO6Gjrv
Si/16ImsgmwrGYZsJmNmpK/OiXq0GacdvU54V0qZ6zfzNPQ8KEjsu2QyhUs+o6uq+yoDXMi10vcR
RlbTY28Rjt20T1hrHaoyLVao6+ileqM49pBBMUty1GD4xsvAEF+vTe3WnnMLshzooaCt7fkLWvKp
4UO7TeL3bZruWigAr8KGPs0O4sCzBPFOXeq/p2jo9llroZYgs+ZOa9L2HDmdc8UuE8Vrz5rVh0Rd
37dF711NliOPA/b2l6rsKcCxn5+zpKxpX8rWYZI4zm+zUhIcz9INeEBhjQclyodt2GrD1dA1oN0y
fdGv1vXDiCn+erLmcDWbrE6MZIpveLJVz7bXl69uVzhfZ5ZnmW93LcYBL3obxZSu0VuTdQYiYMSm
fDFPrbWCe9UFSsn7DDylVfauJtLRV9tseKlwWmc4BfBpBLZU2HkQSfhAFlC3ZvhZ7mHkJ2Fg2an4
Wpjs86Ds149uVNj22iyj/NWIIndb1FN47LXQvRhcOHXZJJt97LlY8ASWb5o4nieZ2WVXnanC0nDz
9ii0uVv3pGARtKhgOO/Y26SmsK5G+mhm10X/yAyfTVwF1j9oTWVy/dYY+5sqat1LqXjzu8rErF8w
CzyuAbVEF9nYKQzMLfsZUyRHjyD1ccG0pcVyaBPsJmVIZIvqlidHFMYVcRQE7BLZvhJuNmt+Glru
1unKj2tiTDBkewq+Fo06HXu3+yKQW23UxHhB0Vkelaiwbt0oallbTcblCEmXY3DWr1kGq0EUFsfl
B0TJamhb2fWY1Itk5aW1fsTZnzLtZljZxEV5XUa6ce+43bCeHCXb1DX0PsVOCwT3LEDZrevInxPy
eEujwtqitjeOFZlfurjJOl/rKrnqx8G71aD3boq61Tcq+7k7mDSxGeRKZV6LsGaOpg+Td5NFhbNF
BlEGo2pcumEz8rPnQDBrVTt2pj0dvE531+xP63f4B3qH93v0dmFXOzs8ShWxsu0McXJuryuZVWQV
VvUON6e+mwyrCKQFgWMcpSe3odY4j9QC+t1keCl+cPBrX91c6Z/z0rU2oaierDpz1krq3Rh606Z8
PhUiL3VKi298TEDOdil2+apR9nahtxiGTLobHtq1/JJUTQ5mKwnHg95PK6vk8UbUU8SlababPBXW
dUhtutFIB7voGUykm9FtnHRlEFmbBhOH8JUR9fUKtskDhPP8hMfErIJQqiablrlgmgjnA2fMvFES
zdnpjAdPjuYwpFKd5JkCzW7Rb7sUIHO466s0DCLMnrrvaI0m9lYGUJErG6F7WQ1x0JhTCt5XLSlf
hxYFviLGsw3K0h+lMe5tdUafLxjI0cDbDReH57xR+MZrjJn6VqgcKwhiKaYnKlUI2ro63g5qFt2r
oszuTZ0a0IxaaQZWWNenSnTehRRLHnhkhXvVqaAZRhjr8JXBgcWAu0yB+qGRK+wB6SHtPA+k9KAl
PSWmV+7yWo/adwMaUOvhK0Ad5gLsr93LcLAganZuc7CyuAZ92BpHxs7zlVc32soTCY0vk/9DXIxy
HVH4P0nbvUhN+y6y4SD0enKFVk7jU5qHXDja74w1dL8B0hAAX0Qt4eSoNeWg72eSav1hjA3mw0q7
rgz50sTzKx7iGxdKNWa0wV4a9Nhv60QNyq4YtypBAoEAdTHRIlwkmZavM5LE+FmMTY9LPvBar18Z
GcWNkiWnwUyMY2uZz1prolcYut6PhMhWQrjM1vKMLyYfPT/LAVC4hlGxBoAoFcW1sSl6dxNHxXxw
k+EUz6b+YDRYMAJ3KvNAhVS+YdmoB1KZcIeJ3ljJcu78knR6x8WBLpPUeJ4VfdqCVa6CHJ6OBw/0
NNmxCCq7QD/A5feiEO+CHy28w1tn7ypIOAdLb9VjnGcJCO7RBHva8Jhr42SfEF+8mdtOBijFrGA2
+9GH1hRdFfjCNp5I55Ol8uFSN1snssvpE6qmC9B6/Sol+scN5x/LTRKiYMbhBf05gigOzTljS5Ls
UxLVKOEmpnuNdDmlLSDpt6Za1F8I8HALHtnqr5Z79Lffj5oX/yubVQJMWLMShLZ4br9nhcmkaGym
Xclem8rmi0zJBquSLAZ84onzd935f1ipfRLlLS8F5J7/LN3vz2L7pE5Sm1ESL1XpdbHmHpnxOM1R
+f73r/MTcmJ5IcRlSyIHJl9Wlz9+JlHOs9kIJ9r3VThvEMWae7uf9HVWJN113Qi0F4MXqwk/ev5S
LUQITpUoPpHBuzTXYcy7+/u39PNP7LAFwjXMPpGe1mGu8f233KsdC026DNQ4TG0xhM1bI128mWbm
sehVWXJ+AQrE78x24Q+D/7/zo1/MjwxkCX+rjLjvXuLvdRF//sE3XYTq/abCRmH/a2MoMBZQyPje
dv/9X4qmmb+RcYf4gdEStgaT3fGf8yNT/22xKS9ekr8GSUuaxJJbjtFtoRAwbvoHg6SPrLXvFyzM
a8mdhE7BRc6a8bOfgzEze9vZnY8MWxTJETpW87zJ7dF7gKdh7MUE5h0zeVRdcFYj5Z7hOnzolD60
vQ0YtQuWz+isFsV9nmhIUOfZus6RqKnAaLKJRS5bfZBwA40qcafheFacmf1t0HsDhp37OJw8yIw9
fCCa4nGo2YVloXLycnOA+QN9o/UChgel+9UAkZP0uxFF8DTsI6fXkhAnNr7HA2LNeritBr7kW6Uo
HYQWZqyb6ygdG3nBd2kaHEPhFKi8bOxH1TKnyfUIWpMp5+7c5IwTcKInV0jeUNQ7ujSCEWf3Hdv4
+E52pbHjQ5U89XrlFe1tcuemJqbNKo/TGwqDq24CBE8NFm3iMuxfPA04MhImMFKJaGgfqQACr4SW
5KA0lA54tDQaEgtiEJ5oDpRxVIf6Qsf1R6BhWrjTFRy1QdmzNRgpkoUSzbc4hnupcosL7HIh3kTd
2eq0Jj2kZLXsMK1jHNSWCROrEjGdYUEnzbGamK7wK9CF6fmw/ziN/j0RfnEi6CxVWbX+31qpE4X8
9yfCn3/wbZSs/vYRbY4y30HA/ME3/vNEcNFQcdcT5MJ49w+I8f+eCNpvHvEz0CQ0UlngR7AQ/TZh
dn8DpIp2nER7ezk0/tGE+SfuD8ZDct4ty8E1hwrl4+D4zj8QjkAF48Ky9sOkVuFKT6VgeIclEcPI
gHjIYlOPOoWRIpNehpIstzPsL0DepnurcKtnwqXaR9UoWjJtgb59903+h6f/50cg705HrGXxBlHk
2x8P7e/ende7DepQz9yng1m+WIyfr2vA5pfFxySZ9d689Sp1WaiWzL3//rXR/H8qcyg3LTw4aOXg
TCPZ/1QS8GDPKnJU6n0YhU95HRocHH3iHRfelL2yK8u5pJYobL4m27mYTC+519Im+X2SZHk7fVsP
q0rOxiHKiKEUkAa2OKN7sW7q0r5xYhf1BtMwax+OeYc8woAQo1YswBpoTynQyEXk3OanWJ/BoTEX
AnsO93j2R0qGVd9LMg3I+VLYG3f2hAfG1p8jF0l12RKjIVu3vHBaU66bEkYVltZiU85mQd/fGeD4
sVV4cYDWOQ2MxFQflaZR1q5w7noGC1lgyppVnmNXxRVtVbRWYmUc/KY0ht2s5GEgFEnaCy33jJqc
w9wnqjAOKgKIAMBN81PBAMLyldbTLqF8hCu0EN2jO+IG9hM1IzRHhR7BANFy7Z1riHkzEmuynTxS
HICcjS3DLr0+e72S3qhtkmirlK3fc1aqNhpwhFQrN5689dgbTbIZjMmdfRpI+4wuPoJcWNfkr0AF
7e60voyhdTqs95c5ebQq9KI7A41240AzRii0CaKcTQ6pw/WLsBN0IJZdaQruC2lcFGQ2j2yNEx0U
XkwOS4pOgZ81VcydhY+dOQz9ss8Q4slJZ3fNXKS4FtC0Nm1U6w0NeSx9s+lg5EUqcFcoFQ2O69G6
njNd2Urdjd7qWB82qHg3XjcM7NYxJZOknp+lPg+G35V9egDdma5cq3NeYqerdjJX2QZnVYdlETnQ
ptOR70BC0Bka1oM5gY9Fk75lAqJdhIrLvMHVwgcj1dlUj/HS/zpW/G7yIDpppTZZPgPR/B2vsCgx
niNir62kyJmsRUR4zoO0oC85jZ0uoQK3caSkxlUvkp5oiTSkhriFppFMlV87EFCD0AjriCCTsNAQ
cXfirUiRMJCI1qRbXS3HNwFGUfMHEec8oJGGD+qxrb2GwKeETMadVwymfmpbalrZy8X5ZqTDExFx
cJNmSy9fpGIw6Qm9nnAYRwP3+QU+WpqtGggH7Ga70kzWXd8UyroMqXiGWSvmoFUdxEr9oMjkdjYo
9newCBfXTVggaimLJo9Q4cdR9bvpjTRUAugrEy9Sa5c4ZMESHTUEj4KuuGxiOA2rWjXKl7bEGqDR
WXOpT2q5n3E6nylClsOQTYlPTk5xSmXPJLPHq7JwhHk1NC3hAdixdduEUhvXaBlD1KCD2T52iZ2a
fgOlh0l55MhdXU5yh2oc2Wlolc/joLNr86yhGlbxyI28btV+Unyk8f2rmtLrHRGMW6xAwpH9XEXN
9tK0mQexT8nk5uMo9/jkMdESvb7u0kVJI5RuuJoSXRK3BOSkDMRooCbaTiHCd7niSaDNL1bfA8o5
ENOi8l8iwhLKdcTuzISaoMlxeCqiKUtatglW8dLPXc6lw3oEMJ+0r+pW4x0PODWVzdh3SbpY3Cvk
aXp2mosYFpFdJnpLBmY63fRJpJ9MaBCEvodudkKvVudBEdmlBSZzGLBAOR35PUMX55cQNRy2FbwD
rt28MvcF69ThyqybKfWlYYX9CpiR8zvTznEmYKkRXpBFstBWpWvPqg8Q1kV/WzvjM1E5JVyM2WOa
b6elH1LFMyWiZhNjW762WndvTKO9H8iWtrYa5PabHsxctlKIPhq2SNPYHmpuwtZIL70wMK003Gi0
38fYGMIFUToXlzGO0jtd9BPokri3vlhDwbZlMLR4U44CXHmpQDzRrOnSzFL8//EQX4IXaYj2qd1s
P6Hos9bu1GgX8FDZHem6dHwuIOVO8JzB24NQYmV6ePvZBueOHthW27p+X+IIgqpDEtq2GI2Z02+w
02bFOU7cTGSZG1LdEEHkRvv4b+H4ERz4q8KRfot+7v8uHK/eh5e3lx9Kxz/+5FszuXSMtJAGDs9v
9eG3ZnKRL37XPaI6xoWNcG5pI/9S1RsWTSRho2gDTSB9C5bsHzSRqB9+LIjoaZ3lZZhK4AFlJvZp
7hN3JlEsTWUcnbB1HubRtPazgQjIt2SmrpAj1fWK4JsDI6Na41Soh7UqqX1GImi3vd7Wl1ao9voT
D0VxVTpZE1/U00BWmV7Vk7XqUUg+GIM5PHUCWGwXIbiKK5zHAR3kAPWpS7sV07sCDPY4a+feaAke
HMLhJDFtTYGrFCMsU9k42N2Yum+S3BQ7Ur3o+BoBSNup5m5rIw8u/SpOJxFEEUaaFeRVdHbzjJIv
nlAG7BgSyX4F/QcGPNFiRAzNQrzVDMVPSWQNOcvRfDqFYclKCKQNnz2vcvbn4JyEsy/nxpQbqfVT
tW0B16orY+HIHLDHz6zhrXqJsSqsdJXn84SsgTeIgTGUkOvLOs+NG92tyhvPTCO8AmI41RlDxtTJ
uhXtqEtcWFtCFh4bZ4eSkf4adr2MdthkkHS4vShWEN0BihwNod+DHewcWaEV+GgbQ81K+m0e6pHh
bBkWEqroNHjp1RV4o6ZQA7H0owTXLb0pLENlb7ZaCeW9iuqYhSQ+5KIQ68TNCDl7bDEUwLMZBDVn
w5yQAa6VhGiABUWIB+knSxqP+WjU5JuK1Xrk96DtoB0CuU3DU6jNymYISw0Os0UkLGO0ugc/fgnG
aYhX1HvQzXdqO2rhhd7EWbiqzXZYLhyei5JRP0vrKYUeLqhBsuHQoc+siD2b87QzGp6y7TBK0gBG
ykntKaKc1+XzRM9QNG/dWHd57iPEk1n4r/bq/f/rwMPXzNnzdwfea/PSih+PvD/+6M8jz7N+g/a7
OCcYx6p/IBa/HXkqpyF+ItV2SWQ1llHZtwNwiWSle3NBwzL++QG+qP6TA0//DBBckroZwHECOyqW
Kd7YjyPYzOgVdeYRfGkQnz3ERykaHYkgWu865VkOCM2ckSTAwYjZ5ClYDAnGGu8st7H3rezC2yx3
Q+kXvP1FQm6f9Ka1LyfseKbf4akN9DaLqRaIRdvgbO2fzDbPIfc5dbqi0utpCdzkSoc6wMaliTof
F+5iLYrbwJot46qLcosQCbXeqIR4XguhFtfdOPZnD8I9Ayk8rg/NPI6HBSjU+9hviieUDsDw1FjB
w4rb75zFbn5u9A71i5D71tWmLSu46NquLXlWtaw5L3SrDftF+yTDbloro9EdROXJAOIYwlpbmzCz
mEtnhyLnrk/S6QWJYw0dvgxZykvcjnVdtddgNuLHOhf9HKhlWhF7PugbL3ZAeVl1fLYmO10PKmmn
vqIW02WDW+fSrdt7zhEchIjHnQa7MPZn1ajkXdH1IlC16ZXZJdURsXMtBvghuaxJThN+UVnt78id
SYes+Q3vM5HmV+44xBuli+WBOSBeyJgg8FU2uM5irgT1niIsvqbCRuGdRadRpOkGlahYydhKgxYM
yk5lSndJbd9fFooGelbLoaF1cN5u567uNwLzb9CxTT65zdTuAA0XR6dWx0uzLeYdewfjBaFceUg9
rbuFsJuhrGVNuS50OiU21bq7p4btjxgz1U2tOSREhllxQ6SBcdvNZvcMDyX7OrOfutOHPlnZYipO
eWspV0biwMlSuye+KwYL7Ay867p18yc65GHDarFYkfunIjETEAFU1P+K0UxvNVr7E/ttzNE8QAKo
6UQopFw4iB1QZ30xjLRvAvaOjGtp+eH7TVks1qZdxDdFuwRo2l7dgZjJpZ+r5bBxAVL4zHtfBn1w
Lz7oSOD1qiuzIdewL9ScJkiC92ujaTNpJOisB8VLLyv8YrssqtydCrr5nVS39BrzUcE1FcmTYO1O
s2mFyhe3NNzcD6NW8/x6tMnaZKzeXxSJ7VCwkWvHFJbsVeaxq8Vf+pRoufpILzBd2p5Q17HZ9sfE
qUhmLat6uGkwfTzXWaXTwWXVdFEx2L3DMGOdlmK+catoOwxOcZ0AYDujx6EXsIyOTfsgRc41WVB8
lzU23BgG4spuyf1G6VwoI/Fhdrg30jREmqQ1exLv2sx3a421ajjVExkcTZg/cIxU13OBuqvggbce
+txaJ0pFYGZMcO8WoRejnzpx1+xl61Me5dGpiU19Zde28TtOQTbH3Ns8i8OYCfPk9vOtbQsDy0mR
IZVOtXhn2WF+6CXByrjNwOUjha+tYVOglAMLCGUnoGNDlqyw2n9wtAIdiWOXYRWYdR1ykiSIH2Re
vmUAqWkk7Hw6GtJh+IRGMBEQHgflIRpawNkppKUwyJRogoCipeQKpORubCZiNGH8u9V0QzWkPTZt
WPRBVOG0qTcZXZ06HTWwSTybSQXI2bptGoIYco/Oe8ZRh1yob9XbkGJqtu8jJ6+6c4fKfNhRL3G3
H2Slt3RNnZvmU7UyB12Mt006RYSBRiKMC0J9MnW07nMsxLWzpoNSxEbp+y59m52q0gSiSa1peHDx
cPt3Yv7rxmcxRv5dHTD+v91LXrExb94/9T/LX/5ZDDgqyekYRwGkYMn630Wao//GuJp2hjUbmCuY
aH9VApQPy+KNDKuljPgYtn/DMOsLhpn/uwFuD/adavyTyuDzVpptLP+iBdHEJc+u79Nk2FTsCeUu
ZSh0WRSz0kbIaUcP330p/2H4zUf8Ycv+8SIgT9CA8zl/Qk91Je5JoERyh8Cr9ienldArBydA3Nit
//6lKNN+eimTr4X1mOqoPwGnMKtOdRrhS56ISfWTLBEXug7Skri43M8g4exyDSPpJC3T90gq+cXL
//R1LvtNEySrxjYE5MmnvlLPEC6MzHsJ8xzvMEY8uiix/v4TLv+K7xagJJvxEpaHvYxKDrbKJ2wR
w+25V0Ot3lnaeAet9oHJdBn0uub4qqzf//7F4EL9/HIms38q2P9h7zyW7DbSbvsqHXcOBRImAdyI
OwFwbHlPcoKgaOC9x9PflYfi3yS7W39rrpEiJFWh6hSA/Mzea1uAv8Hk899/WFxgzEXm5eFFRU3c
nhESCwJNPK085zYv42KyXliQEnwChlqFoJg1cajky+IEL3MVlELllJL8HnPIJZmbn4B7EqrC/Mxr
OYBV2ArvW4bKRivAYJbEsXQUlScjK83fjWw+8D4e0BKq6V436MbrCv1bSb7HkokPqrwEJ2hoJrkZ
jvq6vK5Z1F2nbGVx71BlAU9uvfJZIrB6S1enJs66QwQb1/adPVT5o7RhOExWV/pQYmPUyIw6eV1H
jNTGFjaTTab8SIQ6B8rNmGnT3izLr5ZTPJJn/0lu7sPQoeCZLbc8N/ryIUZAyyUyudNsvmfJvinM
G9xKOXPooGNUZ/fZ/KVLvPbkZMldQ15nmJI6uSMpeNxRkcnbZaEURS8WneltXx2NKPmMaW3Q9k6D
6GqCnaJ5pHj1abiKLEP838aYBK0iGF3KSG+KQcfGCJTmaDqiNo92GbDRm6q3gzEBccgkeb6ycQnk
O4w/A96keY09lPDZuOxTEMnPrQOBLqE9CQwXrknDqF+H0i4iXMlL18kXq3K0twT77V1VC76PCzfo
uRb5dFV0bLuZJlFBdx0YG3CByVVUtt1NXej2zqjafI9IilukbLP7tq5XSMCV2E3raOyZmuuvFpYn
la6zBFqSGuP7MdVb6i19FdcwkOPnNGnJFEpJgYlQIoZJK5V4P1X8UzKGrrEAdw/NVnX3ZddfR95q
vkfCNzxbo5kfWy0RN2Ix5bGsuBdaKNf7caiWQ1Wa75O8s1e6njHeZ465HK0+9R50wm4OhFB0N1us
1fcq/crox/UG3X7TwiUo9H03wxuvpU2diV6c6n6x00PnWeMVckMCN7dE3qdOv48irIgobR2h1hEo
hXPCwqX9tkwx8XiRmjfND82av2AnVjiGjASgspqu0HLlYHon2HBjPD8AjxYHw0x1NuekqqzlYJ3s
pm+v1hrCg6/Hdn1Xrpwb3NEGFb0WxfoDi4z1Y49iUhGo6fbiTLsaYmkczMVLQllQNoVZCWoF7afD
QqDlaoTV1zwvSOqDGpvdPmqSlSB7N3rv5kMVsJ7yDnEUzVcLmT+BU49zIPGhHCilI579UvOJWqVp
ikY6Azv3fFMW8xn9t7hePNPdRyorrq7rjL4hrULpJB/NyHzzxLYSMjHoj3j39aMxmR8c/q6aW8RP
ea0zlnb4pM10Ow9WjUw2yjv2Y9oQRvOEOdyF7yy37Ebr2+Yha6MihCX0OY1dJseQRtkzYk0/RVo8
7oAaPCwrLv+ljo+Zhpa89pr5sBF8hR5Xti9gaxx8if2shQ2ZdvsRDe7HfgKdXCeN3PXLHluy+Wzb
jRdUIsc6UjlTfz9qjfmR97Z7SsvZPLAepNVQ9XaSjAr4ZjXbbVTkzP3NqFlfauEW17yQtpMAuO1T
v7/vataGhudq/uySNc0S2wh7PblmJ3pIOAD8cmJlwDKPFUxRiuq2L91TMRkveYmRwIhEFcRoLklj
00Kw3lEY5Zp7E0f5F5QrhAy2/c4ZDevjqFsNc0Fzumto1z3i+Xj2eCXIu3SlzcDkX5xkaXRH06U8
rudtflfTKftUQ1xZR6e7BoXkAfKVwearR5vyJuZWfybS0noAXiVRT7L8FUWZ9X5tF+bBKZJhJxG1
8pzI5TODQ+0ub6uCj7kic8/JXm0C2I6rhySbZq0YA2EtFpNB3h6FC4Vw3BzrujDTmWVxs020jK52
RHbGvpBcesQBzBYmYuXCNrKzk5u5zjP8E+K87ZRgesNaA2daYYvllrET0kuOWIjIXFpGwBqDbd/J
VBDNo8XxBxerLJkDhwKPZ9hPRASwwId5hSaKznstnk0g5IGtCxwHxJMbT1YrdxJ22NuAKezDMhER
KDu5vfWVGZJgMKd+1nTd7SiaYZ+XGXfe6mRHC7y2XxBVEHJ4fq3y3mDr2+V77Db9ifNxPk2ZyTuj
vWSGDeKSIGaoNLHLUf93kf+/FvmsGn6oiv7FaHn7Zf7H+UvXf1l/rvAvX/a9wjeh/uCS9FhyfB/q
/THuc2yqfF5oDroZGEI/uC0JVGGW7ADIU+Wcc9HY/VMbo0yX7DyQjcBx/Gv7DjqDX6o4Dy0fFk64
gy7Lbx6Hn6s4oyVIAnBNd/QmDadC1ZlMOiDt5VeEdJC9qiPzfopZvp1rPU3G05RWw0PSaFN5yDOB
EaTrpqL0kayjq49GMqJGLIpGs8RsHoiCe8B2oR+UTYLYxJZXzKLN5GMK9NhExUXPi1HZ73jsPxaC
goNv9TzxfD4NCrHRd94zFmgSTSoaAr+WBTtkxIQ9o3hoMiPLmYoMKFc89hITxNAM+jsPUj9BClpq
PFYVTum+m3CgKHrCRaE8SwfZg+0st0Rl9aFA0/gYEai6K0lA+NobHS7upmYF6k8l5hMCFLBy4+LB
wzmRXbHNCPg2q8/8ywd1geN2TvI7f39EHaRU4dYSE5MQNPfugXrdq4OsHE9bnlmBY+IQ8nt77o3Q
YDSBRrD0Su9tyli8B5XChjglblTZ4MK2DQ+Roc5mfJj77kQYM1cXWE79KsNL0KeDRzJFbY5MZbzO
9jEVGZQ7PQ1Ol7nUwGSvau/HEbYOGgn2AHI0xXXn9p5+mG0BMSEvHCKE41G86y6wiXzBCMOpkSx3
blNoX7dk9oLFhPWRJwuWeF6Wtw0jjMPl54Mt0Z24s+F/gA3pTkYx8Meoym0KHIntb693Y3UYx3Ui
5bDZqB/5kHsXsw6hMcqfOqQGx5aAyOePQ57P18AwkoRACJFvR4ZMnblPbPI3Duamyo2M5ZFfaTBZ
Nqs+TZ3FKTlkFxRPbLxrNPaLe9Gsrn7gVqGfHEruBbfJz9nY9yFXTxHt93ZKxpltP5FqUrx2BLM8
ERu0vmubpL92K9N7ziDN7hPT6GRIIWqeK0IirqLWSt6ytQEKhFriipY1xdif4Z3PB6r3qeaXhPaj
7ezN6KsDdj98knY7zAwOB+kvWbO931jNH1yr9w5FYZhfZ2mCEYy6smSHbUI9D2MjS/O9l+lDcpsX
Nd/LI397L2tpkM5ssTOEZTV1EIR2Q5z3j1EJsyXd5jwAsJGG26BHN6VEpILEdXbV6l7suyIxXwnn
yg+lCzzQz2UC4H8Z0tI95ELvnxCSvLOHYrwubf2NvdhKCOTUMk/O4AMQv0BAQxlH2wCAVcp96kI0
IPmmCVj4Y2CIWMn6yIy6O1ZM9X0vN+JENRPT8rqW93ZqifMYV54vjDYGLiGt4+bIYUfQ9HbGHZYj
QcEvFsyFbb4sQtIklitGGIVP8ueFPacFVD9AzZRyU81Rvq/Ao+6MerAoZ4kWDca51w5tY/Y3I7P7
O3YI+RVzSft+AIy2m5IJU5vuIB+hdStQr7qaR4kAynAM50V33k2blt5EQsSf1i7L2BARx7Pyp98a
ZdVGYjzDiq7JX10zuJSBztd83EhRohYCiFYd47psn1pPb7LdPIlkNyagJogaqbYX/HY6s8k2uZ1o
EmCGNzUJM/Z6MFoHDSHexXrwO7S72KKJGWr8qRis0EDDtiNKCGfLzItCQBmf9XCScr2aIzamCTkh
bx6/vwn1kP3gqSlrpw/lFnfnEaMW/a9UvMSZStwvFcTR19sRK33i1EBGq6YLugINMOGeOruNAle3
0ZXZ1TTAbgumTiX8ZoYk7Vc2IFG8aTkkelwF81qSe6i3uy5djVNNL3BbQ016xuXCyx88G7qbeUEV
7FRIJ3GTbB2L2jw/OxUdY02O4oMhGfyGvRyj95c3S5sP0VdvKfMz7Iw+JCQKwsXlKWokL61l4x3V
zbAvpKbzWp2MGikVtn3MbrWsDkvM65kBMLpowHDGo7DVhfCyLcjfen6SYsq3m1knIchPZs2rbpkC
r7c97KY1rGvwQf2I5aBzhX31d7n0X+1GoXr9KZdClUs3X5b0089a4m9f9l0QoqtNJ3pUAGEQsRmL
/s9QVFyMB2TPsbWySTpTI7Q/1qOmchJQ23guw6xf6iVKKZYPbFRJINENmN5/ZShq/zLG08kpVUNE
Iu/ZwRKT90u51GZWAS+3yq47Y0zXj1ZtMdGoLGewdjr+ZV525kzfvx5Ts+5L7VQbSWPDKSQe6Ah7
WD/gdFs/d1gGWRLpjR0s7Ba2q4W43S80NU7Ijkd2W3us6MLznhOmmFdsAGyc3JGwg9EwCDQvQAvw
ZK8x084d+/0s8e70VBuch6keJ2HuGjmAfXoyqy7CmjWDeXgPfLRIUbKSVQXBNan1qjynrjYHhAHT
kU+lDX3Mjzc7X5JrObEicZ8SJPz1nKHJNXlnidIamN5hKC375x7Bt9jhGzAL/S1tnWEbD+gcXYNw
YL2s9CuiM/MRGl/7KdH6bu+0zXpvG0VFQtg6Z3ypXLXtQ1Phgrz5+wH8bx5A9gGCKf1/Xko81eOQ
/CP8mNfDTwKFP77wu0BB/ga5UJBy65kENuG8++ERVAYfojcsYjgc48dH0LJ/IyCD0QO6KWXYY9L/
z7UEdFJ6FtjzHOJq9P0XFFoXZ8KPY25gm9iOiMERSKwM5R36uWPxdDhvUdRqV2g2pwceVbLSrM4+
lcVGNHQz9qGO7/PRLCR6xRpxuJhWD6u6S42V1/Pzmsvyyuy5UUU7uMc81SfbjwABB8wsmVex9iVn
K36MG5MWfAAjYSmxuFW9zmN+PxvWwPkau4GWE3srZLagVrI8hrtqVmEBMPFbKGJPQ8U6uWkM7ncW
frfWPPXPVJjYTHlZhOvYFZ91DdaBa75kdfbVbIbWp4F6WD0sPBnzv0M72xYky2wsH1MEtue6cRnm
OVQ1/oLE4DCR/R5mBTKClbbmVMZLucvQqzPeibz90I+EqdFGSUpLXYdMjk3Uny0wANOysPNwltZM
FDZkPW56p8PBtKKgsVv7Wu/cI1XqY6OzOjApJG/KnDTOaCnDDFqhH7sDO+KEmVnbutF+0Jsy4Iap
d6DNIPjHOZvhuQ2YE3YBf6zyahusfO/YmnMus0wGUR1RNFhOs1+MmDJqqViYoI9Cg08W3lNrV20I
8vEVC6DxMpe2BDnmTO8rUSNnQEcd6sibo1sqd5b9Rc3QyQvUBFe/mqrI3J7ozXLePSngAu1TXizk
rGHfGrVtP8KDR7Fe1T2JiHZt4RSwBlAPg52tj61ZuVDmPUqy2W3NBTsxtfChNIjcQCmIZoRgOLb1
wsJgWyKx15xBH/w11cpk8N2tNyd/iFP72sk7ShmBUm4HXRMS7DB5MEiy0cpvtTUlsDPUyoUK5lA3
3dYxAs8KQOOUwzVoMxs+wdQ7wMsmTJHV2YmqQXbvayOyYXkBTct9r69TDQEIwOkumx+Q9JewE2rX
AariqADGPaYHMGAHa2u64dH7tlXGuMaKWZsu+2YECVCCA+PbLhpf6mU1nX/bVM+kHrC3bi9LbKH2
2fRwywN0Opbc62XhbVyW3zi5ljC9rMQ1+iyPgEk25cllaY5olwU6kMIFSINaq1de+xk4ukLct0b0
SIQK6iDeJCzjs7xJXqNvK/psNURQqs39Ns1y2heXhf7YJgTcC2g7Z+BJyZG4KA3/sYMMYFaKgO4i
DjCVTiC/SAZspR5olY6gUIqCVmkLpFIZDEpvIC/SA34A/QYQgprnoUwAhIcQXakVZN9VrwCBkDA4
FzkDhBekDQQp0+kqvQNU9ggyo4MIAl0fgohYaSMYJwyA/pViYriIJ7KLkEJcZrxKXYH2r7pH3hwf
HKQXiZjsOy+b4ufoosu4SDRapdb4+0D8bw5Eg9xuCrj/fCDeKrjZvzkQ//jCfx6IpFOg1UO6ZIMR
UOrjHxV7HJGM+Ngs/7yoxyaLko96EUesGrJxjH4/ETkr4fVRr+oErLGn/0skcDKMfprhqaUyB65k
awnijWyXC6f6h00sY+eml4tjXG/oDXmrpH28DmwqDd0v1/5GG4hLaErUtf7kwtryOb+395pRgPzm
MT728OqvUdyOu7XVyn28tjVbm62/qePqmHTmeHZbUlqxZMureqy0J4w3rHqrmFVR6gofepV8mnhB
vGSuNxBUUbOhEk1b+2WftYHsURfz/cTeIAAWw8kUmQe4uVHAz734iR1zBic30iy7M6MB2rU2epi3
9g6rZ4gIQofj2Yhj2zN/AT5NemQhz8JidzHmXpjE7eeRhXc4ZnSs5dRlQWdW6w1UKDKBwZstk04F
SktLpLS245wX+xUK6gFJE3HHsXFQLpg3DCMZHC41SCmsHUyouy5frR1BIQCwjMHcF07pcjo2rDxK
yfVLwSJsba1wqFzvuPZj+ujEgMJKIbZjkxtM5+oVImLTTMd4yO661dPZ1ObbDjkPfT0OZt/SG3OX
oFUI41SzwbeNWNzAlZ/z1LlJhIc4wSwfPb0kdD1yDh4UzgZoqx+B9vFXlsOMhWI9NCL9oKUZG4dk
fQWBRSM/qF8Cekc4jGYUFusYB52tSRYl4+9lz1p8WdhLwzm7wvS4Bqax7OrNgVDCxMne2ioEsKD5
OHodv7Xl0Yu888AaMXBzg1XzFmmvq5nWvqmDPO+pS3xzXJa9YcUe+8lyPRkMTZ4d5l6nHqdKCCcS
4s8ibJBz2hr2i26BWoPKY7vxYRklXChTWjtPZB+apbGuWs09kfBCroRttuHYd7NvFvEhMUdiQtum
DQte/nnWPte9fHWX7TozZsePJ2nttSrVd0LfkoPTlB83sqKydrAOWR11wcxGecdySju3hvfFglIU
cjLbIfeEWgX5cuaWcLv4wSOOcD/GjEQMpO8wlnCbuWILrL7QOYPsU2tk4sNqbYLNVH8F7P33bbWW
3YLhcZeltH92Bfh72yrWrAX3AnLNNnTihsiOzRqRkq64twv+XS66d1o/IFlwFhyEyA2DnhSYA6s/
a1fDS9xLJtD7yMxeOuQ3N5VOpqrp/h7jTiUxymkDu5HaMxEiZR8wS7VCAKvpYznlbkDCp87JCpqw
Sb3uGb2pG0J2BM+PniOEBXrDlLXYuxnpoMxe5X7LmdBQezu7agERMxiafp/SjeJwyMsd5L0kGG0o
QslgshJ1MnkSRhcF7FCno2HEYMsm46rX9DHUaHtfIPXwKbrA1g2iPAIZe3Nowyj0qbzSoLcz/WWN
LFh9mpA8uS0mv6TBUT5uwu+2vHrKNXMFvzPqZzH0sw3GSCZQkLU82cnGJaN6KGUwFqj1zRVGDz/q
eO0g/eB/1K4rkl0OACFvNSv/PWXlpozoxWlq0RCO7qSFzsbn2Wy9fXRA+ZHcrH9dooSwu5moMSVC
9jM5POnwR0A7ybNLzjI2R/tRRlm7m7HG7RIqBH8jHTC0MCQiafA+jUPxmAJkj8R4XwC/YpyWigMl
4pcSb/6+wMDfDc51OvP/9051mOW6Mj+oqr0Ta12ANKEJ14glaEI+lC+s9GNbx7gz3e2pZ9l+dBR9
tsjp2Kl6hkDo7rozmG6HHeysQI9ld7Mazh4CwUevxefpAoiBtNZD2DeSOCgdbzcCyoVOnBFT1H6Z
epwXzrZGt3aXsZIuhDjjRyM0ujCmHVSmHkNVjrnCK91jYup3dWF8kLK/zjDFnXp7eXVnsnudVA4B
gdDyNBLs9+x501uBOyVsGueLTOaZbTxClTkung0xXjnW0N02rnFOa7Qwdl0XNwUMSfBJ90USQb0z
EzfA4Pq1w+yHCgaojr2N9cGykANHqEx37TwU1ys2s4O1dC7iosg7FmiFejP5ABnRe14tsHZFJa42
yTp1MtZ2P7jFFC4uV6y27Rn7Rnrf5/I6ExxCixYtdHVspGHBFfsORLevl/ZTw948lEObXq1tf4o7
StVpMjWqvZGcdij2IYYg+b7Il3dzNI5HZ3U+16Mx+UlcJMgChvmwVIu2jytQOk45eYQnT/d67KDY
pgnnB59vGsrsYLCZqpfRY51tNV6idL+0KTsoxDsnkWhvo9dkfqstn820QR1QjOPJJbmQd03aIUyO
5JH3b3rGX4kuSuMtN7saqp4OGTFpAuYh3Ux7HzuzucfvbQaL1YhD7GRvM9QG5DHu8zr0V33edn6j
xV9NrXHORVVEe80p8PY2Uuzt2gHnZZX62W2IhsKAWvkbb9V9Jzs4ne6KcPr3QtLuvZC2GyG9iV2N
2KrjAs4FINYyoMSfX4doKh0eRcQ5GeFm3H2le0cWnYdj10mMXD1kCMXs3jy2Rg1JKnAaFkMv5jhX
JnKXde161LJ2X/P2zhHqXPoh8gvtR9NixUCf9K1r6r71UNm3jqr6o8FiAK76rb/L6/+mvDbhEP/p
wPf1S1fW1fDjcvyPr/m+HBe/WY4y2hEUaDBOpRD+Xlk75m8WsCLYsda3oRFX+m6GwfLHCAgri8M4
99dZE0AhltnMZ11Btev8lVnTL8NeODY2lGPmySYXsaxfMwxdgcIvBTJ3dCFfokBMcE/EWMd/aDnu
vwk0/1GN5X3Narz/f/9HCWl/km1KAQFJUqXjguSTUP/9h+o9Am9kmOjyjmNWITKciJrx3SWqP6ht
130psV8XkAq6kKVF860z/LT83/gLwL+CTX3147XV3+tfLk5rA3uYj83hw/754oksClSFVLCx5REC
6XT9zHhIcF1bzx8zgRc99srGI1whNcN+W9Mvi0YTvkO/YoYFwXn+SjLoYZjcIjBbrT2PeZ3c9W5W
aaSb89Yb1q7Z9XHMvr53gOCi9Qr//AP8t78EfZnHnIEmDe3az7+E3lmNyeLcOxJrYOwWvIL7Uiut
U+rM60trAs+IRO6YO61kUQtksXk/e6Sv2HW88vORY3oPF3C5r3vsMfq0QbP3WGhNLsjaxZuIip9m
8Vym47Bfq23IfK38q3G4lstNQIwCoBLCnPCf/rJX6C2TVbkDIZHp0BySx1vAkYOG5TAa/PNP619U
wupKLkpLhrKu/S+B7PYketoprjTROxxx9PDHk2577gazfdBtytY/v94vD9HlNyNfllUwtzi2WnUH
/nB7G6KvqlIruF6cdg+8UXpyzuAc/PlVGC//eh9busBlA2jGNYBA/XwVD88aqegaYRoEJzP2zb42
pkcmT+8+//mFjH/zuNoG8ypUDLwX/uWlkMWIOmbuwaPBhvK0OT3yPY97Zl35w62lyWJGJCyw63rI
H9fJdq+bQuahlUGATlg5XpW23T506HvhhE9sjxrBBNqfUAEcY0WloWxZDyn35gsxk2AdTFCSVBzZ
zO7FirkIHRLLGNdIjz0JlW+z3NLjn/+S36JGf3opofpXcbuOoWT5nv3LkF1REcZk65bjrCRmpRKb
OUp2pikBWq2kaBJNGgtkxGlKpsbNmx0R81FrXURsSs5GN42ybUDj1spKfxNGnt7a3mp9cJQUjvnc
rhOz8SS8UkGu50IEHTkuz4aew+CGKkFzhrQOOqIRVkpuh5NXMCz7wOssP0olyYtHwz5OSqbH6ZIA
tYrYrAOIPLKIW4NaCfsAZ4kD+QXuc6dkf8RjlmGF02tQruZPCduKoERlcEJ7idixQKToT0pIWCpJ
4RRJIr0mg8wJqxkDOUq0h4OIwVZ3df46oEwslESxUmJF22uA8q5rT8mFlJHJgXmwIwt9YyYTEI55
I0NNyR9t6uhn9hTlGxOD/CtWR5I8c3jua+ABcmVoUOvwxkgFeefAugkdJbRUdPpTpsSXCBDknVSC
TIyTauFYpvMdYuX2d6oc+6OOhlNTYs4EVaem5J0ao9LQilMIN053BlzGTy1FS4Kmd1omrbrFCIW5
Y6lmlKNKRAox84Cm4Vp9nmFdQGtl56P5vRKfCgTRdoIwwloSXeHDy2tLiVW1i24VI9p2K0YNNeuq
hp465wsCKMSu0CLc07hZ5scukv09AtG+Og0QzILW6c3n3CLXCuksYrLcH1vT/FgrYW2eGFpoNgt1
LMD/7qVi0BLU+TLzp4F90SuB7oxSN0mwlEcI5Xm3TaehqFcg+svgKrvhZxN3fNhJ0TysXXGTkrIW
APrJ0T4VYzgqmXBSQlvpdP3cGBlRGLFl+Zm3xE9VFt9EsfyQKMFxoqTHkRIhZ50koCv/aLAPCGeQ
swBckSxD7Xb3ZteJa2cZZ6RDSJvraUPkrJv0nFmrMRVGAu0oMbSrZNGirDIoJfVypSnRdN4vVbAq
IbWmJNWNEldTE1sBJgYkUJ3e0hhyGDkhxxD9buxK1Nlzmoajkmx3fa9d2VtdXw9K0N0hQfmYzb0O
bKR3GL9ftN+6kTV320URLnrBPmkV1impluIolHTcqXlcpMashy1DazAR2CE/SmhHE1rdIYkCuNbV
p26y4ncZTe5n6fTrO3Pq5nPputMpnzymjAw6rjtdA34y5ECfI306jcBY77Q1b5C0rGts0hg7vThV
qedsbShaELOlHpd0YtvyYk16tWflnJz0PG52VlEj9F1BRnnmmB6EbKvrFPkeHWM5KG9idZ1VI10q
oaPtGVpWHkog1cCP3Z4eQ8+RlE/r12no5vqWrXkRRg1FwTbBRulqwOuNgc4kjTk5xAYjydDHZqdP
ZMPxG3dnNEsg7bo1R56jryyz9P5tI3fpjlh4/Rb+eDuGeTQgZEPkM32BjzWHXqFvxxUS0qfEWWJU
XKnzeiHrVMCPnjWd+oJ0l+QO4RvVyUTJV9cQo5iRQPmJiqVt/VGwc19wYzwWsdW+yzIzDyFHk7Oo
URdqNqT/IhcEtqKk2jexN77WQ1+Qu2X3nzdCHWiILd49Hb8kanRkhUUNbgjt1XFdzebWTLbo7PQd
J9eMnyxg9o3Rsa6anddN/ObMZO/U6DG0R9PYtQOmbDzt8d3mNKgw0djxNYZXgAGSUrWaJj9JPqIu
nKaBX4k8SSZIbKMA+eaZvWPzad8JXgzBhkHl0AzGdtQzWQSeM0ZnahU7aCLpMaEuuvMkuV8FoRpf
qYGn13TqeK/XRnvO1mLCQGlbxkHoZXuIKs2+wmmjPa5cIAk1OlB/ixyCae01sT/MtJYxfpBkeNQd
LBjwX8bHTjda0uYS8Q53E10voxBnautDnxnbzCRSN6/sRT+wF0Rj3o0mCq7W2jdJu5zK3JCETmSA
bMwo2dXV+CwijbDqYUghLcz2zkn1+y6qvAmWVgyHv5nW5MDH7+SfOsttk+uuL1vkgqvN1nGpYIsN
ZaeHHZLD6NqLSoBT1rLi86hcw0pul9lYyu10Od7/FnT/b4JuWyrey3/eB91/qSoSq6aPVfqTQML4
9oXfu1YLn6UB11BlfyKbdv/ZtboKhQiNH4n2t372h66VZFjpKVCNgRRJacH/Zx9ker85NLTSEa6g
GVaEwr+ikLgY/X4q3mhWUUPxflB5c1g4fy6GCwBHW9noTKFJH1/DUdTA5WyijG+NiFiRncf02gzK
ErPGfh5k6/msuMlic2swcVuLfikgWFHjaO6Hwg4TJvWc/jw68Mc+EcUQ3c1KkViuQg+tdFyEv5WY
wrBe90SFiJV0BVmwKNDMHsgc08WG4SjB28auy5LtoNFVvnb92rHJRR8JBlInnnzbXiJDQz5pFU6y
6y6iykTpK+NcSS31i+xSXBSYFzFmfhFm1heRpq70mmxPonBMqmPqbOkXhN3xp1npOxe+5p291tkY
Yve3roFeIwVFRY4s1CHWh9wFpRatlW7Uc+PialJa0rROhptJ6UuFUppGeoTotKYj30H4YzzqxNmE
ZAF96qKUqprSrBZl6S2+RzwWak40rW7Hx4xVCKErEkld5YuAbVc6WEMpYg2PT95SKllA9+X9oJSz
g9LQ0v3VUGjR1SYXiS0IgupMqd4EmVLg5nNCtgfamCFgwHdTOSLWd5B9kO12eAqzoLKpth0oMyPy
XhIvhyeBicY9QJpE/mtoWdz4pVIFV7zdXpciN/Z4fdxDidYe+TDhBjeY7XARmnoeMOHZbmx76h9x
zLvZTsrIPpvarH/tNVntrFI8OtO9wvSEPUfRwYr1e2tU8TsMrM1bofXje0HG0UtXmsvd1Gd24JXY
IHt3CGzAEIz9gIibVCBnr1DvwCarHoA8WDcYcd7S2ZIh7q48RNi6EksQR0/raLc7qdnlcQa1oNdi
CHIwFo8EQel3MN6dMFqs+QRLDYsC+LjSYgCdjHodRlsNss2b6uiYwUlHDlLmX715/iQiT9vXlhWR
7z0U4pGbHFAYpn4QJ6L0t8Iz6bjsOcxNw2JNYz/U3G0B25QrSqnEp1uguE/6d1tJXNK2OBqFmxS+
vbr8lH1iB/GI81JA+cUZm2jvLAcMN3GK7aNdNM3NiuDq7Lh9C9AhWemLlikorC65NaeW+4bbdvYX
uRqHBqYe+pUE4Y9uRYrxzgYODevyuM6DTeWVkqZxkFa5xuLFpZBI97iAZ0V8FJslR8rFJE7cx1ku
hWwoNj13fDKM3J6fbNZFeJ/tNk/Eq7C4F3a6naVXstOdBzjdUfK2WBsF1yiyAnK9V9PBFjJduf6U
3uKZNuCokhvkF5nopoDoXOIhLVFrNvmsZpWdZqWGJCpvy/htMn0j0Y+ju5uepjS1ZjwfF95ifIEv
5oxtsvd5PnRbFZK5V6HhSezeCNZGels49RA4Q26zOH5fijSmy0gEwQBEdZTcnuxekXOgq46RaKWL
WoTMK+FV7Ahcd9eW5pDHzD5c6/1Y0/Z8cnKPQKv3fEbeSEz8ONRnMIgmBI0qoo/jHzLKT5le21rl
o6wZYCnnowTy0ppUBMbQGYBlNSgxf5/U/81o2XDQ/v7ZSf2Y1J+//OPUFx+rzz/Ol//4wu8ntfgN
1L2BboOTl8T1H9TEjvgNQgsxMTyjnOPMk75PlyGVG4LBskQD+QeW4btug28HLemCOP5rsHJTVwOp
n85oBn2mbrHBRb+BFOSXsVjbxWNXekRkaE5f+dma1E9ebgzpLna9/8/embVXilxZ9BdRH/PwCpc7
SboaU9MLn1KZgmCeAgJ+fS/KdrcrXXZ1v3c9pa1U3gGIiHPO3mtXsTCd17maphsASpgDZftapo52
0mcom40kH6JaM8qWwa7wV1U1o0b9mTIrJV687HJWMvKUgXtbp97w0C6SgbHPF0xN/uBdWpTxVPvG
Xa7m/iOwqhvQYjes6AfCfpLd2DuEdKG6C8tJ+jhOxJfUpbgwOsRJ6bXoO+qmC3XNJyrUgRkLW+2q
CfQ71xiYvPbzB05QxWGYwZQNMK4fxddAVNquslLSzhv/4lnqMMOnidq0/goK8m2M6SFRTsZmKPe2
WdzIZb2z8+WKQVkb9bkWqkx8cIpoUI6RT0VWZjkZn43nvnbLsG9IKo16srNfMOocRe+74ayjRWuG
jUulEUM2Wq/FVH54OiIUPZ0fiH6+2b6BkV1wh83yK29pVw/oNPZWSfaUVaGykNuUbpqnp9SaH/xa
uZHPBP7Ul8EnJ4DgYGT2MU2XqwL372ktCcHU5oEvRtcj2xFnM5Mm+TDqyc2Wh7m1XzOrOIMP/ei7
HC+Fc/Eyq3dD1x5imw802+KrGZc7G7nbfrHGfRe04DTtze9E4avggIa1Sf6h2fBFmRkBNtQ2hFSZ
ehaLIhgjqU3N1diyHqfa9l1m1Yc0FuKZNl33yIpIE2sAJc9fIPnmjsbA3WiC38lgyvu0fbVJv2q9
RovA1n5ZaMVjxxA3RaGuODUyA2lQrOS/h5jbyzOULBzGo1synrW0HWmzTCsFBN+MAvO6Jy6rWdbn
3u5IU3bUU6U7O7XUc1RnPYbsRnzU0xzEpamAHa1Xk5kKFvBegNXzXoXSv6O/vA0w7yNeR69jjsfV
kf0RkuLTSt6VEC3Slt46pgwTIWkxe0Coy85EtqPbLBkAeq4nGiwLmD53glpH+n1mRWraoD/XqfEZ
WDS7KrKtUWyWZ8ObnrpePtmq/Kp0UrV0txl3slJPVkIwTCFIwSrpYMWrq0EVNQRmsu17N2r3AiT2
lQ5EvndtB3+c7e3H7ff4nGGmmGrPlvtKeuBydBW3I1vEpTW19h0MVxBBelh2vZZM95bLbVeqNInQ
FJG6Aif52HnLRKqVM50InvW3Vh2O6GwpY6ae1W2ttQsJTUABq6wbIlMrrc/RGN6XqXevDb9oN9JD
I1Ao9UXW5ju6rNaOsMr5I/EIHic2wIRGndtd/VzUyXOlNE4Hqz0EIqwwy6ksudh18d5bzEwKVaJt
YbtbLbFrmejEHe0/g6aaC9hVqD49+w2DEdfrLqWW3dUkc8azZj83GoSGgWk61CfnQ9VL/1nXRIjX
Wp7FZDcCtsIG2a6Bu69EJXcEcyd3CGxoRNbc/mtufjYAWsKhq9CFTcSTK9PYWx5SUN4FJyEAdHAw
qUMU4PdbW/fkQZncdEvhvXqae5FmN5+Sqf/S5v7Kdou/ZYj82/nZvwxTfPy58GtsHn2Pzs32838a
bhDcYkvwjM3RnpD5WrIbwR+oi3C6mzUx3PCftrg/mdb9y5CDVwvY0Ohv4ELxfwW8cAiUtbvgJEl5
1OliF4S8IeF24cL9xSv9y5BjgwihaOTFiPPAbfzHzzV7nrJyDGdHkzYnnGUIXCzHuTEzjoBg3Jz4
k77/z5/ujypGxlHbazLTdaH0Y+TxfvkuU6sOMh/FMecyJ2PCPz01igdbs+zjrJHFtH3eskQ/M7C6
/eeXtn6hvv7ttQm91j0KccPDJPSH69gW6bzCNq+PAxQYumCVf7fQNdqWiyvU+cVRD9TnPCgg5vM0
nfNp4LkNUBqBLPvMQCOlDHZkigUNocUxCCqGn7KPTX++mnG8oVukeIOgHHZNflO7/b5ypgdVpc+6
k1U7V9kXCW+UdLgmODiEkL2lDoMJ22d5+M+f9E9uIYbNqFVxT+jM0H+5sGYpgqoxbXSd5rC3G/1O
D9Y7nM7dX3yjzp99o0hRt6MVI3rk43/8RoPZ8BU/5F4NSvtEKXW3GAKTFM0JDtNBvhv84mZMjeq+
nJY7hPTVPZoZAZQ//eom1uXtqIIpscA9qq5SDYp9MMsnLXAvVj8dMp/l3mlFhcs8cw+dMtVr6pjL
gcj3NlZiEVdS74eHulDPqmfbJzHMPiNXrVDXjLBoa/GVCBSIdVFyFZXfHIhe+Uqa9dlP5X4dqTQU
BpBscY5ZVosordYEroS6QntVRqZc77wFKQC8VWPPcOS9d1ALegZnrP98wf5khUEGsXGjyEdCZPzL
BVs9relszaqP60zyK8cJxcoGaheP+2z9xdhv6wv98UyK4wd/D1fL80ik2H7+T6tZby7CIx+0PjrF
9ADl5lxht/7PH+f3J+mX1/AIubAZcjMoNX/tTQHpIWlS13HDBVOLjV3hbU5WArbMT0RKy2GEG1+Y
9jHQzMucBFmMo/SsqeSFcM3vPr40COhTz4gtt46g7thkA1andqluaPh8re5sxV4iiiPxdys0RWsO
pb4O16TOx0iUv/k0WEIXCdGJHFQYJQ7nFuagQJTQle7NnlGHxdzjANgY7Z4pvpyaW7ATxc2kCshW
6bI5vzmgGpSwDsSrmlo8mvTxoalNUvas9W9u0n+7w9h/8sRyLQIwbKzDtu2Yf7woNdRM1SxVfTRK
CoUpq0QkwIKGplbwmQHkA1QCtFwu/gWnDJ7yoddDmha3Y869nBRk1Lq13M/JOmPGIPVHZvrrnLfW
zicNMCwm95JIDx1l4lwyOoM7p2clavHs7oh7eNbN+XMd9JCY7kdlcToMOj5wr6lDkenPCwexsE2y
9kAYHjkl80PquFuCBPcnE9MkHNwJ7pUGgbpKyuBgOutz0PbT3xRY//ZL+pOHhD1j+4/+KdXbL9/R
nHaI2+epPs5+veOIo0Jv5u3YdPiSNv2LKwKw7V+fk42ux7IGkBUVxS/PZGdbC20gWSM2GOrYcNGp
+0l+TtipAoPrg2eyCFcCmnEts0xheXqlQ3HjFhwAZZO4zHZBlcHQ7+KAfh8wOuRF9eJ/ZxZxrU3+
bRmg5s0CTvuqbiwGoMNnla8PqqTp6m2bMbdZahUfxNdySgUPkK/6TScZBqrGjDiuxhi6/f3IJf29
vFxtZe2Ew18M+uLsaiO/0c7Tvk3kGJYMuU7KJ/dqK4KSWiHnA79xruX8JEYKSZ/OL2ggSj1nnZ/6
MdXDZTO8WROQf+Ou08TZsjitGZ7cia3hvP1Bq/h/kmm7IVsJnNXuh3h7jAblQLeen9x0KyCcQuN5
ajXG6JyW8PTfqI7Bttfyt3v6Rl3u8IiNSXcdOOqzJ354lnzBqPluBK460qc4itul/Zpn08NMkBkw
BBQBWFvBZJ1XYO147HmAx7E8UxSDBWdnEenEjcnT4c7jDTEE7xk003NhOJdpmHYMYpZoK4zIiBGH
mSn0FWqzC+78VxOt/F/sx+6fPN6cdZxNueRyR/2q/kIzm3dA76vj4C2fyL8fSPG4cL7gy3N4rLfz
1++ldrPxHEbUSKhLeObrDDHSPDCuyvk1Glo70Ft5HOCI8Kfe8kgcTbsIUUwdB0oux9IYNAo0wt8J
CRMxooX0s0OVc9P2cL7WlH1xXLMA1XTJKd9jUqCxxuTj8jxZHLf03sIzpQsZqRSIb+lzsk4pDNkP
MwsxN7I4BCK5fBonVlAMEw89VhCk3OXNJOWD7TC2bUpXxWRTIAeZUcFk8xPJKkR1G9rKDHf5dAdS
cft2fPCoDrCEuJeJTYQiUz5Z4JW30/zo/WN//f9Z2F/MwjbPL+vWv5+FPf5uFo4+iE4S9R+mYX//
1X/02PzfHP4pGna/e3vpi/1Dwulbv1kYp9A0cp2YoPGTf/j1nd825y6sOQijtolo639mYbTf2Osc
Hgkopyi5/k+zMKBIv6zVZIzpDkmE/Jsu9f6vlQzRw0QV5aIB++mRQxMgpaALgezgkGFx3yP8syW5
K7l/HwhrhVMuanGhO97sJqjhPoNZaXCjCuvFHbLlDhpL/TgNbvJOgIIiuxiMy9GbV+fY9gCZw828
fMWAns2zqBsVzQq38W4E4o+kH0MYWckUyBeGV9SLJXhXqMVd2cVdINIVw+nCKY/GckZu+5TXX0Ml
BcJoRFP7Qhvs24zsmLuCZFRSuOkHxHqnWec+WUgy4hLU5DxYGaqJidxanESLe2OCPmxZzhLrJCvL
YtLkWydWTb2OVdlNb3rFmwJ1k4w/eRWD+Cu7RgWfyJpmnt92AEE8t1xiuDfWibwjt48Kzs/kIzAu
Owqdg2uMQK36Elzwo5M4m5bSmdPYWEXyY3UdVuDCmIeXdtUQDJCcMLzYYMtf6hl9KbRqrBIKpcEs
k/qpJc/rdoTYtFxhvUydnS3psoQ4O9FxlFVpJMDQOwYMa9b696rgfXVsHqxTRoKjWLcEKn47V979
Shruu5H6/l1ScpIJWct1Y5dgpKuRZszN3iM7nO3MO+GEbm8LowvuHFi+2XUOtv848P3tJ9KMrplv
dIc1y+brTAZgnrOJ1HiCwptHw+j8e406giolYydafAeCLHsSe4zxlBDWdhILV4eAYPukpNfcFqC0
tMeV2UzserlxtgfmUl1ZSJu92XSGI/EYI5/ZsPZWLbrvJDt0bz2pNi/Mcm0SF2l9uVuQDdmVWgUu
e8ygCzHYCO5Vy6CDdNfgkT0qvVcQhVIW/p4ekwMnkQbesMnSNMfcjaScffgr/qBiMILrtrW8dC8X
HdakymtxRDwxrifUqBRTIpHatZlo0xzNxHXFlq78Ggc7A9LxlDlMjcJ0buUDgS1OcZ3BjLxrfc2w
QoPO0LeaSfBNhh9oTiOrtDUdVldO5zNyjX61DimiKixuWp7P7RJqfBH9cXHQW791QGAB5wV4yNGE
WQnXZ0tmI/9TdnOMD9PfpyiPifpK6GSN59HFI3Qqu24RL+AxgvHs8F8f1tw+r16Sao8LKq3ILJIb
r6qmKzGNw0vWVZcksNLrkhNF8JnDe51MYgqqxtbOaaV79c4D5f3NsYgtE+vCJriOa5ygA9rrLv9z
tHTUNms6P4vRFDstyJobUum6eGAPy6WR7XDTcQ4ms8zwUYNk8zOz0xSrhptpTzWBA4emx47A+Nmq
2kj3DQRMOdIUgPcpHEFzSH84Ne/huOgCI/IkTblbRrWJxfT81Eh6qktQPzSrfz3mQ0KAoDHgqWzU
eRa5jD1Y47SWM6wmDQ13zdZwX7PSYMwhI3s9KB/hyyJMI6Sz7l2GRT2O6wAjNp0PIMOcZ6Pf4F5S
Ss6ysrmdff3BsCyTkQClMLF38BRsDHNTmTBea11SPOshYr5bX+l1O/zMF++ir2byhmR0xgbSlY+1
y+E2n5ohgoOIsaQcpjtDJtZ+SziH1YpVzXbXi+h8tE028+0sG8r9YhQGujB+y6AfEMGPbdpd4a9v
TeLRKi29W1zuN+OM1Kw1M7qVVtMfuoTs7Bx20E3fJ/OtO5R+KEi4IjWqO9TC8GORLMkegzDz8sQZ
ogZK1RHxnIAcNGkkdgvjaimXKZRe+r4Fd+1Sg8qn8JZ6R2xFw8Gk6V9AvM5HvUrHb/R7Rm6MWTuk
vfqSvVselixfYkRnxtNkmMm7VTjk3+AxI3Y5tyt05FQZJzSlc4Gp1Hau6k60+yDomau2aYNIShb2
2U/oNyhN8+5lmwU4ediaCMRGtQ35grvCXb3LMnSACQAeiTz2OzHi+O+S56BzeGSdKsGiKTNwwD4S
0aZoqE1AE7y2XlntDUkxnQjT31fDGByadWrfWpJ0XoI+1eJxknXUzPV6QY3U4IGa+2NlVf69xQ9u
BldpKP0B6qddpUdGQDgE2fHuhWGooUKpxsI4OypPr4Oi8gN6ZE4XlaOQXlTgeMCR64p1Z89QAhyQ
rdFkGtbFgtOLnCRTfai1yOw9Au6wcnrFWesR7vVtKjFCSe15bJHhccfBihBybq90q9+sec09zX79
YuWEBPkQcImk5Daw4dEpc4jUNrQxkVqF02Brpz7x8p8WU7Sfsurpw2VkoGCeTfAa9ra7nGvaJEA0
lo7YA0cY3xqA/A9ZUPg/SCFI4xYS2HWXmO9aIL+EqNNXVEEgTxdShgbb+VbbjnbDMwVkyyo2iTfr
3Lp0ybe0tw80WN8TV376Zucc1gaqyJoAz7PE8roALNkhYjUxzvYfXYUkdrL0Exg+gjUNs/2ZJh76
slxrdvjL8+NkMpKLTCyoDCgS464c3D4uhrm4rw33UqcE+tHik3E1mvoSmkT14sXL+hlfhlGtl80s
jj98+CHz7IkxBEcpzhd0Y4CQWVN59Axg1UwXIbSTe08uitNth5nOj0aqulCxy8XIlsWHWRRPmuky
PwP1+p6Znjg2wvd+9kb/ICfjC9wz9loBHlnz3mqyFnadM5LBXOjeOViS9brVpY0mB2pySi3ALP5M
lEfC2tm2MUSiYuenk3XM1VKdrKklbwInWu4a38S8FNcl93xIRoaxN4hZPpj5SFinnh+QFLfnZlSP
9poNe2PNaiabG/I6X3+MnD+j0ZLNI237KRLDynedVNZCP6WeYocxULjUQ7VXEkRzr/mfSWq+GqhQ
3vTOsW5J1SkjtE/3nTFyXzmflVkZJ7FKBm2ZaK/ampmc7MyfXjVD+zN+0PXssp3kLUVGPcxHv0WL
NNitHYsOztzku9mBE4v3YGhLuiNIL9/rnB5vzdpL0BU2556L3pT9QWT6JVsGO3I8DH05E7zdkil8
oEZuXKw2/6bQmzNVJU8Zi5yD1MmsmweZSYCUlILe5PLpYKzbbOnXWje4oNnW5xErz3bY7Iz6lgDC
NLLngCqv+SIyBEMeEJNM02+TebhdS8Qf2QgkDvtn3lbvzEVxBA7qaR7kXWuMt6NW33Baw+nrrnTa
RtLLloU8mwRadQSNPcP9TTIQcFvhMKrybOeaRFX/2q060izcPjQXD3sEba71zuzr4v8xbf+rCCuL
8o1K7N8Xfk8/1cfwz5qKv//G3+u9wPrNwS0GyykgjMrbCrR/FHyG7v7mWqbpcVaBBIUy8n8qPqBS
SDBMoFGbZ4aZ0n9XfKbzG3FXzH9sIDB/Y2j8H9SPBtCpP5Z89OTQ/1J44OzYak9zGzT9Uxub50VD
ztvop7kz+5dJs71wKJdPX5nlZTW0Ls404A2K5vaDN/s3w9CSvTrl3WPbwLbQ++EsF2Y/W/gFOjip
nZbEcpPD1OTZnaw77UN6W16A2+jd0fYTJtBEO6fDXe05i3Vv26IwK7jXpeGdVqP3zQsjcb35NpSd
CUocIlBjASkdkX35Ldoq8GqEuCksIME0VnaYJMBi9+ua6izy7dz33bfSr0e0SF5NDXTGde6Sa2Um
wRh7mW4P+6y0zfY8YvEoWQ9JedL1UJnLAo6HtqFx9prFfLaXdOjY+pmnYnqzE4Ue0PQW54RUz8GV
UND8z5+SRdNQQBleMXW7rHGaj7xO/B+pm6feDrqpGmBAAo+bUEMMaJ3hNPbEXI28heFQ0H28wnq2
biiCALx/jugfbTSP8X4iK2CK14Yp2w571hFLUfumakEUQFlbI5h15eOq9503PFN26FtpdhSDeEzJ
y+ViyfymYwE75ub8nDcCgMg4I+KsAuAhc0ocU1el2YtQgtJzmcTJ89VNY/dX2Szly5BWNZyA4c6q
VIayegqojlP3c1TJHPZyfltzDoDY9xl0W6dUFc9qgmOyYJI/Y9f7nuJTj62kkI9A+HAdUKcdqI+e
Gcs0IevvfBg8JJm+WR/MIHjAQfiM/vWLxsp4teKaCYMivaxZ50WVHN+aajhXU1Mfi5GMXQ9bpVor
MxwQtl21rQ61FXVGlgKGLcziGUAo9g5W/biopp+uqF0or2tyNweNGw660sJAbn12MB8Fq+vBnmwO
y3gtTFSyu2maVJQa6GPgj2XXiSz7G3/E2OAxYj55jRAEN6xOKLU0i9ah878LaU6HanLEdz/r1FnR
kojbztHAoS027OH0J+HHza2jjY/s3eoR61OJWQhZJSFK4lgXrhuSzOCGBBA7EHsdYOYw2k6sC9m+
781gn1YOu1amBYfJnX82TlGdKGQRZ7J2hLSaBRECSnxvrO1I6NRVnKZo+LEiDHA7LbD7NdEUzqpB
D9GnElj/IELfVE+GU2PnKItnrUxOoDfIDBnoQTuj9uIsSHKtQuXnrEPdpCGC+bKk07/DjGfvpEVf
zDahVlMHioRauLgGoCGvXHfkicdF3+0saCHoc1xGvhM5LA74C18nTjmf2NsWxBNw43X5QAdl9h5L
uwAhpWMPQpuAqAXUgbvnwOvHiUc6ONR7mT8NbjVGo26s6UHkjUm7nQzJCOUPr8aNVRChhTBRlp0V
6ck03SEzMKJp4rZIg6k0sAir5UfXsqjGqWcvZzmKmnH9vMzBYeTWIiZjcXUVdbzbLS99Hr+MrsOQ
l0KS3btKyuwLqBWoYn8OOooxvWvnC+OO4W1wuFtArdm4VIyp0q+yOqiQbPltlHWaedBN9BddQcd3
yd2DlzWsEhgVokanZnCoDRiUrvio2s6Kk2AtD5yXRGj666sy7ODZE626lLlGqkPxYq5CD+uyaODi
UMlrnX3JdSw5YGpzWL7iRzL4/U6YrXiu+pzEXzLpxQ09+gm9uVytHaMuZhBV8q0rzcIPg8CiqYFj
6GwEI0oRa7qe6KE9oMTTHgt78D7MyhGQAEmZWasAVrlMMx7jWZlmnDS12lP06TduQgLQmIxUfeM4
Xsoha5CwCPLlSUs89NtTyzjfvYd3be2TziEysCthzkB3KDMa7GIZjrOhZyD76auzl6x+iKKgvp+t
5a2WDCnsqQo+e3O495SdzcjriZ23/PHVXXImQjoQOtOaTnZp+LuClhB4c6MdGVDbdpxro3aFCjrb
+5M0drW+wndqFGHUqU8VbhusB/5yEVCAb1dNn24WEUAsXyR40VqZoRrILZs8U8ajbYLVCWwV6rPp
R0Gey7A1+sOipcxYrfEmkKxazGUXhGaUQjqWldNY2E7ozkDHU2N+kD6klMKnJdjYFZmEssGHrdRB
W7rg1OtTQmWtdLqIQfW54I+KdY1xqzQ0sjMgTlDLot8LEYQMT4HIQRP5TJAgKAa7YexOKPZTzt3t
l+q8b5XwmhjnldzrQwsIZiGfUbORGuFfg7aBXuusFd2PDfzLcVNeGcQIheu8VZ2mV98ylNavkQ03
ca0v+X4Wo35aaUMfNccjaK8l4pUAOdDeKYJ9zeczywJIhVkVrHed+76uVE81opk4K8Z3symKK6dN
UHWTbRcmFtHbMN0x/5XTcBiEnUVzUXyRnh3sVbu+p+3Gu16pq1F7OslN0hgJvZScpb8I0u+bJxsk
0NjfJYWZRBm9nMts+xObO04KV0+J7na+qDh/2qMo96XDgWFS9kvVy4yclKF7Ln3+qbW3YXhQen/1
0mbKNyC8tFlEQ2+YszuCNvL7wGzak+6b6/VUIHicveJdVom+YzGF6ARz44X0KzaM0XoUAq/olNJ8
yhWqSumK8rtJxGJUIdQ6Sbhf+3zylqiGfLtnolZdM5sFVrWsdjRZy/chSxZmoK4XzgHvYc6KItYp
mp8H3VzvCrKN+ULXABlG5km8j3PR8vYnDGNvPPbFSFOn9p86z+F3LR3In0xOxCHOEZOr9F5CD7lz
xiR/A0X06LjuHDVlerHNZjha0k/hnGR5i5Io4Yumt2t/o0sJ79ahtlhGP7bXxDXxuHjplnU4L7u1
2xL/3IkGeNqYNN9UTYuN6xyardHcTsY6HnXE/UdPOf77XAz6G6H0n3mbjLerbmlEe8IcP+btaN06
lTvRBM9VvWG+oIgC50I0OAEAZbDHHaFXD50fOA8IqQY9YtXUOGKYrRk5UKa+ht7y7e1BTbmm6LOa
cPF699C2hsMjU9OCP1LkEjIpYdnt8FM+IvyUETqaa8z/+StBnvp34hbP5ZwlK4om4D9dav3AH+fQ
hhPmp0HUD4gq2w2KUMPEc2rnBhmQKDKMMspZ1Kde+uWubeTwuM59d0pYPG/wLpSHoHbvVre+SigR
vd3EdqCOTPFybmd38n4kqVdFmTl4t8HoiBeYafaNIYWz66u5jB0IB8gL2pVmTkdPuRmt5qG37F5Q
HurDRRWmT681aRwyAlqZ7tbeh4/F4GC5rX2YTqnR5/vEm8e9gX4tbnlfqEZc7ZCTRV8dkAKIF1az
4oUtTr6WgN4fi3xMcBt64qQ7MyfepHPPXT2R8CUQFkGVQQH9nJqAu64mbanCYMX2iQKFByLTSaxv
IUqeicqYoqxSRhEqu2537oTtBnhkfz+uanzR/VX+cJiqH/2hwRaS5+OtnWb9t8Zy+oLnryHZ28Im
UlQOLghOV0ghSMJqcsqHYX4iBw1QGHUSqWVr0FoIKMp2mWKR8zxcQTypqhhDh/ttTvzVfU0LOjS7
CVAIpx9pBzyIJGKH0Ovp/NuF7V5cq8jeJm/Gu9V48rFc68XYDVmt3YCMFW9YDet9n/hEZVWrKun4
1/ou9/PUD20b23g4VHP1oicquYcNDcenYnlFsv44V5yNabvJ73VVN7hePLSv45pe9TVH0rKeNp5q
NVVPDKpR0+ieeZj9qrjOm6Hbk0qV7Zq0K6NWW0tGMH3r7GdiQO8ZhvX9zlkZ5OQMquMpN4glqFdS
AMy8PkpstHdmayXLg+/lfXOr0gziZpAqvXOLCLaGyWGhokW6EOgkpckg4AfHTbFhswsMofZj83ek
tlwgpfYDFqCMaCNg3QC4S2VrEUwiIy7Xtu531pCxjqI/JEN1cK3jmBHIRegZGlX43613xGnVGt+x
FiQ7XcuT9FpMW6wst3Cfo/tL551rkmwaFdBLWX3wqF5Po9YeJXacB9WN1AJGpx1Wx81207iApJv7
9tRzT+7kaInrNidZIjGl91X1jf2p11vDvBe0qw+qap+GIkjEGzYGGVV2MNNldDfJ3LpuAa2+/xNe
a3p0SVrVQoOJT9SJ3nvGd6PHwmV1jrG9FfvBHNYPnYP11by06P2pjxuv1Q8N/yx5XN1437aifc2U
XT3Ms+EQQirmyKzsdudkBqYaI6ssQAeoV3BBcTroioFuHtCmnrz3i2131c7iPX4bOEXGTC7ITqmN
PE7Z6zicd0uszH6MZemd6PVOu4bC/QGCbrDvC938cMh3OpIV2GLbZWXCL+2HHr68g0itadc3oDUs
Ublc3iGbv5eBNh2IA7i1VBb80Ov+duKdYD/QTcYC5nLsjBLenpTpNXpnYiYM9LQMk9xu3wbKiTtG
EuiS143wlwsk5EmVxWgXM6oRrXiH7NyGTeBVR01AtNNmdpJ6dgH8+SVdME3XFpz8lrVvEhulfuBp
t6O1Lg/tTJAUo8obVdBLd9Ka2PZ01sqY8KjsZ9u69k2SCMFC26WMswinKQYWftmSxFGSD7b2JelU
qNvZdOblHuRYcJlUWsTM6txj4Qqy80qGpPrQ4FnSjTvfr6ZwGEAjRLJNP4DM5bu6AVfAwa7zLwUE
j0hVehEbZQLmAGfbW4pJJrTmoWZ4KbIK+sDw1llegeLaP9iOMnSChKcfOpb7o4/d47RUG+WEwpNE
EmckdLvGgLXgjQvxRbo7dy0/CD7KYtAceBVq9dr6FBEp8X1r9wNKxeuQw9wuTTx5MeSKggGtZcV4
Z4GqiYBYQzE4H9AQiIsjjjDizEw2xJYkVhLUxZ6X2qq7bty85m4ZvIOhF15k9ra4LtO0uKP/oOs7
aSvpx1OrT5dh5Lyd65O567b2j/KH9hR0XUmczwR0Jff1n3NNiZYTKHMEck86iNaZ9/kIhLlo+88x
U+PZq0QeQh7xzkxTdlm2tPB/3Y4NWEOH7VXT/Yrje58yuKVe4yi21KiF7DWvTrVsp4Jwo2F5Ybgw
wBiabyzUAs8cpZ6E1nWRBxTwKnORJnRq5eDYZKdkXrc2u9T6XT3J98Do8MksFlmZ5nOtseTlk40r
3e39aHYs/yVTGBUt4px2ge5PKFQT52ltCocpd2Fe1Ut2LbT6bWy9AVpp9ggP4wsiEee/hdNRnbb1
Y9aYb1YG1MaaavvH4JT9Tk+RQ7da9azg7ny1bQVDO619dwzpenD4Vq1kWuNWDwT7AD5v0tzYja2f
vE+6ZOKhpgmnQbDMDx1YVEZmfsI0hwbEvHcGBJgc/mmX26VyDoW0ggcoWkj/W8tpXD5e4knGBdmo
8SRUsasX/Zk2eDivIlWUOsmOS9V6N9AF2tvJtTlYG9j/QqAVAFZdcy1rJJ8In2KS4NsLLjH/xB/4
UVH7X2ZqPkDeYPHwRXbemBHnxWFzNaz5MylaSTKnVhDL7G4TCQ+AiFOq8yq8gkfdeO7ZkqLSGKFZ
mFsvsP0v9s5juW4kTdv38u/RASCRMItZ/Mfx0JMSSYnaIChRggcSCY+rnyfJ6u4i1UPF7CeiqlQ0
OgASaT7zmpqSdoQ6aeD4NHpkT5SHLLbBO3rbpHPZEvxZj9MxbxAJHNtvCDqegY/GdjFTdHYS6zKO
6L2uJdTWvA3OlDP2B6zng31Q+OWZkpT/MJrpttjAoflJFreNvRb/+PE2yrtnu8qY8fEiafrXt61n
nNCrJTitvcLdBFafnpC7UEBcK+t6cr0vmeN1531sIeyofcDNpcA/0FbJPmsq5zjnJGdaDt0pLhQ2
lYu+2diFfKYxGN0O2LEc83jKtmmzfCsSes5uv4gDoucw1XrxPZaj83kKUZPwZ/ruAOGb6afsgvEz
ex+6QT5+GAGaGWe6pRhlI7mPhIJ3WeJJSJ0FG6u9toviGPn1pdeX3TZehQczJEOzax8AGKfdYKfF
mfFNdaIVjZhsUU+d0zSPBoluzF/X9Qfa/PQb8Ceznhq/0teBXVrHnANPbwTkhmNY5BqddlIk6B15
upuzhNaKl+xFtSzfibNYWgkCssjqhtfNJOLLtU+HH1bm/wJ6sKhNlFrdWUsZ+nad0c2XaI3VW5XZ
0304y+HGdVNvvTK4crWZgqo5oQpapZuoFwrjReguhpMf0OrP5p0Cc6S3QAzUAXVHmFt2bF05oHoh
mHMYHLN4vFsSeU+EID+3WNQeknbpj6wDgCS6o0sXhQ9TiDqiSmv3c2LTXOpScR06XfxUzUaIrYpD
yMouMIWSJN06n1yCmgts1dBHQWXpnBiinw8JUo7Q7TJ/OPNq9p+N3yMDhJcngFqKRGW6maiFEdNU
UJtrkhvCu6nBxARmuH7QymvP2xYVmE3aBJG9GZAQOFlUDqeJfeHRb2ABX9GLsu9GPsDfhXjKfxmA
g+PchvMBvugdlgkJGj+XYlBIuTJ72q2tph4YZp1drEopvePAija9HhIiJjjPG8ft4STr3kRC7DKP
VeEH36BOhyztIe+PKkwxdLXmlqA19MJ6k1jlCLVCzJ/loHAmrm06ZRvSsJA3YUUP5QvwIk3yBNmp
GH17amrLp6UAAL4VLLT92s4LzsUdiffsckQTglZqNwr1C6Z3vadFcIu7U04zzEdRCLjUTqoBXc4s
bm/nZHS/5Ma0YQeqDma5ls5N1zYO3bR2DD91UnOespc1N+VqjV8sLxvORNpSl6lo4F/qxeq/FNid
XSHNgpmUAhdN8tqJ2w46z6fIiklfNHT2c8tK3e8LNtdnfReOcLwNRHd2B1ZpU7OtbioZ1i4xI7Ip
SMbkLMoJbuBumKgKboQGfXxFhb/nPIm0KCH/uItEn2CSvOkq38e9TvLdXHQ3a9J5cL8WhUgLZag7
Gzfes9xjq0Tif/lVqsp5jJ2OQG31ewCfFJhAmgN4Q9Qsa78MvmwOk8WpmzQehxlTakeyk+3tpMtP
lAXuBFmq6lzHc3A6Tna/R+28uFAOWh5E9o590QC4vu/zukfCec6qHQgnFLs0EuEi661bVbTqCqB/
eKxSJ9l346pOYD96W6EKZomlgQGH8FK+Ur21OMQmdWcT313opp1wASb6p5wZUKWx0k9AOsZtGCUo
ydLL2Caqqy6HPvphjY6zZ3OKj34q+50F9fwSgoPcihxaQNaK0yZ1whtYpPPptMjxzEcKDH847Ei9
nqxjIGLcUm/WZ10aDZeWDooLhNm+48mGB3IM2SoPl6dkqdKt6xVkBmFOWdGJK2plennAujFGvBEL
MuWuCB0y0U/SEUH0EY+M06JrqNk0Rb24FNqwWBezs4MfhEuBBF5u2at+zCB+bEkVUAfSMxyJwKGN
GwYNdWAnKjHLle5YfpolygNLymGTSwMkKWDmX1gBdh2S9g01VmxCliY9OMBzNlGzXsli5ft2fNuJ
ebme+po68Fg8RJ37VSRs1vDp9xlw9h2Vkqeo1v4mSmh4TKgU7DqrtHcYSjcH1ykggXkV4hL5pzVU
pAoIgAIvtle8btdrkWZ48+XtF9W1+Q0qG0dEeY4EVv3JuHrjN2umDeIK66uwUTixVyLkGdj6iRo5
qIFyPFVR3t5OQ3sL2q5cNnYTcrQ7JhFMS+sa4c4FBRCAlW1tuxdw/Z49KxgujSQZStWzt8log1Ho
gQraT/Tak2q+GJWaIQu3X156sf+HV/4DXtmxvQ/hyv+/fOqKNzDl17/xV9eafvQ/6AizZMIA2r3/
b1Mjjr1/UPjFXcyVEJIin3bxXzBlNAIEB8ELelhC9pDwTv6SApD8iDY4P0Vox7PBKf9vJHuMzu3f
mFfmdhzXYcP3MWD1cNN6x30McR6uqsH2fqb2qvJfJWQzYbMKXKuF6Nzn7vKQl0nWH7pFlDhsdYuU
P2ZcQ+oL2rnYqRyUhVX4pmhDLDJJP9GrSclMgQzda7uyoDQjkuqv/gaIbDLC8UZYxANtVEK1hxqS
D517jWSMCshObfbc+7QfYr0v8yFhy/ZwXQb9swI5DE9ER44jN3OWy0hvqa8hWHeox9yU5MkskOTa
/g1+8B9orwaX/mZ0IhvZUMJz/pW0+9+PDgUYB2mzVf5U3TRGJUkhiu0oCyCCVFxGiYy45OxkdfWr
9aFo3HkBbVi9hYGveZ7amZL5/uNbeuFJ/pvGRlEU5JeDGQgSqr4Io/fEXzCd4Ac6nTzjjiOLSxqK
yQtTvwWYZ9wmIOlUQQZc24CXwgGw1qwKE7mqpkAgoVvARQcDmNOz0h5x8N6vcbJSWypnXsW+p2e0
PqTIYVrz3l+L1r9aV0x00n0VeZ1skSjsBnoWHz/UW/ofWssMsvSiCPQ92A7WwlvcRJwWc2YVZf3T
nmgdfpZ1ZjWfEEtq1puPL/SW6WsuBLnYAw8iHdRaud7bC5HNtdEKHf4ZQgyYv70q4wIfANdmhc8i
yL3rqWukMafyZWn1W+UkwfipAHb9JzFcgC9/n1nmTgwJAVB+iIMK0ltv78RBkgJmb+4/j3QZ/StJ
AwelAF1ZNA7PEoBLtCY+fvbfBlnCiWUrEQQmAaPw7tnhw1tBUwbiRzlALeL0XpQFqWdE2Akq4sfX
ekuLM+MM7cFzIvgX4ADZ/t4+HWlFWSig5c+4OdCQ+umClU2pLKiBeZc0ANjSTYmu0hDtP77w7w/J
HPLNP/SL2XTfkX/RwO10lBfdj9lGaBkeZlCGSHxQoWV0P76U8/srhPTnYu8LX5XN+z3BI28ap6Bb
XT13VJCr4Ej9qL4v3Z49atujWZuo6zlaY7u6aDJd+/ZejmmxPuRdAPR9U5VsiDjW0zmIbiHqgXei
91a75UUxJjpcjphMe5X+A9H2txcjabrjoAd4xDh4v9/QHBCk7uza9Y96wacR/rEVFfmv0VmgvDVN
5ROUxUBEYMj9YbB+fzGGZ+ZSWHBcjIzeb1ux5aB+raX1fZWosK2IL8ps6LZBqFIsyxxB7lOSeXtF
8LSkZQLUuNVaQ1asrNkd77KKThACSFiu9N8TSrkRTAXfXc4x7vW6cPfx3bIu3i1PbjCQL8uE/m+I
6PLbCSwhF+hq0M33NEQRB/kRykzrDbhjzaRa4Sws40nUkQ5cWSLOWE1djU+ftUUlYWGzjAovWX4w
Aav8l09NkE/IYg9+KFBcD4no1w0Y+Vp2Fzmjofq1S6IIx0w8CgpmKpa8xnSo1mjk9TtM6qjeoRUb
my3aIm/igu4yl+EtBNh+flwXE0JsqODRvNxhEybY5O0181Hkcb3WUI3bdMpgDfleXv30J9TAHPz1
4m69YflH8msNfRLVFDIL7tFReVQPG6cenK9E8Mii7QdUu9aHFVnN8W7UrQ9bMOc70yatc3aQTZqS
ZAMKTkHbt5uKsBhSei4UrKBNTFuKh2nAYVGmXNIans6mmyActBvfoaad0voMUBo5keOc9rc9ZQsO
s6WlGoT/s/Zy5HvyJOLSFrUYfh3uk7malYBcuhJRkbWPbZjJ8Rh7Y5tdll4NjH9yELU9BzayDGfD
PMzMpTmMzc6XjZmznIcjxfuCfl9vzkzsBF1WmwrbHgJ+Q5uNStBfDyAB9PKodWBHfr6zKZIwoNKu
mX7dnJhNrKwC26r2+Gn4/IHC0FLlW0ydcv3Pz2hVawHlQgM4S5HzwZFi3iCEalhKA8hrLj2rlM0R
f0GeCZ9XM6oeIq2MnAwVKPHjNPVUn+pSD+DynRS3QED2VkDUtiBgyrCoJWh5PDZ6M10aHLFwdyyQ
CkUbMfbz6hNYviZAkAncJdNFyRx0K8iDKGLWJC4IJkQ2Zgovpj7rxOjJQLkMIRJ5yBr8aKsZ+NoW
9lfO9SUboxN/DksbIZbdGqAigdyJX4+kiMkK8jvc5c4s+NlCqmkeIo+UP1+2Ih7rBM1DI9K2CdyR
XWCvV5rQNGTd2MxfLdAdAHwVilaMZ1E3enxKszQeS2HIBSx43nyPHw10T8ipaMnx9HxzGnJzL16U
GjouEFKW4BK2YAN3YvXRPhzx6uX2IFiEJm6LUTfMrjpUsuTXbPD4AuGeJeC2oGKZMW4RuMp/DfOE
6tpmJSXlk0pCQO+Y95TeggMtAjNFTWg93qmw5r8t/kks4CDv2RsIHVeiDA/NqfHTopfVbB4p6etT
3gptljTeB3yoRnSFNwEPbOCPXjlivAsAczIKFLRUtxzH2e7y6nLEbokPbHWnuT/KH4OZ1ZQu0TZS
RbQ68kjnUM4akb67KJVZNO5QuYTXiv5RCe784NvWAXnoRIlDXyyJZ4OgXEsINaOt1hu5LDPTP+zA
jdGqo2sO56RdpoamLkqMRrDa7ssWNZw4F9l1Ay+FrgKxunnDmKUvgAgBXXSjdZp1tnH9nXXbw5+Z
SySip/Mi7pBBIUfGJ+5H64UAQJ/qzql5mDrO8ZT4jFhQ7CEMTid7Dg3x16Nzz0bMdrPvRQIjgtIH
SB9qT8TtMx6pLli5IzZVaGnioVWwzfo/gN5YHhpaDu6JGITnMwQV2MHpnKY04SBTOMFVP8MpYPIA
/TEzkVobrMwCSxu+soe5Yw7FImuL5Jwqz8rPWncctHO1SsFWCe+FUdphT+qIejPbljO0V93ku2y5
2FSCm9rXjmekmpBQQEoS9QLb7ILYWBkqtZ0B3RhB2Cvq/nScu5afoUBh9qXCHqv5Nurp4yMy4Q0J
25PyZp/xo6HK7jAyiqwF6o8dE2pstQATw9tvF3keLgkzPSy7lRtPZ2vg0p6DrLM6sF1yHI0LUlsC
UQRKg90+9EpzyPb90DIdZ7gmCC0EoaYjgUFsannXs71AfdmwRUnvqNoeH7B92OhGw5VxTYhlKlbL
D3QoyUZQDDN5CLu+GZypaQWyMvRRwzbaJ2k+Cet0yNeVxioadcmujac6pkgDLOJz3M48PG27kt1+
XKaAOw5yqnPjoanSgIWdDyvhNH3A4YWM/jqtkaA3P1u8RjBxV8oh3LnfoENPKdoKObQci1kp9iLQ
SMQB7S8Tm/VpYXzXU4yN0VYCHuQE9Gkytt1dFxW6h6awOov/zaqnUn+2q7m8i1w3ouysdZu1Zz6G
0wXa2uOgfihUsKxznVS0EujcBgKDQpW13zL23PVQBBDbn728XPWnyjQEnibcG6brNaLGtKEdiyQM
bacJdTucSyJEB1pPeB2yGZMMxyvd0k0AeljZlXMhSo7VfRz29Llb3hFkIoSK2jXnFB61B96WFrgJ
6Vc9LeXGCxYc4DZKW0v/GLnO4H32y37xEkyQvMLgd0t3QXdURTx/zDyNkx5ALCdZuQ3WclrXXZSV
q40JnLtOzfnM4hiozBeY29sONNUoSMROEqCtdwnFxoaDz+/pUkK2CDfC611nuwC7BGqF5gLef1bj
Gsx5ELh6m8gyOQau6HfQamHlx1Ft2yfO5KTuIVazg4FZjwUUvZ5YSOtGFU3l3Q9dS3v/xFYBJrH7
qLFnVGn6GbSg1fW19cmzvA4qSc2sBt/h+/p+DcYEjCV6cYFWJzRIkhXE4RjgiBDNUG5O4qzP5wMs
qBB8a1Q0wk3pib4Akp0qD+vnFBLKOO8opi/tzwhdl4E2cKCaYOOKTvaodcd1K0N8C22JrFlcWTi/
0da2CnySfUVYm/5MQ4DmYLuasECyb+dIcGr+3he9sBI4azxMfvNX9G0vZew7nyZQ2E23mQDFcSwp
qG9K3lO+VcrbqXjS8Ug8ZSfEKMsYSKKx2J5YMBpmK/O/tnTOMtQCJxeOFTizZnG3oQkfNQc4yyH1
fLPDYbZjIszMWmInRqmxxCnNPJiawvO1TSxCUpm2YAUvkYvKOWX6Gsni9WRB5LePD4NsTJziY2fG
ngK1mA7odgFgiuLK0FaZ/1XCk+NWHGWhdIpDWE+tgR6nZJuUXUdkHxYWo3QCV58oeLKJ3VB6WSbF
XpaHmTk0YmuKqcyLqpP2fkT5bhXHyHNLQqLaJc+2TquhsnlQ4pKQepOUlTYbYlW6nNETnuKEJkA2
ewZI1YE5OcN2mrlTnaQB1x6CFZfQz6MnEabYNjH05ZrErIlZS51sNPffRbnZJwsvKPkVVKwj7qiO
VecgZKkRTYG9FI/sNm4/aP/7RNuoOfhuHtQXSZOPHIuwLkwsVavAhCxp1Jsx6pva751fSAcv6Gdg
RDIOWHk7NXUD+twwJahl24jsVJfs4YsJkV7KPX5XmVPqrxMMoVvGEaliU7Hwo8ncvSNii4FUeOVF
DVxbwF6/8KFmYA0V2tzB0FmAIo//HIm1ZQltBiVWItKgTvnEpup9MFqFg0AMOtI0rxiyzCYO+CSr
OZZfMWGi9vT6GjkwHeeB9G/o78I2nnlikdcO72joxoC+S50UI0DQdcrtOHoci0AibpZC3q2mU49w
FH1FYPg8lbMqU3zSehiz9FThEs5n2fDDCMEnhKI4FEO/ZbJU1OuceZtNtg5grxcuUUrixiaaH7G3
1vJIX7kbwxsaqDi6XfhxYHM/gJDMOhACVwssVwqCzLuy88wSaZFtoeCFZSa/EI9IUT/lDtz1r1nr
mAkm4iFDoql1A3w+dsnr6ZqOY8KhSa+ZQHWLHg1RoC+0iTd738zHuMyRE9vajAA6X6tRRt/yffPb
RCUaQcwyDDguHfCPnGFpCiaDgqo/JCaYh1HHzbwuj6KnF3JXDlPDS9UdG191IWaBM80YTpgcHSX0
GRSVqpa5UG4zYMqsMw9kLi+8rN2ovqwmJxn7XVJ2oUN/r68qQVCLRifvdrDGimvVQHnHO1uNmSlW
oLSGhOPYkPIlQZTpp1EPmSFDFPQw2VyWyRMX3uT0RQ2+1GWeVSg3MbK5kmRsNmbkvBB86gkvSTx5
z/0i1+VcTECjzn20H+YR5UTRFk9j6swMSvwa+XSJPRJrdE2oedpshsqy7P/KiMO1RqfyMCcJPi57
0KaCrxJyFqRfLcuaf0AFgMtioyxqb0WqUtKRMdVJZx1DX4nhDqCQGCx0UxEEuLEg1pqYHTMqojA9
Q52iDRVpE8gnqmF+xF1sPFn7ioJus5tDa8VZVcMRIUaJJNJtjLrZcVenJec9bQNVT53JH5hOvuTy
lPbg2PKxij3ZPypM3fsURfaZqX90Qgcxv6UAf/7jdenVY2lCq9KqDHoZW2Qoprt+HDszMerJ1I+s
WCxmSkKJm+pr25vnumVAVpNxywjnZdBLTmCWONlyoi59v/AIXpcpT05iYOvDLcbNa3caDrNTghx1
ySk42EC1o5kw92BgDj7kCD4m8jBrjU7ytjaRqIsWLPvM9Jo1zkWCXcdpiwIAmxQB/+CjujmxO+9p
VZos8DWxKGN66NQAVqBk4IFbH/2uTR9ipXjmjWHORCdJspn9U1rXvNLMGcytD/XMSYgC6BD3PeZC
oEouA0VxhF8EtbDeLBg3Mtd6XiP6qPSEIUNvMLjqVjoDKWSWJ9GAxo32y+vOEUEjYwwrB4eoP0lX
/oeaERQzaB40dALpvC+whnODQD8aH9/nuDd5pkEsp3JneUtbYmMHS59X+nGh6n1VjTIV4pUSFUkP
PTACp7dlqkXVdWj3fv9d+pPp3rxOjTIEzvinp/v9UphEEOOikYlqxG9yUW6aqHWkOvE982KzPzW+
J6AYz2zW7F0fP9ZLNfBvTQ68IyLK1EK6gScw1XpfpuxsB4R9WYjvs6gGEpkhrVxmImT9lGWYaqSb
KhjnDZvGANcdzSqIzS2anQrxCojnIwh5qnCkvGbved2Z/+p91DoxKQKUyY4zARDmxFcf3/5vQ4UW
BZZwEUbrpOOubX7+NxrorOOqT6ZAPvUZBBQAnbY2aSGHKynUx5f6bc4JCsMRrSA6Qa5RDn97KcKo
zAWTp56iNBSobcVLmE8PzhqYJYLmx/THKfe+heLwYoA0u9BTqLCj4/X2irrtRJhQv39SXmr2qH5m
sd0MGTv7p8SNzJkVR8T7BBMLX/+EAGPra6MiLU8/fvb3w0zXVErTy6BNih7eewGzCdQFUs6J+EZN
gtQRVCtVqrBGOOFPKq3vR9lFaoWnBTHO1SiOvWuSwjpqQwG9/RtqBwHioao0qXmWk6kdx9Q1UePH
j2ZM7v4+/11JGyx0aPJKOnyUj94OMhJ6K5vJor/pmj4RpiQiNtscm+LCe411W2J9kmbJkiLlXMiU
k/HjGzBc6rd34DOJkYeXQQA1Wor3OwsEgtJRQf2txXkqqff0stZiT9UjjfKT17Bl1KkJjX0PNCMU
lteiuCV7U/KqfAAX6en0OjgV0iyMEaX/hVXcIKdDtrDCLeZI6IqpCbtdKHorRNLdKXp262CS5rAc
UX9B0CqNbRb+Bv63qb/2wUDxyJn0DKVwLCjR7UOCebc/zWgtAzJpCsvEVh2OH2wWlnYDspgua81x
7quM2AbfN3PEA+pS3FbwWqDvCO3ZNYvCNUFTHvYvEZ/rmGA5zitYkBu7SybGP0xyTWXSHWc8saEo
FpRlPx7+3yZc4Lk4AEhI6Xj2/Da1BzIL5A7W5bFJW0HMmiikQZpdtPYmAvirZP3xJc26fTPl2Gqj
lx4NjqBhYBAHf9+0aJThyNmF02OU+KbGOGSRX1wC7XIL68ruYBLF8EJg5anD7EBLpwhbVuZuPr6N
908ukGXDGsHGkJT/hO9lgmsc1ibeZfpYNJQ/z7IKosq9W0yuvnC7/urji72f5CiMyUBQAPXhNKGl
+G6SA0RKslR13bexVagyyjww0yLPlYmsPr6U+25J8+kg+o0WXEDnTfwmB5fABiqhqLj3ddcD+Isp
X/aAtimjkulm+cTpsKHhXfFHQMGGeTlLET2QrEl8xg0hhBIMKY/p36tJlMSh+KqYQD1Ddf8rNnms
ihSlAFPWmi1TBgh73N/QZAt9UyYuKrojdyMiWTycVUjOIgxPTKcIjoTZr0kICnxngO9lS3mo4dR6
f1BLfTfejAH2VMJmnWK+/HvHVGIIhAPPMN8PVW5O5rihVQEJbGrInD8eb/FuPpt3yublA7jwORaR
A3w7n0GHUlN1vPgu9JqXaw2S0iniAibUH9jq2YJee+8lIB1GAc6dqZL+9ZUe4U4YYwWbwZUeOnCm
oVEqdjq36mIqClaRD9Z60bFU0WzIVFVMJ4sYSJj20DxIjzMU70hL/mr80S0yTSSrzF3Wzhqi6TWi
9FaZF77KnKtYL91xCEPmwqNDBRQ4n0zNm8wdopYJ7RQ2/mbXazTvyIxeW2isSOZuTs+Dcy+OqXKI
zeKA0Wz+cN6Gb18fkhsenXxEbm3sqYUt7XdN0ZYnGENbxT/KUQRfcw0y7+DSHj36Rag8avxIg0KQ
iM4X2HLxTnlIqlduUT5gDmSPEFiHmqYpDoyRtaCrhzdeex+Tv3Y35dyN6RZpbfcIYfi2otX2Y1Qe
WoK+xpZoSy/Hvx5l3JyndtZdciKlRnghxUvT6nLxZaWPPJ7F+IdJfEgi29tRNYSPv1o9yUE5p9O2
i/SNx6lUHDC6EJfBokcIA0u7pydePqD25aHx7tIlyFVPOa8pJlp4vVN+AzUhz5cZcCCi/y1ifkLp
4M7lfH5SKdTYTaz9lBJG0nVI/9T13RSI4SETAv2z0EanD0ymVI84FHbPmKroz5hhdIRF8YCe0JAf
aBMsRmqW5vJ2nqLM2kBvHc/KGhr4FI0UbNI8/zKEvk/VPB4KUMG6uVsBt+8IP62Uap/lbW3fvvX6
xf7uLn33zcHt9T4d5LBNZ79CObzL9kBssz8IEr/drJkQtJXZzCShgucSKLybEA3ln6CFWfTM+5pv
Ijeuiz1mj8aPQdv+/ccr+u2Cfr1YAFDOHPPEcO8jkhjTJnLyqH727aACIzTbd05NfXVTVWhke8KA
opOmuqVFCAD442v/NvNfHhOsDi0bNvH3+cggOzzKPV09o3ZG4ipKVcyHSoC6/cMx8fJJ/z6GX57S
c13wOShKcyC/TyJnON/uCFbm2cHicyTm4bjYNCQ82W5Oy+BT7Vbxp6yDQLGxSxmpnRjhiJ6MmfR3
c9kD+wKs519rX0dntQV1nfMWmQrqiv1DVRG8uH2No4XbO94tPlf1rwr/tYua8uzt6C74aBk1uY2D
H5/aJkVyLSrcLfHlrXyqNwW9OGdCptLW0fIMh6WnlTDog5NI+8mee7FdeX9/iIXegfAYEhMGEAYx
LoIz+n1IgI1dN3vhsj57gxl8ELfpiWjy8jiv81MNRvhRWNG8G9yEpkerLf/o4Thb7z6eAtJM5jdv
JjBgTQ88CCYRHOPvDhSniCvaB2nwnAw0Diinwa2dQwj8u44uSb8bvWo+BlUPZz2zVEW3p6lQIZuj
y1H5iHGXQWJd4wvmHWHnUTjDEu9bBcpdbnVhXWZLHVwsYjmpRSXuqIGW143FSwOoDeh/u/YzbReI
rPE2UBFwe5fk+wBs/tfi59mVCFR2UlApPmao21zDZSr7XRN3Azj8dLi3pVvcWnXIAeHPznQQqHXA
ekCw824qoxTTxdbmASByRXDgE1oAQd7mNEI4Ez8jJRdeIJDofXGoamM4URRQgj4eXDN278cWJxPS
fZ9sNniv/z9QEua9B/Fzm3nyympF/qAytB92BbjnK2cil/jDFd9JqTOrAgPGJMVxXAEE773xhmO7
pa44On/mKvfOKJuhkBgPi3VOoRJuGoII7PQy0c8Ktc0HiF/9RZZF9q01RuLwh6f/fWoZzDskQ3SP
QOK+BwNqPK+6MKnrn8lMg4G8vYm/NXpFogxdALlpkSWhwlE1mFv3klrhLk993CGAw+6ok0TRloZn
lUJM9fEw6jGqpfRLCb22uvQSomZ3bIWYr/whTU4TGSTeBpaMi/LH4kD6SZSNmqN2wmYbVqtUJxbD
csiL3rqMfGfkF6bAunjRIMbIi+MMfrA6JBOn9xb2SHFR0eYlohTVmEAlKY0eJNTm/UjT80GOpKbE
It3n3kXAI61KWKg6AC7DTKRdtPWp+t2IKKtpuYKog/Q801fC3qnEvgfsw+WkIhRkmwy+4Zbxa5xT
wCmTPrH9xP0CuTn7OuCj98vL3Mzo6OSQ6j9+O7/vP8yUVx8Ex+f9vN+ShUsnFOPv4mfoUx/ADCTK
v4PyWOga8srIqYLntTP6ELX1fcEZAv0mf1TVn27jLVL7ZcKGBoJsvGoij9rA24AWpFRXdWtQ/owr
fxkgWyMK7a9DWl5kpY8A6DpGd5AwhwMSYqgqRvH8mIZ6VMyT1bn7w5j8hwULpY3aMlsHWMv3iN21
GqaxmYv8ZxLY/ufWd7pPbgl3L6Cwe865OFyhH9SfKa+uTstZOJd9HXCQYZYw32RBGgJIrqcRYugg
foGcb+UG9dDi8x/u8reQIfDBu0qWOJhpksp3QzZWcJKi1ht+UvVuk3siC9S2qCSiutHBznX9saCn
hHAoymBaNr/S1Q4QKkMMYzrB6ql7kFGZXNgYH9xD8h3okHAKHHSuS4Y7yYMtPHNEoF/u+v94FneL
+vlf/+/pucrqXdaRpPzo34j9gU8m7vqf5QEfMp1k7/yRiT3NX/qnIrz8B2VgvuWakjgFNPdfCoGh
+AeIL9TYAZYCnaeM/S+yBSbIHtkuIE9b+L5Jb/5FthD+P/g0gR8Jvt8UO33/f0O2oIL95pzjprg8
LE8+krtAdJBb/3uRJRz9pmkwSD2GIdI9oEGbcKtJt1AnWNqLbBL7uY6/LXUoabiGSXqPHzxSmLZo
zrM0Ga5E4+Miq1F+kgEN+70OZHiTLok6135d3jX1wgHN1nHaxv1dPNJA3i5D+2TDN9PZDhGH5B7k
WE2X2gcMWk0cKCNC7c8yrptzlFqiC2+ZgWTZbblCMYQLLxTwvQ1BcfRANcH6WczBfI/OcTX/JEqP
gvws67zpCpjaXmMdEiZzfm7nhQpP/DEmFxIe3oYwHweMpgCEOEBEG+vO8iT2LQiijnuF8McmQKkZ
2Q/jGQcmZL5y9IxIS5GG38qiDN3zrh9DhqVx3SNGR8lFrhxQGIUPa5PIsQETA1zm4LQ2IoZd8d2r
1vo8mQgWZbh6O6m94iuIiHovndjbWQjWb0tkkx5cN1+I06SDKU9njCKQZL9BN8wOTl7Eku15tB77
rkQHDx+p+9Tu0l2R5aW3adexDR5Uh6A3HNTZwqCP81phLhvb7SGOjKEUOVjvXreI+7cHC8+BO92G
3tNA3RzERDmpRy/xEB2lEHY3w/NllDGET6CwRs5dVEgkCRZ3cu6I50GClMpot/QC0sZGN71z1ZEh
GdkdQMgboWp46iH0Z2iVKS1Dqp4tme6EJta5o0tX0K/jf0v8c3GU5igFLDzU/N6SVvwdKXCtu1D1
rB7daEVnXvZoBOReSCFCDj4q36NnLHfTZHVoe8voAdUtgXtBH0cPzmBhWaxDI50eac+5g+vBY1S0
70+moBnWk7mPxKlIe/mkkP7vTrweLV76rN16HiENw3NWTnPuJk6xbnNv5YHYzvmcFujveV8ATzxD
FIsbmJwWjRkMsBndaozVYzlVpGAJQA0IfYsW+S6cg9LbgdX03SsAGVN8oEZpJ6e9aWdvwGL0z0jB
W9sMRCAAWySEM0a81eUJXXoT0Vj12I20EFE/3EDa5eNn3zx8uGJrtFkpZ6xbDfUo26xtIE49IBKn
85zyWtauV49QAK2tZykeIh5c+ybMRv/i5Yp+QHntMFq+OAXowdxsR5fxzackfpjQ2Qi3ZD9oXXqT
O64nWjvek70gKbP16Dmf+7ZWj62LrOUGzTcqwpCgvNskp1heiDZtKH5nWNeg6yzEtnUzPj8RJY+1
VCjbpsj3fIHuuVgPL3cJLm5IjuXiIXkIFpibpTjGLLNIw65ofCNIVhYdUV3nT7xnBCDb9TM6502B
56l5pS4ycYxJvtjdVb9EzXmEF9H5ohu+jpYM/yCoqh1WYc1KYtJg/L0B2Ymo9lSyQ5Fd6KNX2c5y
yFpV/kI8hhmZ+5aZU44RP0pIOqqTBnGs5jxwqplCBin3f7N3Zs1tI8kW/iuOficD+zIRMw+i9n2z
bPmFQUs0FgLEvvHX3w8L1QRla7obfkDcGDx1W1IBKFRlVmaec3JWgo4vDlNT2pzitYt7oTDK29yt
wmfcdYYOTJCheO/Za188MIEcXKZGNoMnbiD0DaMNeRKJppyZjwb+rIrp80YuYX7hmpX5xMdEEAfO
nXhPb8yU4nuchM+QuxP4rZCuHnJW8YmLoNAx+tQS0qmWepc5afLiTmQREihO58kzvfLBAAM+A+PG
wpZicjVETAEHaEGZ8HZIupHvC4BFzcjjeODnzDW6CkwZgiAl6WrE+0z9hcBEp/H3OjCAD8+BCR5I
CX0dLMtVzmjRwPxW9Ml8iknKXGpZFOTc0C9uClFVjpTckqyjSUoHMhpSEtL5MPDO5BLt0sAzbHtG
60ALge5wfe+B66jl2z03ONBXtvQZ5qx+TMfKaqnovkxGLXVO3dwQXz1V39QN6kr9GKC0exmh3rCU
o7J4zFS1Ogt95DIr10Nzz5l8jt1J/GRLSnKIdDYSDp5pgOcXUb2Syol3KZZIZHroRRwLBi0p1paw
WTqVRWMIufCSC7qd6whSuzqynzUd8blauWhGFPSHQMdMF8+yDV10faqDh2pRIL4xL1NaYTtAay5V
K7om9+Ev6XtkI0rOAdhDJzxCUT0tjWuvmNyL/kQqj2CiyXQUgQQgXnqQiaO7jSKTKxcAZeUaiEB4
iofI1hKAUPQ7WE2y+S0gS6xJpYN0Jld7Dw0cKjF4mllqJohpotIoX4YriLqf56EcPBU22FGvUG5t
NY/uQSpYB4WViPdzUdQf1joEYC8rU+MmompwSv+7EN65LXy1pKK8UObG48aStC9ZQu/1oASFdqIW
68Bkf4ReeJrHZb3x6W4Qmj5yO9JtkqCprSFDpR6hyiNcFsEGZZx5lAp3CTqZCB7pAqzKWKQBlRyX
KOykdnjkFQLiW3RYL76BuvThFSiZivK3n2X+KbgFL5tNRMU7yuWI8LAU0kcJld9nh7g6wRXKtL13
FRQChEl4lmsyq7pAXb7EvV8UXpZdp5LwrUC64SpMNhV5paIMNdIK8/QSiptLzsSUHiq6tJFgdcW7
FTWRH7lSxt8qCsnRokwFL79ztHhuXdCOfXVmeSu0LqL4q1Rt5nc2sFWAmei0cxSE95yK8sxLONLo
WnyeJfLkJoZAc5RIkO1QsfOXtGorL6O6V8FcrZDZcdL82XC0+aHl29qtGZrqTZkVFoz7tY1ivIDC
7rU+ma+uhDkawIc2uhJ3yipQD3UlK46YLv2ASmN5Dhd//c3JUtRlg/DzPAuFc5IxTyku8QjVHPUw
cYVnUbLO3MJNLkkHK1+LAhI6e66KESFJxKP5xLYvEksh42YE2VWmx6dGhsjESpcAgQv0qjjQg7BU
Lom7Fd7QEGGZKrJ3aIVShs5DNbnWFJaK4NiXfmHQP9UTv8zRQjiwPA1hBilQUI1Ka2kUOPViiEBV
IiH+Tn6Y/giyiVSfpUTgIlAvoK+kIgvlgSSF8p1hKdqtgV7cQ0AIhKNHWJ73sdPZalMeT/Q0vwpi
xH4QzPusCRE0/BgavSiX5A9Jwx0DdPQf0Jmlf6LL8eNYWtepTMlzEaqvRYSzVINWCn3XvqUrsny8
Qm7xUYjj/KJKZOHLJOYPc/Tir7BA+alTJk5ymEKZk1MhPwnXmc3/Skp4QQOF6N5WfSQ20M0vjrKg
ThrZRSCeZwD+7lCUFA7juXZGhxHjMgBM9llIwNoeqH72ZGf2V4h4qKlAHOVAUebW5xzJS7Q2gEId
gHk410LSe6WAKiIEE+NYyzS+Qxq7hUYCml6mM0PPaK9arWyVneCnq1lYqtExKhp4R89GTBTNQe8k
LBTjCdkveqKFZfxA2wj9OCmjuXuEO0SVHxTZIXChFal+Cr1lLN7bsGqSg9i1FWrsVnIRKJUiHwh2
lV2UsUISUJJK+phgT+kxU9rGTMfevJKX1X6gcl/QoltTN6cATr2XUNejU3Lo8yOvPlrReSGmI0EF
vxpFkGDm+a5Ge6UoROIrR400MzLSL6J0OK+8dFblUX64AoN0sXL9/HqTGKH8Gf8GHmJNM+B85pul
f+umjjxLViqK/35pafeIo8mbmToxa3VNl2PBulC+rwDNWMfo7CCqlAucBVeauLqxcLJW7pWXKA0l
R0hKmyUyogYKDhwDriQvDLG8lWx9RfIK+b+NjFrIXDGfrUwM7jfzwg3hZ9vH0SqrLtVEVa8BK0Tx
AXpbk0N0b0E7Bl56UYpRdWKsIcMBw04e7cI/j4roIjQ25WFkStGNnwTJC4kg4SRPo/hcpOx0ElvG
Ewe14lhP4sNcj5U7N6+QeIUSs1odu/TT9ZDP2NAx3DE3m+qgUGJk1AJqOC49rbXNPQXH8HsJJNli
+Uge8uooqh/IsOyAhtN/YoXQNiq1aE3eAtLd3ExsegAiV+eo2XcUIR7DrFqvdGT4MmUunfgTjNvZ
vKT9rC3r94HofQmpCNsXay/S55fyWlhQOgqvSpWDHL3Ro+xsVSACQ1vranWEApFdZ5AVVfji+PxX
XBzElCxv65Lpsep4sEIheIXFl42NErYCVsLSby0pjG7xfmepjwctTnci+ds21fsJEa3bwKGS9e8/
+vkkuN8CdGhEOsDWkNpClqAfGFtI61aSxblWj2PlrJCJRCHKSY+bSk9ezVh0Tj6+n9ovXdU3VCj8
w9wliUVRYb/0T/sHKN5I152u/di8RAY8fE4wzIvVJCWTKgXZi+0JinJt5UYmn8UxzaCqWUK5zb9y
VdfD8rGxj0ArKPGNH+fitT/RNuF5TPHgKbdT8yhf0dfnQNms5xzbfA2lLEuQTQJ6Jd08SNoEqGpU
ruJTJ8s4ZiK6uKDfepE+0BoL0fpNKoogSNcabQa+bYgn6F5hlARs1px2aA5EKBqoYjEefV0On6Fp
Ja8smfUPY5OvH2ToXckBaA5+X5OEkF5rwEMvLWKjSW07BQIscTK/20ySLIEdReBwYlgB0Gh+Mb5R
glDUTmJbpGtiQlr4uYmFfS0S/xb8ov4GwEwUMjXIsMP62M9orjghz2HHBqdqVcfLqoPiP7Quj3Dt
469dr54/ywvdjUyN3gzkPmRpf3VBsFcQyeZG6BryiUPDRxRyHfF92HvKInEMYmsrKAlCYAKEz3/3
7sBCDRMcAsgW2dxHIoSTStTRQEM31w2lR62gsakTORXnRy8+DcoJd4U2QxAwKXzCto9vLvbTxvW7
Ax+DjAnBR5eBX+ztLCriE8oJcXCaiEhqkpq3MuVKX0XS49pNCJsVUePlc6UKLlKUohFPJ4dcy6xa
undKNb9LHf8vvfnf0psascnOtztcpItPbd+U64VPYvRLFZAZtXop0fZvtkoygjIVQOLpmsCuJUj4
M7spiiI/QjBOpnyGScPadUoyijoVqGXBiiX3qbH++P6dkowiTOlbjBoEAFuB8hPZ0r/R/qROXe7s
sboSQHWU5Q0OFYUNuTa4O6DXeVaIdNOJiuvMf7USD/mi7zuz8RMX0QdQqe9uULuQnRvEJfozYckN
DBfVbsM/yMyFk187JtLIrx/fqrH+vZcRsUlE8bJM00X84B6woRIT0VPh2mLr0eSvDxZkRui9V6vF
ryL1G2xUywBtBRdPgI4mJZMN3l6tnPW5IAuR5b8GEVK/1g2bzRZM/WQeW8JJZayzpWMIiPleZrGS
EPYIWrg582AXzeNHwxUgRCiTYP5YRemxKznqeYJE160bBS4S++48WqezGn+PQH6MXKWUwwmFJJbL
JhEA2ib26oEjjJXHM01Z5zoaCoGBRB3Cu8Ak6El4HmMDPiMckF1484huaCC6veLYzx1P9i/0lLa/
KhJc14a4Uotvk4BmGquJ5ZPoSaHsYc0V+Qb9qXBz4abIED4AjnKU9REElLk5gUWK2nU5pxVB7CSt
v/5/YzW6F6k39dE6ddLqLlvG1f0yoUSfbHdV/dPmAPSI0P8/+aWPB+qsSWuHXoJsndZPQIuY9a5N
YXfubIa3R2qe96MRPNDqafaKoaJeonJcAy+qUzKpqyZ/fPKCNXno5scT08TkgJEBvdJ0RjfbG+5M
0a8m4eP3a2fz49/pvcEvS00coXCTvUpT80jvJ2FviJ1JUKa4dBw7cirNhV3tTQLaXpxnVYpN7SRh
D7nhiCYBQE1d6h42C/KUkztkS8C6zbW3FAyBWVJQgoDQ0VwY7XHNAs/NMw+bBGlKD2qAYQIaQPW1
PwnalJMf5Rjq5O01tknQ0ccYOgkGhwmDoiZnzeZig+3uB1FQ6daNVrPWTveINgLJBuEv2sRfmwNp
Ci5Qor7bbYS916f8zKkImBHHmOYa3yyY75rz/QOb2MAzibLadc4RrrcGOKWyUeC2qNp2jYzLGlAV
oPg/zBroU9AHGmXbzhrsrQQs4VTj7A6QqLOJY7MGSG8M9o4cAWipqEk1jrW5+itBV6fkeGAIijjR
+hqdd0RlEY8+aCUo4lStEdLwENo9v7cSkP/U5QalMrq3lxTCmaGvL0whL6tEUD8/Jhq8PvEoKojd
Pmh33ogcA+nIoZMg4xahJxoiMq09W6jrHJKRugRc1O6A8R2SQfaTYRi0BSRjqkIWIZDm4+66Aj6+
YugyGTlSD/U1On8IiKzGCw56fb4+50JYfIgAN9eeQ+R4rMGnlQEhj3QWRKUBsQ2aBUWZssjptrR1
eHuhkigqUw1EHgDo0RlC8sWDVwF5NnJiIhhDoV0Fe+9vmFNuo2EJ/3SWTPiIDCHOoG6bPGwVAMCE
pw6xv/OGe1ESktdwjbGI2yiqtT0jmgU+kjHUIJI74WAIMrJbCvVxs2cXtSlFCuglZjdLo3MLUFel
dpu+lP+ylsEHGaRfR0s03lYwiQIdAZuLad2bhVqAWdHIWDfX6LxDzQMavCOkqUBOnkSa8vaWu7PQ
9DsXBKgh3c9HlzwBySkM3hEcA/G0aAy0xvHdjiBcQjiYvEKXWBjdLMDYkQYHTAbnoZqQpHeH5b1Y
wTTwoWRVybu+nSTG5SMo3Nf8z0E+QtanSL7UG3/fRQLsR96GTE23SEZnECSB4sfA11ekKYkBkkRI
mjTX3iLARSJtTiaxMz1j8o0mJ/mBry9Tj6yltjUOCe3V9wqmSDK51iAyulUwPt9In6+hlkDRCZuR
PkJ25W2n73oF9sAU7R02W8NYQWmzmfZRrQXS3QPXAmVrBAvIFe7Yu91Z0MwpPTng4kHoaa7RrQWJ
/N5Q36hozELDA+/OSXsGwVSmcJFl4vT2TiNaBDjswQekOnlS+wN175Csa2SOCKnfCozj8wYg/od+
fFmZUleDb7BzCN7dAsjjTKE0kjwwRmcCqAeaQytKpA0MXKFJ9qTd4u/PBPjJmmTW/Xx0B0OOx4NN
AHsAiTeKyJ21r8/bu6vAJJHWEArVLo84wllAxWqoOyBbShod5svPQyU4m2TamG3gkGNzh5xX6s5e
gw7GdSmBihHU0S4g3l8F5pSTE+EDiITmGl0ijRRSDQkbNAskT9BxUjgU/DyRhhomsSIth2lvsz0/
jytIgj6nDT4gSlM8H8BlAAXNhffbtQjU1giXUYXaVmHHZxGQtBucPCGpiuszQem1s7C3I3RyyuQU
wEm2zmN8IKRanXroWpABVchkzt92xF6BQSe1DJARbajOboxwLWi12ssgu1CHTAjHcA5CwbC5+juC
FUK5uRaO2i6GsfkINEWHoy9EXrLWMdxisfaDBawnNoMMU1eM4jw1MutITnhwEoEdgaI/adXWLNTh
8a51NEkxtXjnLrxuXfOIIifiXqndpgMS7HxrEkmUU7pp2LOONV78TdFidKsA1zXUIoBLxOpRVNN+
bhGaJAo7pUO6jOjz001OGroJqDgaJhCk7jDY5Ih2NwHgA0NGOJxkczs9ozMFNTi1fah/vgkIIFEP
x7CC5WmuPedYuwWOpSRYOt2ZMa2CGlE6dBOwx1HEMreRYQ1o6q0Cggp4DkKNyGuu0aVR2L3vODN/
F5RIUp2Xw6T+AqhN2EQ+Fc4hlrKdhrG5RQrmXX5v0F6AnlErpu9HCwBXmRzIad3ZaXSRYyfxNOiE
WBeWRMkwSaW033h/KwDUwVoqNDdofz6+WdCgDw41CMREfGUUrbqVvpdXBYhC8Q28Fi0stpHlXz0h
/gXb+caDmdmO99owYJxl8jOizK9+Ycv9eP/zjvdx9vrvP2qCS+8Xa0JMe+9lw7qp//8/PWxCg7XZ
+eEWe9Pcp/vz7gXf37p3r+1bbf/x1FnGi/jFRsWkJvx0j9kS/mgc/33hL3bJObgk9uefT/JOLu1t
F/yXgX/ekf7t9f/huLGDpGH/gRvU+OAHjle0eVwk21evP2PL0Rk68mzhOT+CeE81roV5Dx4bqaN4
8RrsPnXLpBg+MsKRL6nzkqW9wRtM8tDBD5feoljEy92RW8j34JE7Vb9PwY9P0B0z/7vTWywtnnbo
XY6Zdee1NzARb11uGTryyTJAYbA/cssNGTryKTPuONsnbJa3DKpl+w8tZa9nknZM/Udb/ex1YfcW
YAfYHPrAZ57nrAOnvyNbLOTgodevzmLPirTIusEjB0X/47UgraHDXry3TS3iZ/DADJC9rKrtMmjW
RQujGTr0ZZA5ybtpbkEaQ8e+WjjrnvWgBl0X/IePG1feYv26Halx5m0ZefjQSbJ4sbNkmaa9Nd3B
dgaP77zQbWfRJ9q2NdDhQ+MLkiDtrewOXDB87AS5pMQJw55t6mB9v2P0IIv3h65LooOHDtbpng1B
3qIuMw4d+Xr5PV7snZ66Ct7wofNF3291RbHhAxefThd+mNhO3613uO3fMf75Mk6WPUtFLauu4vyO
wa+WpfPSc2MM/js8+vWy+PSM/Nj2MRuT0tbgBj93EKf2p9kiDvCU/c3ZFnZ+zw0OF6v9vQ8zhUhw
6PA3ttOf8ZbyNXjYlceJpB/VwCar8/qDh46X1r6WQZMqHjrw7XK9TiovX+yFCV0qdujw93bwuvx0
lrzzbW2Ob+jwD0H2i4XYMfx/zw3eL8QuRzt0+Edmf0nHm96RomMZDB+77EeVXaFt6Lif04W9XdC1
TelqNkOHfVrGPp6tN3Kb/Bs88gfa6QOzAl8W+J21Ravq/nM3UNihz/1lmaSffir83tLzBo/vJC8B
Dcj7z97m2gaP/WtBpw+n/GeZpjc62Pv801YW5Wd/1k+u1b/x4i0X8X/+DwAA//8=</cx:binary>
              </cx:geoCache>
            </cx:geography>
          </cx:layoutPr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  <a:cs typeface="Calibri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5.xml"/><Relationship Id="rId3" Type="http://schemas.openxmlformats.org/officeDocument/2006/relationships/image" Target="../media/image4.emf"/><Relationship Id="rId7" Type="http://schemas.openxmlformats.org/officeDocument/2006/relationships/chart" Target="../charts/chart10.xml"/><Relationship Id="rId12" Type="http://schemas.microsoft.com/office/2014/relationships/chartEx" Target="../charts/chartEx3.xml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image" Target="../media/image6.emf"/><Relationship Id="rId15" Type="http://schemas.openxmlformats.org/officeDocument/2006/relationships/chart" Target="../charts/chart16.xml"/><Relationship Id="rId10" Type="http://schemas.openxmlformats.org/officeDocument/2006/relationships/chart" Target="../charts/chart13.xml"/><Relationship Id="rId4" Type="http://schemas.openxmlformats.org/officeDocument/2006/relationships/image" Target="../media/image5.emf"/><Relationship Id="rId9" Type="http://schemas.openxmlformats.org/officeDocument/2006/relationships/chart" Target="../charts/chart12.xml"/><Relationship Id="rId14" Type="http://schemas.microsoft.com/office/2014/relationships/chartEx" Target="../charts/chartEx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1</xdr:row>
      <xdr:rowOff>25400</xdr:rowOff>
    </xdr:from>
    <xdr:to>
      <xdr:col>7</xdr:col>
      <xdr:colOff>660400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762E-66D6-1E67-C57F-2EE9B458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339725</xdr:colOff>
      <xdr:row>18</xdr:row>
      <xdr:rowOff>0</xdr:rowOff>
    </xdr:from>
    <xdr:to>
      <xdr:col>9</xdr:col>
      <xdr:colOff>644525</xdr:colOff>
      <xdr:row>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63BDE6-A8D2-69C4-FC87-A4271FFDAB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2225" y="331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603250</xdr:colOff>
      <xdr:row>37</xdr:row>
      <xdr:rowOff>0</xdr:rowOff>
    </xdr:from>
    <xdr:to>
      <xdr:col>5</xdr:col>
      <xdr:colOff>908050</xdr:colOff>
      <xdr:row>48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B4B7C6-DDFE-E4F7-40E1-444194DF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428625</xdr:colOff>
      <xdr:row>53</xdr:row>
      <xdr:rowOff>177800</xdr:rowOff>
    </xdr:from>
    <xdr:to>
      <xdr:col>9</xdr:col>
      <xdr:colOff>733425</xdr:colOff>
      <xdr:row>68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0CE7DFC-190C-CF89-40D5-A7918615FD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1125" y="993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381000</xdr:colOff>
      <xdr:row>108</xdr:row>
      <xdr:rowOff>171450</xdr:rowOff>
    </xdr:from>
    <xdr:to>
      <xdr:col>7</xdr:col>
      <xdr:colOff>387350</xdr:colOff>
      <xdr:row>123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A6B708-AD5B-70B4-C3DB-CB88FACB2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20</xdr:row>
      <xdr:rowOff>6350</xdr:rowOff>
    </xdr:from>
    <xdr:to>
      <xdr:col>2</xdr:col>
      <xdr:colOff>12700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E0579-D020-6AB2-7066-AB431BC8B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1060450</xdr:colOff>
      <xdr:row>20</xdr:row>
      <xdr:rowOff>25400</xdr:rowOff>
    </xdr:from>
    <xdr:to>
      <xdr:col>4</xdr:col>
      <xdr:colOff>819150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6FEBC-99DA-D7E4-505F-5A61C7D11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1069975</xdr:colOff>
      <xdr:row>20</xdr:row>
      <xdr:rowOff>0</xdr:rowOff>
    </xdr:from>
    <xdr:to>
      <xdr:col>7</xdr:col>
      <xdr:colOff>990600</xdr:colOff>
      <xdr:row>24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8FF864-5346-1E6E-417B-F6E801FCC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3175</xdr:colOff>
      <xdr:row>19</xdr:row>
      <xdr:rowOff>171450</xdr:rowOff>
    </xdr:from>
    <xdr:to>
      <xdr:col>11</xdr:col>
      <xdr:colOff>0</xdr:colOff>
      <xdr:row>24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BF9A1E-B5F2-FE73-F049-A999E9A68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1069975</xdr:colOff>
      <xdr:row>20</xdr:row>
      <xdr:rowOff>0</xdr:rowOff>
    </xdr:from>
    <xdr:to>
      <xdr:col>14</xdr:col>
      <xdr:colOff>0</xdr:colOff>
      <xdr:row>24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C2E914-3D1C-7098-CA09-6DC96A4F1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142874</xdr:colOff>
      <xdr:row>0</xdr:row>
      <xdr:rowOff>76200</xdr:rowOff>
    </xdr:from>
    <xdr:ext cx="12804069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874" y="76200"/>
          <a:ext cx="12804069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152399</xdr:colOff>
      <xdr:row>10</xdr:row>
      <xdr:rowOff>123825</xdr:rowOff>
    </xdr:from>
    <xdr:ext cx="1278749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399" y="1887714"/>
          <a:ext cx="12787490" cy="2057400"/>
          <a:chOff x="0" y="2751300"/>
          <a:chExt cx="10692001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1" cy="2057400"/>
            <a:chOff x="152400" y="1971675"/>
            <a:chExt cx="12515851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078437" cy="2219325"/>
              <a:chOff x="152400" y="1971675"/>
              <a:chExt cx="5078437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078437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258459" y="1971675"/>
              <a:ext cx="4495142" cy="2219325"/>
              <a:chOff x="5258459" y="1971675"/>
              <a:chExt cx="4495142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258459" y="1971675"/>
                <a:ext cx="4495142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788584" y="1971675"/>
              <a:ext cx="2879667" cy="2228850"/>
              <a:chOff x="9788584" y="1866900"/>
              <a:chExt cx="2879667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788584" y="1866900"/>
                <a:ext cx="2879667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5240514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42875" y="3928181"/>
          <a:ext cx="5240514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951111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5425722" y="3937706"/>
          <a:ext cx="3951111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15</xdr:col>
      <xdr:colOff>303389</xdr:colOff>
      <xdr:row>22</xdr:row>
      <xdr:rowOff>57150</xdr:rowOff>
    </xdr:from>
    <xdr:ext cx="3541887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9405056" y="3937706"/>
          <a:ext cx="3541887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305152</xdr:colOff>
      <xdr:row>22</xdr:row>
      <xdr:rowOff>88194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9406819" y="3968750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135819</xdr:colOff>
      <xdr:row>2</xdr:row>
      <xdr:rowOff>69143</xdr:rowOff>
    </xdr:from>
    <xdr:ext cx="12797014" cy="1452386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35819" y="421921"/>
          <a:ext cx="12797014" cy="1452386"/>
          <a:chOff x="0" y="3053806"/>
          <a:chExt cx="10692000" cy="1452386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53806"/>
            <a:ext cx="10692000" cy="1452386"/>
            <a:chOff x="152399" y="446466"/>
            <a:chExt cx="12498639" cy="1397142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51517" y="446466"/>
              <a:ext cx="2497093" cy="1397142"/>
              <a:chOff x="100738" y="453269"/>
              <a:chExt cx="2674380" cy="1372674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38293" y="721043"/>
                <a:ext cx="2636825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00738" y="453269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181142" y="466829"/>
              <a:ext cx="2486245" cy="1342844"/>
              <a:chOff x="70296" y="473275"/>
              <a:chExt cx="2704134" cy="131932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70296" y="687702"/>
                <a:ext cx="2704134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84946" y="473275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682593" y="466830"/>
              <a:ext cx="2508341" cy="1369991"/>
              <a:chOff x="70254" y="473276"/>
              <a:chExt cx="2793269" cy="1345999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70254" y="714375"/>
                <a:ext cx="2793269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91009" y="473276"/>
                <a:ext cx="2757165" cy="228057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  <xdr:twoCellAnchor>
    <xdr:from>
      <xdr:col>0</xdr:col>
      <xdr:colOff>162278</xdr:colOff>
      <xdr:row>4</xdr:row>
      <xdr:rowOff>0</xdr:rowOff>
    </xdr:from>
    <xdr:to>
      <xdr:col>4</xdr:col>
      <xdr:colOff>261056</xdr:colOff>
      <xdr:row>5</xdr:row>
      <xdr:rowOff>112889</xdr:rowOff>
    </xdr:to>
    <xdr:sp macro="" textlink="KPIs!B18">
      <xdr:nvSpPr>
        <xdr:cNvPr id="39" name="Rectangle: Rounded Corners 38">
          <a:extLst>
            <a:ext uri="{FF2B5EF4-FFF2-40B4-BE49-F238E27FC236}">
              <a16:creationId xmlns:a16="http://schemas.microsoft.com/office/drawing/2014/main" id="{843E9FC7-5F15-7F37-325A-FA0B51630A5C}"/>
            </a:ext>
          </a:extLst>
        </xdr:cNvPr>
        <xdr:cNvSpPr/>
      </xdr:nvSpPr>
      <xdr:spPr>
        <a:xfrm>
          <a:off x="162278" y="705556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BAB5BCC-FB78-45A7-BA3A-2407563F2285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4" pitchFamily="34" charset="0"/>
              <a:ea typeface="Lato Black" panose="020F0502020204030204" pitchFamily="34" charset="0"/>
              <a:cs typeface="Lato Black" panose="020F0502020204030204" pitchFamily="34" charset="0"/>
            </a:rPr>
            <a:pPr algn="ctr"/>
            <a:t> $2,297,200.86 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4" pitchFamily="34" charset="0"/>
            <a:ea typeface="Lato Black" panose="020F0502020204030204" pitchFamily="34" charset="0"/>
            <a:cs typeface="Lato Black" panose="020F0502020204030204" pitchFamily="34" charset="0"/>
          </a:endParaRPr>
        </a:p>
      </xdr:txBody>
    </xdr:sp>
    <xdr:clientData/>
  </xdr:twoCellAnchor>
  <xdr:twoCellAnchor>
    <xdr:from>
      <xdr:col>0</xdr:col>
      <xdr:colOff>152400</xdr:colOff>
      <xdr:row>8</xdr:row>
      <xdr:rowOff>145345</xdr:rowOff>
    </xdr:from>
    <xdr:to>
      <xdr:col>4</xdr:col>
      <xdr:colOff>251178</xdr:colOff>
      <xdr:row>10</xdr:row>
      <xdr:rowOff>81844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59DB6DBB-69C9-470D-90AF-A526DE67DF91}"/>
            </a:ext>
          </a:extLst>
        </xdr:cNvPr>
        <xdr:cNvSpPr/>
      </xdr:nvSpPr>
      <xdr:spPr>
        <a:xfrm>
          <a:off x="152400" y="1556456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</a:p>
      </xdr:txBody>
    </xdr:sp>
    <xdr:clientData/>
  </xdr:twoCellAnchor>
  <xdr:twoCellAnchor>
    <xdr:from>
      <xdr:col>4</xdr:col>
      <xdr:colOff>298097</xdr:colOff>
      <xdr:row>8</xdr:row>
      <xdr:rowOff>153811</xdr:rowOff>
    </xdr:from>
    <xdr:to>
      <xdr:col>8</xdr:col>
      <xdr:colOff>396875</xdr:colOff>
      <xdr:row>10</xdr:row>
      <xdr:rowOff>90310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A979EEF4-9DD8-41AD-A7B3-BC60914D8EA1}"/>
            </a:ext>
          </a:extLst>
        </xdr:cNvPr>
        <xdr:cNvSpPr/>
      </xdr:nvSpPr>
      <xdr:spPr>
        <a:xfrm>
          <a:off x="2725208" y="1564922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453319</xdr:colOff>
      <xdr:row>8</xdr:row>
      <xdr:rowOff>160866</xdr:rowOff>
    </xdr:from>
    <xdr:to>
      <xdr:col>12</xdr:col>
      <xdr:colOff>552097</xdr:colOff>
      <xdr:row>10</xdr:row>
      <xdr:rowOff>97365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B17D7EF5-E1E1-76B6-ACE6-1C5BA81C180A}"/>
            </a:ext>
          </a:extLst>
        </xdr:cNvPr>
        <xdr:cNvSpPr/>
      </xdr:nvSpPr>
      <xdr:spPr>
        <a:xfrm>
          <a:off x="5307541" y="1571977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432154</xdr:colOff>
      <xdr:row>3</xdr:row>
      <xdr:rowOff>160867</xdr:rowOff>
    </xdr:from>
    <xdr:to>
      <xdr:col>12</xdr:col>
      <xdr:colOff>530932</xdr:colOff>
      <xdr:row>5</xdr:row>
      <xdr:rowOff>97367</xdr:rowOff>
    </xdr:to>
    <xdr:sp macro="" textlink="KPIs!H18">
      <xdr:nvSpPr>
        <xdr:cNvPr id="43" name="Rectangle: Rounded Corners 42">
          <a:extLst>
            <a:ext uri="{FF2B5EF4-FFF2-40B4-BE49-F238E27FC236}">
              <a16:creationId xmlns:a16="http://schemas.microsoft.com/office/drawing/2014/main" id="{85674D05-3B3E-0458-7564-49DA915A0760}"/>
            </a:ext>
          </a:extLst>
        </xdr:cNvPr>
        <xdr:cNvSpPr/>
      </xdr:nvSpPr>
      <xdr:spPr>
        <a:xfrm>
          <a:off x="5286376" y="690034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3A6732B-DB2C-4404-9BA0-6C9D9417B0CC}" type="TxLink">
            <a:rPr lang="en-US" sz="20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# 37873</a:t>
          </a:fld>
          <a:endParaRPr lang="en-US" sz="20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4</xdr:col>
      <xdr:colOff>291043</xdr:colOff>
      <xdr:row>3</xdr:row>
      <xdr:rowOff>174977</xdr:rowOff>
    </xdr:from>
    <xdr:to>
      <xdr:col>8</xdr:col>
      <xdr:colOff>389821</xdr:colOff>
      <xdr:row>5</xdr:row>
      <xdr:rowOff>111477</xdr:rowOff>
    </xdr:to>
    <xdr:sp macro="" textlink="KPIs!E18">
      <xdr:nvSpPr>
        <xdr:cNvPr id="44" name="Rectangle: Rounded Corners 43">
          <a:extLst>
            <a:ext uri="{FF2B5EF4-FFF2-40B4-BE49-F238E27FC236}">
              <a16:creationId xmlns:a16="http://schemas.microsoft.com/office/drawing/2014/main" id="{186C27D4-64D2-8D8E-130B-154945BCDB45}"/>
            </a:ext>
          </a:extLst>
        </xdr:cNvPr>
        <xdr:cNvSpPr/>
      </xdr:nvSpPr>
      <xdr:spPr>
        <a:xfrm>
          <a:off x="2718154" y="704144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CBB8856-BB2F-450E-A80D-09B1651E2503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 $286,397.02 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12</xdr:col>
      <xdr:colOff>571501</xdr:colOff>
      <xdr:row>3</xdr:row>
      <xdr:rowOff>153811</xdr:rowOff>
    </xdr:from>
    <xdr:to>
      <xdr:col>17</xdr:col>
      <xdr:colOff>77611</xdr:colOff>
      <xdr:row>5</xdr:row>
      <xdr:rowOff>90311</xdr:rowOff>
    </xdr:to>
    <xdr:sp macro="" textlink="KPIs!K18">
      <xdr:nvSpPr>
        <xdr:cNvPr id="45" name="Rectangle: Rounded Corners 44">
          <a:extLst>
            <a:ext uri="{FF2B5EF4-FFF2-40B4-BE49-F238E27FC236}">
              <a16:creationId xmlns:a16="http://schemas.microsoft.com/office/drawing/2014/main" id="{CAE00E45-A023-3D71-1889-5CC3E62EDCA6}"/>
            </a:ext>
          </a:extLst>
        </xdr:cNvPr>
        <xdr:cNvSpPr/>
      </xdr:nvSpPr>
      <xdr:spPr>
        <a:xfrm>
          <a:off x="7852834" y="682978"/>
          <a:ext cx="253999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8ECE5EA-9C7A-4368-BFE6-1EA57010DADD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# 9994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12</xdr:col>
      <xdr:colOff>587376</xdr:colOff>
      <xdr:row>8</xdr:row>
      <xdr:rowOff>153811</xdr:rowOff>
    </xdr:from>
    <xdr:to>
      <xdr:col>17</xdr:col>
      <xdr:colOff>79376</xdr:colOff>
      <xdr:row>10</xdr:row>
      <xdr:rowOff>90310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D7EDCEA7-44EB-380E-8671-58841792B1C4}"/>
            </a:ext>
          </a:extLst>
        </xdr:cNvPr>
        <xdr:cNvSpPr/>
      </xdr:nvSpPr>
      <xdr:spPr>
        <a:xfrm>
          <a:off x="7868709" y="1564922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17</xdr:col>
      <xdr:colOff>114654</xdr:colOff>
      <xdr:row>8</xdr:row>
      <xdr:rowOff>146755</xdr:rowOff>
    </xdr:from>
    <xdr:to>
      <xdr:col>21</xdr:col>
      <xdr:colOff>213432</xdr:colOff>
      <xdr:row>10</xdr:row>
      <xdr:rowOff>83254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B96790C3-6579-F2BB-4D11-85DA61B86258}"/>
            </a:ext>
          </a:extLst>
        </xdr:cNvPr>
        <xdr:cNvSpPr/>
      </xdr:nvSpPr>
      <xdr:spPr>
        <a:xfrm>
          <a:off x="10429876" y="1557866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17</xdr:col>
      <xdr:colOff>119945</xdr:colOff>
      <xdr:row>3</xdr:row>
      <xdr:rowOff>167923</xdr:rowOff>
    </xdr:from>
    <xdr:to>
      <xdr:col>21</xdr:col>
      <xdr:colOff>199320</xdr:colOff>
      <xdr:row>5</xdr:row>
      <xdr:rowOff>104423</xdr:rowOff>
    </xdr:to>
    <xdr:sp macro="" textlink="KPIs!N18">
      <xdr:nvSpPr>
        <xdr:cNvPr id="48" name="Rectangle: Rounded Corners 47">
          <a:extLst>
            <a:ext uri="{FF2B5EF4-FFF2-40B4-BE49-F238E27FC236}">
              <a16:creationId xmlns:a16="http://schemas.microsoft.com/office/drawing/2014/main" id="{BC435D36-C519-C2AF-18AB-1E06800CC90F}"/>
            </a:ext>
          </a:extLst>
        </xdr:cNvPr>
        <xdr:cNvSpPr/>
      </xdr:nvSpPr>
      <xdr:spPr>
        <a:xfrm>
          <a:off x="10435167" y="697090"/>
          <a:ext cx="2506486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46CE5F2-A281-4503-9B05-4B8DD44AEEB6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12.47%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552274</xdr:colOff>
          <xdr:row>9</xdr:row>
          <xdr:rowOff>28222</xdr:rowOff>
        </xdr:from>
        <xdr:to>
          <xdr:col>4</xdr:col>
          <xdr:colOff>127000</xdr:colOff>
          <xdr:row>10</xdr:row>
          <xdr:rowOff>63500</xdr:rowOff>
        </xdr:to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7DC3CBE3-CDB7-6392-924E-A1E7A29058D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B$11" spid="_x0000_s209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765830" y="1615722"/>
              <a:ext cx="788281" cy="21166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84667</xdr:colOff>
          <xdr:row>9</xdr:row>
          <xdr:rowOff>28223</xdr:rowOff>
        </xdr:from>
        <xdr:to>
          <xdr:col>8</xdr:col>
          <xdr:colOff>254157</xdr:colOff>
          <xdr:row>10</xdr:row>
          <xdr:rowOff>63500</xdr:rowOff>
        </xdr:to>
        <xdr:pic>
          <xdr:nvPicPr>
            <xdr:cNvPr id="56" name="Picture 55">
              <a:extLst>
                <a:ext uri="{FF2B5EF4-FFF2-40B4-BE49-F238E27FC236}">
                  <a16:creationId xmlns:a16="http://schemas.microsoft.com/office/drawing/2014/main" id="{0AA5CC26-6007-3192-13E0-9A87D9034D2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C$11" spid="_x0000_s209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332111" y="1615723"/>
              <a:ext cx="776268" cy="21166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261055</xdr:colOff>
          <xdr:row>9</xdr:row>
          <xdr:rowOff>35280</xdr:rowOff>
        </xdr:from>
        <xdr:to>
          <xdr:col>12</xdr:col>
          <xdr:colOff>423333</xdr:colOff>
          <xdr:row>10</xdr:row>
          <xdr:rowOff>70555</xdr:rowOff>
        </xdr:to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626DE6FD-AB1D-C9F4-EED4-CCFBA91057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D$11" spid="_x0000_s209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935611" y="1622780"/>
              <a:ext cx="769055" cy="21166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451554</xdr:colOff>
          <xdr:row>9</xdr:row>
          <xdr:rowOff>21167</xdr:rowOff>
        </xdr:from>
        <xdr:to>
          <xdr:col>16</xdr:col>
          <xdr:colOff>564444</xdr:colOff>
          <xdr:row>10</xdr:row>
          <xdr:rowOff>70555</xdr:rowOff>
        </xdr:to>
        <xdr:pic>
          <xdr:nvPicPr>
            <xdr:cNvPr id="59" name="Picture 58">
              <a:extLst>
                <a:ext uri="{FF2B5EF4-FFF2-40B4-BE49-F238E27FC236}">
                  <a16:creationId xmlns:a16="http://schemas.microsoft.com/office/drawing/2014/main" id="{D378AF0D-F361-4325-368B-70C7C013552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E$11" spid="_x0000_s20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9553221" y="1608667"/>
              <a:ext cx="719667" cy="22577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578555</xdr:colOff>
          <xdr:row>9</xdr:row>
          <xdr:rowOff>7056</xdr:rowOff>
        </xdr:from>
        <xdr:to>
          <xdr:col>21</xdr:col>
          <xdr:colOff>91722</xdr:colOff>
          <xdr:row>10</xdr:row>
          <xdr:rowOff>56444</xdr:rowOff>
        </xdr:to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id="{68042D61-D1A2-2D0E-97A4-AE341702B2B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F$11" spid="_x0000_s2098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2107333" y="1594556"/>
              <a:ext cx="726722" cy="22577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244120</xdr:colOff>
      <xdr:row>5</xdr:row>
      <xdr:rowOff>112888</xdr:rowOff>
    </xdr:from>
    <xdr:to>
      <xdr:col>4</xdr:col>
      <xdr:colOff>112888</xdr:colOff>
      <xdr:row>8</xdr:row>
      <xdr:rowOff>146402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AC850826-8135-4C01-80D0-260B46E1E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410986</xdr:colOff>
      <xdr:row>5</xdr:row>
      <xdr:rowOff>119944</xdr:rowOff>
    </xdr:from>
    <xdr:to>
      <xdr:col>8</xdr:col>
      <xdr:colOff>239889</xdr:colOff>
      <xdr:row>8</xdr:row>
      <xdr:rowOff>158042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271251E9-1F13-4E8C-9238-D9564CFA4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554566</xdr:colOff>
      <xdr:row>5</xdr:row>
      <xdr:rowOff>105834</xdr:rowOff>
    </xdr:from>
    <xdr:to>
      <xdr:col>12</xdr:col>
      <xdr:colOff>409223</xdr:colOff>
      <xdr:row>8</xdr:row>
      <xdr:rowOff>173920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41225410-0ADC-4A82-88AF-AA80548FC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67732</xdr:colOff>
      <xdr:row>5</xdr:row>
      <xdr:rowOff>98778</xdr:rowOff>
    </xdr:from>
    <xdr:to>
      <xdr:col>16</xdr:col>
      <xdr:colOff>550334</xdr:colOff>
      <xdr:row>8</xdr:row>
      <xdr:rowOff>166865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408AEA4C-2811-497E-B233-B82F212FF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211667</xdr:colOff>
      <xdr:row>5</xdr:row>
      <xdr:rowOff>98777</xdr:rowOff>
    </xdr:from>
    <xdr:to>
      <xdr:col>21</xdr:col>
      <xdr:colOff>70556</xdr:colOff>
      <xdr:row>8</xdr:row>
      <xdr:rowOff>155927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65E7AE7D-586C-4B33-B5B6-FE0381EA2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232833</xdr:colOff>
      <xdr:row>12</xdr:row>
      <xdr:rowOff>67380</xdr:rowOff>
    </xdr:from>
    <xdr:to>
      <xdr:col>8</xdr:col>
      <xdr:colOff>268110</xdr:colOff>
      <xdr:row>22</xdr:row>
      <xdr:rowOff>35277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BE299CEA-DC74-4662-A55E-19C9E63E5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554566</xdr:colOff>
      <xdr:row>11</xdr:row>
      <xdr:rowOff>155222</xdr:rowOff>
    </xdr:from>
    <xdr:to>
      <xdr:col>16</xdr:col>
      <xdr:colOff>204611</xdr:colOff>
      <xdr:row>21</xdr:row>
      <xdr:rowOff>148166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0" name="Chart 49">
              <a:extLst>
                <a:ext uri="{FF2B5EF4-FFF2-40B4-BE49-F238E27FC236}">
                  <a16:creationId xmlns:a16="http://schemas.microsoft.com/office/drawing/2014/main" id="{57BC6E6F-107D-46AC-8563-615A8A2C61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8788" y="2095500"/>
              <a:ext cx="4504267" cy="1756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300568</xdr:colOff>
      <xdr:row>11</xdr:row>
      <xdr:rowOff>155222</xdr:rowOff>
    </xdr:from>
    <xdr:to>
      <xdr:col>21</xdr:col>
      <xdr:colOff>190501</xdr:colOff>
      <xdr:row>21</xdr:row>
      <xdr:rowOff>148167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3EC8A78A-2EC5-4944-B301-BB5902491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190500</xdr:colOff>
      <xdr:row>23</xdr:row>
      <xdr:rowOff>176388</xdr:rowOff>
    </xdr:from>
    <xdr:to>
      <xdr:col>8</xdr:col>
      <xdr:colOff>282222</xdr:colOff>
      <xdr:row>33</xdr:row>
      <xdr:rowOff>155222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2" name="Chart 51">
              <a:extLst>
                <a:ext uri="{FF2B5EF4-FFF2-40B4-BE49-F238E27FC236}">
                  <a16:creationId xmlns:a16="http://schemas.microsoft.com/office/drawing/2014/main" id="{A28D368F-D5C3-495C-904F-16ED5CF88C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4233332"/>
              <a:ext cx="4945944" cy="1742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56445</xdr:colOff>
      <xdr:row>23</xdr:row>
      <xdr:rowOff>98778</xdr:rowOff>
    </xdr:from>
    <xdr:to>
      <xdr:col>15</xdr:col>
      <xdr:colOff>190500</xdr:colOff>
      <xdr:row>34</xdr:row>
      <xdr:rowOff>14112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5EEB9E4-162A-4017-8D0C-DBE269109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761.817021759256" createdVersion="8" refreshedVersion="8" minRefreshableVersion="3" recordCount="9994" xr:uid="{D09314BA-3E97-4099-8632-3AF1C97037FE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_Margin" numFmtId="0" formula="Profit/Sales" databaseField="0"/>
  </cacheFields>
  <extLst>
    <ext xmlns:x14="http://schemas.microsoft.com/office/spreadsheetml/2009/9/main" uri="{725AE2AE-9491-48be-B2B4-4EB974FC3084}">
      <x14:pivotCacheDefinition pivotCacheId="9681035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x v="0"/>
    <n v="2"/>
    <n v="0"/>
    <x v="0"/>
  </r>
  <r>
    <n v="2"/>
    <x v="0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x v="1"/>
  </r>
  <r>
    <n v="3"/>
    <x v="1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x v="2"/>
  </r>
  <r>
    <n v="4"/>
    <x v="2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x v="3"/>
  </r>
  <r>
    <n v="5"/>
    <x v="2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x v="4"/>
    <n v="2"/>
    <n v="0.2"/>
    <x v="4"/>
  </r>
  <r>
    <n v="6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x v="5"/>
  </r>
  <r>
    <n v="7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x v="6"/>
    <n v="4"/>
    <n v="0"/>
    <x v="6"/>
  </r>
  <r>
    <n v="8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x v="7"/>
    <n v="6"/>
    <n v="0.2"/>
    <x v="7"/>
  </r>
  <r>
    <n v="9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x v="8"/>
  </r>
  <r>
    <n v="10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x v="9"/>
    <n v="5"/>
    <n v="0"/>
    <x v="9"/>
  </r>
  <r>
    <n v="11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x v="10"/>
    <n v="9"/>
    <n v="0.2"/>
    <x v="10"/>
  </r>
  <r>
    <n v="12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x v="11"/>
  </r>
  <r>
    <n v="13"/>
    <x v="4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x v="12"/>
    <n v="3"/>
    <n v="0.2"/>
    <x v="12"/>
  </r>
  <r>
    <n v="14"/>
    <x v="5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x v="13"/>
    <n v="3"/>
    <n v="0.2"/>
    <x v="13"/>
  </r>
  <r>
    <n v="15"/>
    <x v="6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x v="14"/>
  </r>
  <r>
    <n v="16"/>
    <x v="6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x v="15"/>
  </r>
  <r>
    <n v="17"/>
    <x v="7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x v="16"/>
  </r>
  <r>
    <n v="18"/>
    <x v="8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x v="17"/>
    <n v="2"/>
    <n v="0"/>
    <x v="17"/>
  </r>
  <r>
    <n v="19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x v="18"/>
    <n v="2"/>
    <n v="0"/>
    <x v="18"/>
  </r>
  <r>
    <n v="20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x v="19"/>
    <n v="3"/>
    <n v="0.2"/>
    <x v="19"/>
  </r>
  <r>
    <n v="21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x v="20"/>
  </r>
  <r>
    <n v="22"/>
    <x v="1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x v="21"/>
    <n v="7"/>
    <n v="0"/>
    <x v="21"/>
  </r>
  <r>
    <n v="23"/>
    <x v="1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x v="22"/>
    <n v="7"/>
    <n v="0"/>
    <x v="22"/>
  </r>
  <r>
    <n v="24"/>
    <x v="11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x v="23"/>
    <n v="2"/>
    <n v="0.3"/>
    <x v="23"/>
  </r>
  <r>
    <n v="25"/>
    <x v="12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x v="24"/>
    <n v="3"/>
    <n v="0"/>
    <x v="24"/>
  </r>
  <r>
    <n v="26"/>
    <x v="13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x v="25"/>
    <n v="2"/>
    <n v="0.2"/>
    <x v="25"/>
  </r>
  <r>
    <n v="27"/>
    <x v="13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x v="26"/>
  </r>
  <r>
    <n v="28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x v="27"/>
  </r>
  <r>
    <n v="29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x v="28"/>
  </r>
  <r>
    <n v="30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x v="29"/>
  </r>
  <r>
    <n v="31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x v="30"/>
    <n v="2"/>
    <n v="0.2"/>
    <x v="30"/>
  </r>
  <r>
    <n v="32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x v="31"/>
  </r>
  <r>
    <n v="33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x v="32"/>
  </r>
  <r>
    <n v="34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x v="33"/>
    <n v="2"/>
    <n v="0.2"/>
    <x v="33"/>
  </r>
  <r>
    <n v="35"/>
    <x v="15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x v="34"/>
    <n v="3"/>
    <n v="0.2"/>
    <x v="34"/>
  </r>
  <r>
    <n v="36"/>
    <x v="16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x v="35"/>
    <n v="7"/>
    <n v="0.2"/>
    <x v="35"/>
  </r>
  <r>
    <n v="37"/>
    <x v="16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x v="36"/>
  </r>
  <r>
    <n v="38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x v="37"/>
  </r>
  <r>
    <n v="39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x v="38"/>
  </r>
  <r>
    <n v="40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x v="39"/>
    <n v="3"/>
    <n v="0.3"/>
    <x v="39"/>
  </r>
  <r>
    <n v="41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x v="40"/>
    <n v="4"/>
    <n v="0.2"/>
    <x v="40"/>
  </r>
  <r>
    <n v="42"/>
    <x v="18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x v="41"/>
    <n v="4"/>
    <n v="0.2"/>
    <x v="41"/>
  </r>
  <r>
    <n v="43"/>
    <x v="19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x v="42"/>
  </r>
  <r>
    <n v="44"/>
    <x v="20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x v="43"/>
  </r>
  <r>
    <n v="45"/>
    <x v="21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x v="44"/>
  </r>
  <r>
    <n v="46"/>
    <x v="21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x v="45"/>
  </r>
  <r>
    <n v="47"/>
    <x v="22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x v="46"/>
  </r>
  <r>
    <n v="48"/>
    <x v="23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x v="47"/>
    <n v="3"/>
    <n v="0"/>
    <x v="47"/>
  </r>
  <r>
    <n v="49"/>
    <x v="23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x v="48"/>
  </r>
  <r>
    <n v="50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x v="49"/>
  </r>
  <r>
    <n v="51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x v="50"/>
    <n v="6"/>
    <n v="0"/>
    <x v="50"/>
  </r>
  <r>
    <n v="52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x v="51"/>
    <n v="2"/>
    <n v="0"/>
    <x v="51"/>
  </r>
  <r>
    <n v="53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x v="52"/>
    <n v="1"/>
    <n v="0"/>
    <x v="52"/>
  </r>
  <r>
    <n v="54"/>
    <x v="25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x v="53"/>
    <n v="7"/>
    <n v="0"/>
    <x v="53"/>
  </r>
  <r>
    <n v="55"/>
    <x v="25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x v="54"/>
    <n v="5"/>
    <n v="0"/>
    <x v="54"/>
  </r>
  <r>
    <n v="56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x v="55"/>
    <n v="6"/>
    <n v="0"/>
    <x v="55"/>
  </r>
  <r>
    <n v="57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x v="56"/>
    <n v="5"/>
    <n v="0"/>
    <x v="56"/>
  </r>
  <r>
    <n v="58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x v="57"/>
    <n v="5"/>
    <n v="0.1"/>
    <x v="57"/>
  </r>
  <r>
    <n v="59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x v="58"/>
    <n v="2"/>
    <n v="0"/>
    <x v="58"/>
  </r>
  <r>
    <n v="60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x v="59"/>
    <n v="2"/>
    <n v="0"/>
    <x v="59"/>
  </r>
  <r>
    <n v="61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x v="60"/>
    <n v="4"/>
    <n v="0.2"/>
    <x v="60"/>
  </r>
  <r>
    <n v="62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x v="61"/>
    <n v="1"/>
    <n v="0"/>
    <x v="61"/>
  </r>
  <r>
    <n v="63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x v="62"/>
  </r>
  <r>
    <n v="64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x v="63"/>
  </r>
  <r>
    <n v="65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x v="64"/>
    <n v="3"/>
    <n v="0"/>
    <x v="64"/>
  </r>
  <r>
    <n v="66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x v="65"/>
    <n v="4"/>
    <n v="0"/>
    <x v="65"/>
  </r>
  <r>
    <n v="67"/>
    <x v="28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x v="66"/>
    <n v="5"/>
    <n v="0.3"/>
    <x v="66"/>
  </r>
  <r>
    <n v="68"/>
    <x v="29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x v="67"/>
  </r>
  <r>
    <n v="69"/>
    <x v="29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x v="68"/>
    <n v="4"/>
    <n v="0.2"/>
    <x v="68"/>
  </r>
  <r>
    <n v="70"/>
    <x v="30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x v="69"/>
  </r>
  <r>
    <n v="71"/>
    <x v="31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x v="70"/>
  </r>
  <r>
    <n v="72"/>
    <x v="32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x v="71"/>
  </r>
  <r>
    <n v="73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x v="72"/>
    <n v="8"/>
    <n v="0.2"/>
    <x v="72"/>
  </r>
  <r>
    <n v="74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x v="73"/>
  </r>
  <r>
    <n v="75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x v="74"/>
    <n v="1"/>
    <n v="0.2"/>
    <x v="74"/>
  </r>
  <r>
    <n v="76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x v="75"/>
    <n v="3"/>
    <n v="0.8"/>
    <x v="75"/>
  </r>
  <r>
    <n v="77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x v="76"/>
    <n v="3"/>
    <n v="0.6"/>
    <x v="76"/>
  </r>
  <r>
    <n v="78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x v="77"/>
  </r>
  <r>
    <n v="79"/>
    <x v="35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x v="78"/>
  </r>
  <r>
    <n v="80"/>
    <x v="36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x v="79"/>
  </r>
  <r>
    <n v="81"/>
    <x v="36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x v="80"/>
    <n v="3"/>
    <n v="0"/>
    <x v="80"/>
  </r>
  <r>
    <n v="82"/>
    <x v="37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x v="81"/>
  </r>
  <r>
    <n v="83"/>
    <x v="37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x v="82"/>
  </r>
  <r>
    <n v="84"/>
    <x v="38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x v="83"/>
    <n v="7"/>
    <n v="0.2"/>
    <x v="83"/>
  </r>
  <r>
    <n v="85"/>
    <x v="39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x v="84"/>
    <n v="3"/>
    <n v="0.2"/>
    <x v="84"/>
  </r>
  <r>
    <n v="86"/>
    <x v="40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x v="85"/>
    <n v="2"/>
    <n v="0"/>
    <x v="85"/>
  </r>
  <r>
    <n v="87"/>
    <x v="41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x v="86"/>
  </r>
  <r>
    <n v="88"/>
    <x v="41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x v="51"/>
    <n v="2"/>
    <n v="0"/>
    <x v="51"/>
  </r>
  <r>
    <n v="89"/>
    <x v="42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x v="87"/>
    <n v="7"/>
    <n v="0.2"/>
    <x v="87"/>
  </r>
  <r>
    <n v="90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x v="88"/>
    <n v="3"/>
    <n v="0"/>
    <x v="88"/>
  </r>
  <r>
    <n v="91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x v="89"/>
    <n v="2"/>
    <n v="0.2"/>
    <x v="89"/>
  </r>
  <r>
    <n v="92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x v="90"/>
    <n v="1"/>
    <n v="0"/>
    <x v="90"/>
  </r>
  <r>
    <n v="93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x v="91"/>
    <n v="2"/>
    <n v="0"/>
    <x v="91"/>
  </r>
  <r>
    <n v="94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x v="92"/>
    <n v="3"/>
    <n v="0"/>
    <x v="92"/>
  </r>
  <r>
    <n v="95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x v="93"/>
    <n v="2"/>
    <n v="0"/>
    <x v="93"/>
  </r>
  <r>
    <n v="96"/>
    <x v="45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x v="94"/>
  </r>
  <r>
    <n v="97"/>
    <x v="46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x v="95"/>
    <n v="7"/>
    <n v="0"/>
    <x v="95"/>
  </r>
  <r>
    <n v="98"/>
    <x v="47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x v="96"/>
    <n v="3"/>
    <n v="0.2"/>
    <x v="96"/>
  </r>
  <r>
    <n v="99"/>
    <x v="48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x v="97"/>
  </r>
  <r>
    <n v="100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x v="97"/>
    <n v="7"/>
    <n v="0.2"/>
    <x v="98"/>
  </r>
  <r>
    <n v="101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x v="99"/>
  </r>
  <r>
    <n v="102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x v="99"/>
    <n v="3"/>
    <n v="0.8"/>
    <x v="100"/>
  </r>
  <r>
    <n v="103"/>
    <x v="50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x v="101"/>
  </r>
  <r>
    <n v="104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x v="101"/>
    <n v="6"/>
    <n v="0.2"/>
    <x v="102"/>
  </r>
  <r>
    <n v="105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x v="103"/>
  </r>
  <r>
    <n v="106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x v="104"/>
  </r>
  <r>
    <n v="107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x v="105"/>
  </r>
  <r>
    <n v="108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x v="105"/>
    <n v="1"/>
    <n v="0.2"/>
    <x v="106"/>
  </r>
  <r>
    <n v="109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x v="106"/>
    <n v="1"/>
    <n v="0.2"/>
    <x v="107"/>
  </r>
  <r>
    <n v="110"/>
    <x v="53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x v="108"/>
    <n v="2"/>
    <n v="0"/>
    <x v="109"/>
  </r>
  <r>
    <n v="112"/>
    <x v="55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x v="110"/>
  </r>
  <r>
    <n v="113"/>
    <x v="55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x v="77"/>
    <n v="6"/>
    <n v="0"/>
    <x v="111"/>
  </r>
  <r>
    <n v="114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x v="110"/>
    <n v="14"/>
    <n v="0.2"/>
    <x v="112"/>
  </r>
  <r>
    <n v="115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x v="111"/>
    <n v="2"/>
    <n v="0.2"/>
    <x v="113"/>
  </r>
  <r>
    <n v="116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x v="112"/>
    <n v="3"/>
    <n v="0.2"/>
    <x v="114"/>
  </r>
  <r>
    <n v="117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x v="115"/>
  </r>
  <r>
    <n v="118"/>
    <x v="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x v="114"/>
    <n v="3"/>
    <n v="0"/>
    <x v="116"/>
  </r>
  <r>
    <n v="119"/>
    <x v="58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x v="115"/>
    <n v="1"/>
    <n v="0.7"/>
    <x v="117"/>
  </r>
  <r>
    <n v="120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x v="116"/>
    <n v="3"/>
    <n v="0"/>
    <x v="118"/>
  </r>
  <r>
    <n v="121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x v="119"/>
  </r>
  <r>
    <n v="122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x v="118"/>
    <n v="6"/>
    <n v="0"/>
    <x v="120"/>
  </r>
  <r>
    <n v="123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x v="121"/>
  </r>
  <r>
    <n v="124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x v="122"/>
  </r>
  <r>
    <n v="125"/>
    <x v="6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x v="121"/>
    <n v="3"/>
    <n v="0.3"/>
    <x v="123"/>
  </r>
  <r>
    <n v="126"/>
    <x v="61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x v="122"/>
    <n v="6"/>
    <n v="0.5"/>
    <x v="124"/>
  </r>
  <r>
    <n v="127"/>
    <x v="6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x v="123"/>
    <n v="2"/>
    <n v="0.7"/>
    <x v="125"/>
  </r>
  <r>
    <n v="128"/>
    <x v="6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x v="124"/>
    <n v="7"/>
    <n v="0.2"/>
    <x v="126"/>
  </r>
  <r>
    <n v="129"/>
    <x v="63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x v="125"/>
    <n v="2"/>
    <n v="0.2"/>
    <x v="127"/>
  </r>
  <r>
    <n v="130"/>
    <x v="63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x v="128"/>
  </r>
  <r>
    <n v="131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x v="129"/>
  </r>
  <r>
    <n v="132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x v="128"/>
    <n v="2"/>
    <n v="0.2"/>
    <x v="130"/>
  </r>
  <r>
    <n v="133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x v="129"/>
    <n v="9"/>
    <n v="0.2"/>
    <x v="131"/>
  </r>
  <r>
    <n v="134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x v="130"/>
    <n v="3"/>
    <n v="0"/>
    <x v="132"/>
  </r>
  <r>
    <n v="135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x v="131"/>
    <n v="1"/>
    <n v="0"/>
    <x v="133"/>
  </r>
  <r>
    <n v="136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x v="132"/>
    <n v="4"/>
    <n v="0"/>
    <x v="134"/>
  </r>
  <r>
    <n v="137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x v="133"/>
    <n v="2"/>
    <n v="0"/>
    <x v="135"/>
  </r>
  <r>
    <n v="138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x v="134"/>
    <n v="3"/>
    <n v="0.2"/>
    <x v="136"/>
  </r>
  <r>
    <n v="139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x v="135"/>
    <n v="6"/>
    <n v="0"/>
    <x v="137"/>
  </r>
  <r>
    <n v="140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x v="136"/>
    <n v="14"/>
    <n v="0"/>
    <x v="138"/>
  </r>
  <r>
    <n v="141"/>
    <x v="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x v="139"/>
  </r>
  <r>
    <n v="142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x v="138"/>
    <n v="3"/>
    <n v="0"/>
    <x v="140"/>
  </r>
  <r>
    <n v="143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x v="139"/>
    <n v="3"/>
    <n v="0"/>
    <x v="141"/>
  </r>
  <r>
    <n v="144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x v="140"/>
    <n v="3"/>
    <n v="0"/>
    <x v="142"/>
  </r>
  <r>
    <n v="145"/>
    <x v="68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x v="143"/>
  </r>
  <r>
    <n v="146"/>
    <x v="69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x v="142"/>
    <n v="7"/>
    <n v="0"/>
    <x v="144"/>
  </r>
  <r>
    <n v="147"/>
    <x v="70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x v="143"/>
    <n v="4"/>
    <n v="0.2"/>
    <x v="145"/>
  </r>
  <r>
    <n v="148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x v="146"/>
  </r>
  <r>
    <n v="149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x v="145"/>
    <n v="3"/>
    <n v="0"/>
    <x v="147"/>
  </r>
  <r>
    <n v="150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x v="148"/>
  </r>
  <r>
    <n v="151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x v="147"/>
    <n v="5"/>
    <n v="0"/>
    <x v="149"/>
  </r>
  <r>
    <n v="152"/>
    <x v="72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x v="150"/>
  </r>
  <r>
    <n v="153"/>
    <x v="72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x v="149"/>
    <n v="2"/>
    <n v="0.2"/>
    <x v="151"/>
  </r>
  <r>
    <n v="154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x v="152"/>
  </r>
  <r>
    <n v="155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x v="151"/>
    <n v="4"/>
    <n v="0"/>
    <x v="153"/>
  </r>
  <r>
    <n v="156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x v="154"/>
  </r>
  <r>
    <n v="157"/>
    <x v="74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x v="153"/>
    <n v="3"/>
    <n v="0"/>
    <x v="155"/>
  </r>
  <r>
    <n v="158"/>
    <x v="75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x v="154"/>
    <n v="2"/>
    <n v="0.2"/>
    <x v="156"/>
  </r>
  <r>
    <n v="159"/>
    <x v="76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x v="2"/>
    <n v="2"/>
    <n v="0"/>
    <x v="2"/>
  </r>
  <r>
    <n v="160"/>
    <x v="76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x v="155"/>
    <n v="7"/>
    <n v="0"/>
    <x v="157"/>
  </r>
  <r>
    <n v="161"/>
    <x v="77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x v="156"/>
    <n v="1"/>
    <n v="0"/>
    <x v="158"/>
  </r>
  <r>
    <n v="162"/>
    <x v="78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x v="157"/>
    <n v="2"/>
    <n v="0.2"/>
    <x v="159"/>
  </r>
  <r>
    <n v="163"/>
    <x v="79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x v="158"/>
    <n v="5"/>
    <n v="0"/>
    <x v="160"/>
  </r>
  <r>
    <n v="164"/>
    <x v="80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x v="159"/>
    <n v="2"/>
    <n v="0.2"/>
    <x v="161"/>
  </r>
  <r>
    <n v="165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x v="160"/>
    <n v="3"/>
    <n v="0.2"/>
    <x v="162"/>
  </r>
  <r>
    <n v="166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x v="163"/>
  </r>
  <r>
    <n v="167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x v="164"/>
  </r>
  <r>
    <n v="168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x v="163"/>
    <n v="9"/>
    <n v="0.3"/>
    <x v="165"/>
  </r>
  <r>
    <n v="169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x v="164"/>
    <n v="6"/>
    <n v="0.2"/>
    <x v="166"/>
  </r>
  <r>
    <n v="170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x v="167"/>
  </r>
  <r>
    <n v="171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x v="168"/>
  </r>
  <r>
    <n v="172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x v="169"/>
  </r>
  <r>
    <n v="173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x v="168"/>
    <n v="2"/>
    <n v="0"/>
    <x v="170"/>
  </r>
  <r>
    <n v="174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x v="169"/>
    <n v="7"/>
    <n v="0.2"/>
    <x v="171"/>
  </r>
  <r>
    <n v="175"/>
    <x v="8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x v="172"/>
  </r>
  <r>
    <n v="176"/>
    <x v="8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x v="171"/>
    <n v="4"/>
    <n v="0.2"/>
    <x v="173"/>
  </r>
  <r>
    <n v="177"/>
    <x v="84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x v="174"/>
  </r>
  <r>
    <n v="178"/>
    <x v="85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x v="173"/>
    <n v="7"/>
    <n v="0.3"/>
    <x v="175"/>
  </r>
  <r>
    <n v="179"/>
    <x v="85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x v="174"/>
    <n v="5"/>
    <n v="0.2"/>
    <x v="176"/>
  </r>
  <r>
    <n v="180"/>
    <x v="86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x v="177"/>
  </r>
  <r>
    <n v="181"/>
    <x v="87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x v="178"/>
  </r>
  <r>
    <n v="182"/>
    <x v="87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x v="179"/>
  </r>
  <r>
    <n v="183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x v="178"/>
    <n v="4"/>
    <n v="0"/>
    <x v="180"/>
  </r>
  <r>
    <n v="184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x v="179"/>
    <n v="5"/>
    <n v="0"/>
    <x v="181"/>
  </r>
  <r>
    <n v="185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x v="180"/>
    <n v="2"/>
    <n v="0"/>
    <x v="182"/>
  </r>
  <r>
    <n v="186"/>
    <x v="89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x v="181"/>
    <n v="2"/>
    <n v="0"/>
    <x v="183"/>
  </r>
  <r>
    <n v="187"/>
    <x v="9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x v="184"/>
  </r>
  <r>
    <n v="188"/>
    <x v="91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x v="185"/>
  </r>
  <r>
    <n v="189"/>
    <x v="91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x v="186"/>
  </r>
  <r>
    <n v="190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x v="187"/>
  </r>
  <r>
    <n v="191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x v="188"/>
  </r>
  <r>
    <n v="192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x v="187"/>
    <n v="8"/>
    <n v="0"/>
    <x v="189"/>
  </r>
  <r>
    <n v="193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x v="190"/>
  </r>
  <r>
    <n v="194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x v="189"/>
    <n v="5"/>
    <n v="0"/>
    <x v="191"/>
  </r>
  <r>
    <n v="195"/>
    <x v="93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x v="190"/>
    <n v="7"/>
    <n v="0"/>
    <x v="192"/>
  </r>
  <r>
    <n v="196"/>
    <x v="9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x v="193"/>
  </r>
  <r>
    <n v="197"/>
    <x v="9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x v="194"/>
  </r>
  <r>
    <n v="198"/>
    <x v="95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x v="193"/>
    <n v="3"/>
    <n v="0"/>
    <x v="195"/>
  </r>
  <r>
    <n v="199"/>
    <x v="96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x v="196"/>
  </r>
  <r>
    <n v="200"/>
    <x v="96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x v="197"/>
  </r>
  <r>
    <n v="201"/>
    <x v="97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x v="198"/>
  </r>
  <r>
    <n v="202"/>
    <x v="98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x v="199"/>
  </r>
  <r>
    <n v="203"/>
    <x v="98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x v="200"/>
  </r>
  <r>
    <n v="204"/>
    <x v="99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x v="199"/>
    <n v="2"/>
    <n v="0.8"/>
    <x v="201"/>
  </r>
  <r>
    <n v="205"/>
    <x v="100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x v="200"/>
    <n v="7"/>
    <n v="0.2"/>
    <x v="202"/>
  </r>
  <r>
    <n v="206"/>
    <x v="101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x v="203"/>
  </r>
  <r>
    <n v="207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x v="202"/>
    <n v="4"/>
    <n v="0"/>
    <x v="204"/>
  </r>
  <r>
    <n v="208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x v="205"/>
  </r>
  <r>
    <n v="209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x v="204"/>
    <n v="4"/>
    <n v="0"/>
    <x v="206"/>
  </r>
  <r>
    <n v="210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x v="205"/>
    <n v="9"/>
    <n v="0"/>
    <x v="207"/>
  </r>
  <r>
    <n v="211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x v="208"/>
  </r>
  <r>
    <n v="212"/>
    <x v="103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x v="207"/>
    <n v="2"/>
    <n v="0.2"/>
    <x v="209"/>
  </r>
  <r>
    <n v="213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x v="208"/>
    <n v="2"/>
    <n v="0.2"/>
    <x v="210"/>
  </r>
  <r>
    <n v="214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x v="211"/>
  </r>
  <r>
    <n v="215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x v="210"/>
    <n v="3"/>
    <n v="0.4"/>
    <x v="212"/>
  </r>
  <r>
    <n v="216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x v="211"/>
    <n v="9"/>
    <n v="0.7"/>
    <x v="213"/>
  </r>
  <r>
    <n v="217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x v="214"/>
  </r>
  <r>
    <n v="218"/>
    <x v="105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x v="213"/>
    <n v="6"/>
    <n v="0"/>
    <x v="215"/>
  </r>
  <r>
    <n v="219"/>
    <x v="105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x v="214"/>
    <n v="3"/>
    <n v="0.2"/>
    <x v="216"/>
  </r>
  <r>
    <n v="220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x v="215"/>
    <n v="2"/>
    <n v="0.2"/>
    <x v="217"/>
  </r>
  <r>
    <n v="221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x v="218"/>
  </r>
  <r>
    <n v="222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x v="217"/>
    <n v="4"/>
    <n v="0.7"/>
    <x v="219"/>
  </r>
  <r>
    <n v="223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x v="220"/>
  </r>
  <r>
    <n v="224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x v="219"/>
    <n v="4"/>
    <n v="0.7"/>
    <x v="221"/>
  </r>
  <r>
    <n v="225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x v="222"/>
  </r>
  <r>
    <n v="226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x v="223"/>
  </r>
  <r>
    <n v="227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x v="222"/>
    <n v="5"/>
    <n v="0"/>
    <x v="224"/>
  </r>
  <r>
    <n v="228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x v="223"/>
    <n v="1"/>
    <n v="0"/>
    <x v="225"/>
  </r>
  <r>
    <n v="229"/>
    <x v="108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x v="224"/>
    <n v="2"/>
    <n v="0.2"/>
    <x v="226"/>
  </r>
  <r>
    <n v="230"/>
    <x v="108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x v="225"/>
    <n v="8"/>
    <n v="0.2"/>
    <x v="227"/>
  </r>
  <r>
    <n v="231"/>
    <x v="109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x v="226"/>
    <n v="7"/>
    <n v="0.7"/>
    <x v="228"/>
  </r>
  <r>
    <n v="232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x v="227"/>
    <n v="2"/>
    <n v="0.45"/>
    <x v="229"/>
  </r>
  <r>
    <n v="233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x v="228"/>
    <n v="3"/>
    <n v="0.45"/>
    <x v="230"/>
  </r>
  <r>
    <n v="234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x v="229"/>
    <n v="2"/>
    <n v="0.7"/>
    <x v="231"/>
  </r>
  <r>
    <n v="235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x v="232"/>
  </r>
  <r>
    <n v="236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x v="231"/>
    <n v="3"/>
    <n v="0.2"/>
    <x v="233"/>
  </r>
  <r>
    <n v="237"/>
    <x v="111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x v="234"/>
  </r>
  <r>
    <n v="238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x v="233"/>
    <n v="5"/>
    <n v="0.2"/>
    <x v="235"/>
  </r>
  <r>
    <n v="239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x v="236"/>
  </r>
  <r>
    <n v="240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x v="235"/>
    <n v="3"/>
    <n v="0.6"/>
    <x v="237"/>
  </r>
  <r>
    <n v="241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x v="236"/>
    <n v="2"/>
    <n v="0.2"/>
    <x v="238"/>
  </r>
  <r>
    <n v="242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x v="237"/>
    <n v="5"/>
    <n v="0.5"/>
    <x v="239"/>
  </r>
  <r>
    <n v="243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x v="238"/>
    <n v="3"/>
    <n v="0.6"/>
    <x v="240"/>
  </r>
  <r>
    <n v="244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x v="193"/>
  </r>
  <r>
    <n v="245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x v="239"/>
    <n v="7"/>
    <n v="0"/>
    <x v="241"/>
  </r>
  <r>
    <n v="246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x v="240"/>
    <n v="2"/>
    <n v="0"/>
    <x v="242"/>
  </r>
  <r>
    <n v="247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x v="243"/>
  </r>
  <r>
    <n v="248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x v="244"/>
  </r>
  <r>
    <n v="249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x v="243"/>
    <n v="4"/>
    <n v="0"/>
    <x v="245"/>
  </r>
  <r>
    <n v="250"/>
    <x v="114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x v="246"/>
  </r>
  <r>
    <n v="251"/>
    <x v="11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x v="247"/>
  </r>
  <r>
    <n v="252"/>
    <x v="11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x v="246"/>
    <n v="13"/>
    <n v="0"/>
    <x v="248"/>
  </r>
  <r>
    <n v="253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x v="249"/>
  </r>
  <r>
    <n v="254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x v="250"/>
  </r>
  <r>
    <n v="255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x v="249"/>
    <n v="9"/>
    <n v="0.6"/>
    <x v="251"/>
  </r>
  <r>
    <n v="256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x v="252"/>
  </r>
  <r>
    <n v="257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x v="253"/>
  </r>
  <r>
    <n v="258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x v="254"/>
  </r>
  <r>
    <n v="259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x v="253"/>
    <n v="3"/>
    <n v="0"/>
    <x v="255"/>
  </r>
  <r>
    <n v="260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x v="254"/>
    <n v="3"/>
    <n v="0"/>
    <x v="256"/>
  </r>
  <r>
    <n v="261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x v="255"/>
    <n v="5"/>
    <n v="0.2"/>
    <x v="257"/>
  </r>
  <r>
    <n v="262"/>
    <x v="11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x v="258"/>
  </r>
  <r>
    <n v="263"/>
    <x v="120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x v="257"/>
    <n v="3"/>
    <n v="0.4"/>
    <x v="259"/>
  </r>
  <r>
    <n v="264"/>
    <x v="120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x v="260"/>
  </r>
  <r>
    <n v="265"/>
    <x v="121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x v="259"/>
    <n v="4"/>
    <n v="0.2"/>
    <x v="261"/>
  </r>
  <r>
    <n v="266"/>
    <x v="122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x v="260"/>
    <n v="2"/>
    <n v="0"/>
    <x v="262"/>
  </r>
  <r>
    <n v="267"/>
    <x v="123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x v="261"/>
    <n v="3"/>
    <n v="0.2"/>
    <x v="263"/>
  </r>
  <r>
    <n v="268"/>
    <x v="124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x v="262"/>
    <n v="6"/>
    <n v="0"/>
    <x v="264"/>
  </r>
  <r>
    <n v="269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x v="263"/>
    <n v="1"/>
    <n v="0.2"/>
    <x v="265"/>
  </r>
  <r>
    <n v="270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x v="266"/>
  </r>
  <r>
    <n v="271"/>
    <x v="126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x v="265"/>
    <n v="4"/>
    <n v="0"/>
    <x v="267"/>
  </r>
  <r>
    <n v="272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x v="268"/>
  </r>
  <r>
    <n v="273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x v="267"/>
    <n v="3"/>
    <n v="0"/>
    <x v="269"/>
  </r>
  <r>
    <n v="274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x v="268"/>
    <n v="3"/>
    <n v="0.2"/>
    <x v="270"/>
  </r>
  <r>
    <n v="275"/>
    <x v="128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x v="271"/>
  </r>
  <r>
    <n v="276"/>
    <x v="128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x v="156"/>
    <n v="1"/>
    <n v="0"/>
    <x v="272"/>
  </r>
  <r>
    <n v="277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x v="273"/>
  </r>
  <r>
    <n v="278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x v="274"/>
  </r>
  <r>
    <n v="279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x v="270"/>
    <n v="6"/>
    <n v="0.2"/>
    <x v="275"/>
  </r>
  <r>
    <n v="280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x v="271"/>
    <n v="3"/>
    <n v="0.2"/>
    <x v="276"/>
  </r>
  <r>
    <n v="281"/>
    <x v="130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x v="272"/>
    <n v="5"/>
    <n v="0.8"/>
    <x v="277"/>
  </r>
  <r>
    <n v="282"/>
    <x v="130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x v="273"/>
    <n v="7"/>
    <n v="0.2"/>
    <x v="278"/>
  </r>
  <r>
    <n v="283"/>
    <x v="131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x v="274"/>
    <n v="5"/>
    <n v="0.2"/>
    <x v="279"/>
  </r>
  <r>
    <n v="284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x v="275"/>
    <n v="5"/>
    <n v="0.2"/>
    <x v="280"/>
  </r>
  <r>
    <n v="285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x v="276"/>
    <n v="5"/>
    <n v="0.2"/>
    <x v="281"/>
  </r>
  <r>
    <n v="286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x v="277"/>
    <n v="6"/>
    <n v="0.2"/>
    <x v="282"/>
  </r>
  <r>
    <n v="287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x v="278"/>
    <n v="7"/>
    <n v="0.7"/>
    <x v="283"/>
  </r>
  <r>
    <n v="288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x v="284"/>
  </r>
  <r>
    <n v="289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x v="280"/>
    <n v="5"/>
    <n v="0.2"/>
    <x v="285"/>
  </r>
  <r>
    <n v="290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x v="281"/>
    <n v="7"/>
    <n v="0.2"/>
    <x v="286"/>
  </r>
  <r>
    <n v="291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x v="282"/>
    <n v="8"/>
    <n v="0.2"/>
    <x v="287"/>
  </r>
  <r>
    <n v="292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x v="283"/>
    <n v="2"/>
    <n v="0.2"/>
    <x v="288"/>
  </r>
  <r>
    <n v="293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x v="289"/>
  </r>
  <r>
    <n v="294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x v="290"/>
  </r>
  <r>
    <n v="295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x v="286"/>
    <n v="3"/>
    <n v="0.2"/>
    <x v="291"/>
  </r>
  <r>
    <n v="296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x v="292"/>
  </r>
  <r>
    <n v="297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x v="293"/>
  </r>
  <r>
    <n v="298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x v="294"/>
  </r>
  <r>
    <n v="299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x v="56"/>
    <n v="5"/>
    <n v="0"/>
    <x v="56"/>
  </r>
  <r>
    <n v="300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x v="295"/>
  </r>
  <r>
    <n v="301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x v="291"/>
    <n v="3"/>
    <n v="0"/>
    <x v="296"/>
  </r>
  <r>
    <n v="302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x v="297"/>
  </r>
  <r>
    <n v="303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x v="298"/>
  </r>
  <r>
    <n v="304"/>
    <x v="137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x v="294"/>
    <n v="3"/>
    <n v="0.5"/>
    <x v="299"/>
  </r>
  <r>
    <n v="305"/>
    <x v="138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x v="300"/>
  </r>
  <r>
    <n v="306"/>
    <x v="139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x v="296"/>
    <n v="3"/>
    <n v="0"/>
    <x v="301"/>
  </r>
  <r>
    <n v="307"/>
    <x v="140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x v="302"/>
  </r>
  <r>
    <n v="308"/>
    <x v="140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x v="303"/>
  </r>
  <r>
    <n v="309"/>
    <x v="141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x v="299"/>
    <n v="1"/>
    <n v="0"/>
    <x v="304"/>
  </r>
  <r>
    <n v="310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x v="305"/>
  </r>
  <r>
    <n v="311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x v="306"/>
  </r>
  <r>
    <n v="312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x v="307"/>
  </r>
  <r>
    <n v="313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x v="303"/>
    <n v="3"/>
    <n v="0.2"/>
    <x v="308"/>
  </r>
  <r>
    <n v="314"/>
    <x v="143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x v="309"/>
  </r>
  <r>
    <n v="315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x v="305"/>
    <n v="2"/>
    <n v="0.2"/>
    <x v="310"/>
  </r>
  <r>
    <n v="316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x v="12"/>
    <n v="3"/>
    <n v="0.2"/>
    <x v="12"/>
  </r>
  <r>
    <n v="317"/>
    <x v="145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x v="311"/>
  </r>
  <r>
    <n v="318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x v="312"/>
  </r>
  <r>
    <n v="319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x v="313"/>
  </r>
  <r>
    <n v="320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x v="309"/>
    <n v="6"/>
    <n v="0"/>
    <x v="314"/>
  </r>
  <r>
    <n v="321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x v="315"/>
  </r>
  <r>
    <n v="322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x v="311"/>
    <n v="1"/>
    <n v="0"/>
    <x v="316"/>
  </r>
  <r>
    <n v="323"/>
    <x v="147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x v="181"/>
    <n v="2"/>
    <n v="0"/>
    <x v="317"/>
  </r>
  <r>
    <n v="324"/>
    <x v="14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x v="312"/>
    <n v="6"/>
    <n v="0.2"/>
    <x v="318"/>
  </r>
  <r>
    <n v="325"/>
    <x v="14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x v="313"/>
    <n v="1"/>
    <n v="0"/>
    <x v="319"/>
  </r>
  <r>
    <n v="326"/>
    <x v="14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x v="314"/>
    <n v="1"/>
    <n v="0.2"/>
    <x v="320"/>
  </r>
  <r>
    <n v="327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x v="315"/>
    <n v="3"/>
    <n v="0.4"/>
    <x v="321"/>
  </r>
  <r>
    <n v="328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x v="316"/>
    <n v="2"/>
    <n v="0.2"/>
    <x v="322"/>
  </r>
  <r>
    <n v="329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x v="323"/>
  </r>
  <r>
    <n v="330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x v="318"/>
    <n v="10"/>
    <n v="0.2"/>
    <x v="324"/>
  </r>
  <r>
    <n v="331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x v="325"/>
  </r>
  <r>
    <n v="332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x v="320"/>
    <n v="2"/>
    <n v="0.4"/>
    <x v="326"/>
  </r>
  <r>
    <n v="333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x v="321"/>
    <n v="2"/>
    <n v="0.7"/>
    <x v="327"/>
  </r>
  <r>
    <n v="334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x v="328"/>
  </r>
  <r>
    <n v="335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x v="323"/>
    <n v="1"/>
    <n v="0.2"/>
    <x v="329"/>
  </r>
  <r>
    <n v="336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x v="324"/>
    <n v="2"/>
    <n v="0.2"/>
    <x v="330"/>
  </r>
  <r>
    <n v="337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x v="325"/>
    <n v="4"/>
    <n v="0.2"/>
    <x v="331"/>
  </r>
  <r>
    <n v="338"/>
    <x v="153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x v="326"/>
    <n v="2"/>
    <n v="0.2"/>
    <x v="332"/>
  </r>
  <r>
    <n v="339"/>
    <x v="153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x v="327"/>
    <n v="3"/>
    <n v="0.2"/>
    <x v="333"/>
  </r>
  <r>
    <n v="340"/>
    <x v="154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x v="328"/>
    <n v="4"/>
    <n v="0"/>
    <x v="334"/>
  </r>
  <r>
    <n v="341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x v="329"/>
    <n v="4"/>
    <n v="0.2"/>
    <x v="335"/>
  </r>
  <r>
    <n v="342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x v="336"/>
  </r>
  <r>
    <n v="343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x v="331"/>
    <n v="13"/>
    <n v="0.2"/>
    <x v="337"/>
  </r>
  <r>
    <n v="344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x v="338"/>
  </r>
  <r>
    <n v="345"/>
    <x v="156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x v="333"/>
    <n v="4"/>
    <n v="0.2"/>
    <x v="339"/>
  </r>
  <r>
    <n v="346"/>
    <x v="157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x v="340"/>
  </r>
  <r>
    <n v="347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x v="341"/>
  </r>
  <r>
    <n v="348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x v="335"/>
    <n v="2"/>
    <n v="0"/>
    <x v="342"/>
  </r>
  <r>
    <n v="349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x v="91"/>
    <n v="2"/>
    <n v="0"/>
    <x v="343"/>
  </r>
  <r>
    <n v="350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x v="336"/>
    <n v="1"/>
    <n v="0"/>
    <x v="344"/>
  </r>
  <r>
    <n v="351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5"/>
    <n v="2"/>
    <n v="0"/>
    <x v="342"/>
  </r>
  <r>
    <n v="352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x v="337"/>
    <n v="1"/>
    <n v="0.2"/>
    <x v="345"/>
  </r>
  <r>
    <n v="353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8"/>
    <n v="4"/>
    <n v="0"/>
    <x v="346"/>
  </r>
  <r>
    <n v="354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x v="339"/>
    <n v="4"/>
    <n v="0.2"/>
    <x v="347"/>
  </r>
  <r>
    <n v="355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x v="340"/>
    <n v="6"/>
    <n v="0.2"/>
    <x v="348"/>
  </r>
  <r>
    <n v="356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x v="341"/>
    <n v="2"/>
    <n v="0"/>
    <x v="349"/>
  </r>
  <r>
    <n v="357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x v="350"/>
  </r>
  <r>
    <n v="358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x v="351"/>
  </r>
  <r>
    <n v="359"/>
    <x v="16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x v="352"/>
  </r>
  <r>
    <n v="360"/>
    <x v="162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x v="353"/>
  </r>
  <r>
    <n v="361"/>
    <x v="162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x v="354"/>
  </r>
  <r>
    <n v="362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x v="354"/>
  </r>
  <r>
    <n v="363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x v="347"/>
    <n v="3"/>
    <n v="0.1"/>
    <x v="355"/>
  </r>
  <r>
    <n v="364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x v="348"/>
    <n v="2"/>
    <n v="0"/>
    <x v="356"/>
  </r>
  <r>
    <n v="365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x v="349"/>
    <n v="8"/>
    <n v="0"/>
    <x v="357"/>
  </r>
  <r>
    <n v="366"/>
    <x v="16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x v="46"/>
  </r>
  <r>
    <n v="367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x v="358"/>
  </r>
  <r>
    <n v="368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x v="351"/>
    <n v="2"/>
    <n v="0"/>
    <x v="359"/>
  </r>
  <r>
    <n v="369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x v="352"/>
    <n v="7"/>
    <n v="0"/>
    <x v="360"/>
  </r>
  <r>
    <n v="370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x v="361"/>
  </r>
  <r>
    <n v="371"/>
    <x v="166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x v="233"/>
    <n v="5"/>
    <n v="0.2"/>
    <x v="235"/>
  </r>
  <r>
    <n v="372"/>
    <x v="166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x v="354"/>
    <n v="3"/>
    <n v="0.2"/>
    <x v="362"/>
  </r>
  <r>
    <n v="373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x v="355"/>
    <n v="5"/>
    <n v="0.7"/>
    <x v="363"/>
  </r>
  <r>
    <n v="374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x v="364"/>
  </r>
  <r>
    <n v="375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x v="357"/>
    <n v="1"/>
    <n v="0.2"/>
    <x v="365"/>
  </r>
  <r>
    <n v="376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x v="358"/>
    <n v="10"/>
    <n v="0.2"/>
    <x v="366"/>
  </r>
  <r>
    <n v="377"/>
    <x v="168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x v="306"/>
    <n v="4"/>
    <n v="0.2"/>
    <x v="367"/>
  </r>
  <r>
    <n v="378"/>
    <x v="169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x v="368"/>
  </r>
  <r>
    <n v="379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x v="360"/>
    <n v="3"/>
    <n v="0.8"/>
    <x v="369"/>
  </r>
  <r>
    <n v="380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x v="361"/>
    <n v="3"/>
    <n v="0.2"/>
    <x v="370"/>
  </r>
  <r>
    <n v="381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x v="371"/>
  </r>
  <r>
    <n v="382"/>
    <x v="171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x v="363"/>
    <n v="7"/>
    <n v="0"/>
    <x v="372"/>
  </r>
  <r>
    <n v="383"/>
    <x v="171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x v="373"/>
  </r>
  <r>
    <n v="384"/>
    <x v="172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x v="365"/>
    <n v="2"/>
    <n v="0"/>
    <x v="374"/>
  </r>
  <r>
    <n v="385"/>
    <x v="173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x v="375"/>
  </r>
  <r>
    <n v="386"/>
    <x v="173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x v="367"/>
    <n v="3"/>
    <n v="0.2"/>
    <x v="376"/>
  </r>
  <r>
    <n v="387"/>
    <x v="174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x v="377"/>
  </r>
  <r>
    <n v="388"/>
    <x v="174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x v="369"/>
    <n v="1"/>
    <n v="0.2"/>
    <x v="378"/>
  </r>
  <r>
    <n v="389"/>
    <x v="175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x v="370"/>
    <n v="1"/>
    <n v="0.2"/>
    <x v="379"/>
  </r>
  <r>
    <n v="390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x v="380"/>
  </r>
  <r>
    <n v="391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x v="381"/>
  </r>
  <r>
    <n v="392"/>
    <x v="177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x v="382"/>
  </r>
  <r>
    <n v="393"/>
    <x v="177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x v="374"/>
    <n v="3"/>
    <n v="0"/>
    <x v="383"/>
  </r>
  <r>
    <n v="394"/>
    <x v="178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x v="384"/>
  </r>
  <r>
    <n v="395"/>
    <x v="179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x v="376"/>
    <n v="3"/>
    <n v="0.2"/>
    <x v="385"/>
  </r>
  <r>
    <n v="396"/>
    <x v="180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x v="377"/>
    <n v="2"/>
    <n v="0"/>
    <x v="386"/>
  </r>
  <r>
    <n v="397"/>
    <x v="180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x v="91"/>
    <n v="2"/>
    <n v="0"/>
    <x v="91"/>
  </r>
  <r>
    <n v="398"/>
    <x v="181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x v="378"/>
    <n v="4"/>
    <n v="0"/>
    <x v="387"/>
  </r>
  <r>
    <n v="399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x v="379"/>
    <n v="3"/>
    <n v="0.2"/>
    <x v="388"/>
  </r>
  <r>
    <n v="400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x v="389"/>
  </r>
  <r>
    <n v="401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x v="381"/>
    <n v="4"/>
    <n v="0.2"/>
    <x v="390"/>
  </r>
  <r>
    <n v="402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x v="391"/>
  </r>
  <r>
    <n v="403"/>
    <x v="183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x v="383"/>
    <n v="2"/>
    <n v="0.2"/>
    <x v="392"/>
  </r>
  <r>
    <n v="404"/>
    <x v="184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x v="393"/>
  </r>
  <r>
    <n v="405"/>
    <x v="185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x v="385"/>
    <n v="3"/>
    <n v="0"/>
    <x v="394"/>
  </r>
  <r>
    <n v="406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x v="395"/>
  </r>
  <r>
    <n v="407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x v="387"/>
    <n v="3"/>
    <n v="0.2"/>
    <x v="396"/>
  </r>
  <r>
    <n v="408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x v="388"/>
    <n v="5"/>
    <n v="0"/>
    <x v="397"/>
  </r>
  <r>
    <n v="409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x v="389"/>
    <n v="7"/>
    <n v="0.2"/>
    <x v="398"/>
  </r>
  <r>
    <n v="410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x v="399"/>
  </r>
  <r>
    <n v="411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x v="391"/>
    <n v="9"/>
    <n v="0"/>
    <x v="400"/>
  </r>
  <r>
    <n v="412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x v="392"/>
    <n v="1"/>
    <n v="0"/>
    <x v="401"/>
  </r>
  <r>
    <n v="413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x v="402"/>
  </r>
  <r>
    <n v="414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x v="394"/>
    <n v="2"/>
    <n v="0.2"/>
    <x v="403"/>
  </r>
  <r>
    <n v="415"/>
    <x v="187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x v="395"/>
    <n v="7"/>
    <n v="0"/>
    <x v="404"/>
  </r>
  <r>
    <n v="416"/>
    <x v="187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x v="396"/>
    <n v="4"/>
    <n v="0.2"/>
    <x v="405"/>
  </r>
  <r>
    <n v="417"/>
    <x v="188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x v="397"/>
    <n v="8"/>
    <n v="0"/>
    <x v="406"/>
  </r>
  <r>
    <n v="418"/>
    <x v="189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x v="398"/>
    <n v="5"/>
    <n v="0.2"/>
    <x v="407"/>
  </r>
  <r>
    <n v="419"/>
    <x v="190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x v="399"/>
    <n v="1"/>
    <n v="0"/>
    <x v="408"/>
  </r>
  <r>
    <n v="420"/>
    <x v="191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x v="400"/>
    <n v="4"/>
    <n v="0"/>
    <x v="409"/>
  </r>
  <r>
    <n v="421"/>
    <x v="191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x v="410"/>
  </r>
  <r>
    <n v="422"/>
    <x v="192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x v="402"/>
    <n v="6"/>
    <n v="0.2"/>
    <x v="411"/>
  </r>
  <r>
    <n v="423"/>
    <x v="193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x v="412"/>
  </r>
  <r>
    <n v="424"/>
    <x v="193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x v="404"/>
    <n v="3"/>
    <n v="0"/>
    <x v="413"/>
  </r>
  <r>
    <n v="425"/>
    <x v="194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x v="405"/>
    <n v="4"/>
    <n v="0"/>
    <x v="414"/>
  </r>
  <r>
    <n v="426"/>
    <x v="195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x v="158"/>
    <n v="2"/>
    <n v="0"/>
    <x v="415"/>
  </r>
  <r>
    <n v="427"/>
    <x v="195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x v="406"/>
    <n v="8"/>
    <n v="0"/>
    <x v="416"/>
  </r>
  <r>
    <n v="428"/>
    <x v="19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x v="417"/>
  </r>
  <r>
    <n v="429"/>
    <x v="197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x v="408"/>
    <n v="6"/>
    <n v="0.2"/>
    <x v="418"/>
  </r>
  <r>
    <n v="430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x v="409"/>
    <n v="2"/>
    <n v="0.7"/>
    <x v="419"/>
  </r>
  <r>
    <n v="431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x v="179"/>
  </r>
  <r>
    <n v="432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x v="420"/>
  </r>
  <r>
    <n v="433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x v="411"/>
    <n v="2"/>
    <n v="0.2"/>
    <x v="421"/>
  </r>
  <r>
    <n v="434"/>
    <x v="19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x v="412"/>
    <n v="5"/>
    <n v="0"/>
    <x v="422"/>
  </r>
  <r>
    <n v="435"/>
    <x v="200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x v="413"/>
    <n v="2"/>
    <n v="0.7"/>
    <x v="423"/>
  </r>
  <r>
    <n v="436"/>
    <x v="200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x v="414"/>
    <n v="5"/>
    <n v="0.2"/>
    <x v="424"/>
  </r>
  <r>
    <n v="437"/>
    <x v="201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x v="425"/>
  </r>
  <r>
    <n v="438"/>
    <x v="201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x v="416"/>
    <n v="7"/>
    <n v="0.2"/>
    <x v="426"/>
  </r>
  <r>
    <n v="439"/>
    <x v="202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x v="417"/>
    <n v="8"/>
    <n v="0.2"/>
    <x v="427"/>
  </r>
  <r>
    <n v="440"/>
    <x v="203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x v="418"/>
    <n v="3"/>
    <n v="0.1"/>
    <x v="428"/>
  </r>
  <r>
    <n v="441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x v="419"/>
    <n v="1"/>
    <n v="0"/>
    <x v="429"/>
  </r>
  <r>
    <n v="442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x v="430"/>
  </r>
  <r>
    <n v="443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x v="431"/>
  </r>
  <r>
    <n v="444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x v="432"/>
  </r>
  <r>
    <n v="445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x v="433"/>
  </r>
  <r>
    <n v="446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x v="424"/>
    <n v="7"/>
    <n v="0"/>
    <x v="434"/>
  </r>
  <r>
    <n v="447"/>
    <x v="205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x v="435"/>
  </r>
  <r>
    <n v="448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x v="426"/>
    <n v="3"/>
    <n v="0"/>
    <x v="436"/>
  </r>
  <r>
    <n v="449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x v="427"/>
    <n v="3"/>
    <n v="0"/>
    <x v="437"/>
  </r>
  <r>
    <n v="450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x v="438"/>
  </r>
  <r>
    <n v="451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x v="429"/>
    <n v="3"/>
    <n v="0"/>
    <x v="439"/>
  </r>
  <r>
    <n v="452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x v="296"/>
    <n v="3"/>
    <n v="0"/>
    <x v="301"/>
  </r>
  <r>
    <n v="453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x v="440"/>
  </r>
  <r>
    <n v="454"/>
    <x v="20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x v="431"/>
    <n v="2"/>
    <n v="0.4"/>
    <x v="441"/>
  </r>
  <r>
    <n v="455"/>
    <x v="20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x v="432"/>
    <n v="2"/>
    <n v="0.2"/>
    <x v="442"/>
  </r>
  <r>
    <n v="456"/>
    <x v="208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x v="443"/>
  </r>
  <r>
    <n v="457"/>
    <x v="209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x v="434"/>
    <n v="2"/>
    <n v="0.2"/>
    <x v="444"/>
  </r>
  <r>
    <n v="458"/>
    <x v="210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x v="445"/>
  </r>
  <r>
    <n v="459"/>
    <x v="210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x v="436"/>
    <n v="2"/>
    <n v="0.2"/>
    <x v="446"/>
  </r>
  <r>
    <n v="460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x v="437"/>
    <n v="4"/>
    <n v="0"/>
    <x v="447"/>
  </r>
  <r>
    <n v="461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x v="438"/>
    <n v="9"/>
    <n v="0"/>
    <x v="448"/>
  </r>
  <r>
    <n v="462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x v="96"/>
    <n v="3"/>
    <n v="0.2"/>
    <x v="449"/>
  </r>
  <r>
    <n v="463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x v="439"/>
    <n v="5"/>
    <n v="0.2"/>
    <x v="450"/>
  </r>
  <r>
    <n v="464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x v="451"/>
  </r>
  <r>
    <n v="465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x v="441"/>
    <n v="5"/>
    <n v="0.7"/>
    <x v="452"/>
  </r>
  <r>
    <n v="466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x v="442"/>
    <n v="2"/>
    <n v="0.2"/>
    <x v="453"/>
  </r>
  <r>
    <n v="467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x v="454"/>
  </r>
  <r>
    <n v="468"/>
    <x v="213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x v="455"/>
  </r>
  <r>
    <n v="469"/>
    <x v="214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x v="445"/>
    <n v="2"/>
    <n v="0.32"/>
    <x v="456"/>
  </r>
  <r>
    <n v="470"/>
    <x v="215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x v="446"/>
    <n v="3"/>
    <n v="0.8"/>
    <x v="457"/>
  </r>
  <r>
    <n v="471"/>
    <x v="216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x v="458"/>
  </r>
  <r>
    <n v="472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x v="448"/>
    <n v="3"/>
    <n v="0"/>
    <x v="459"/>
  </r>
  <r>
    <n v="473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x v="460"/>
  </r>
  <r>
    <n v="474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x v="450"/>
    <n v="4"/>
    <n v="0.2"/>
    <x v="461"/>
  </r>
  <r>
    <n v="475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x v="451"/>
    <n v="6"/>
    <n v="0"/>
    <x v="462"/>
  </r>
  <r>
    <n v="476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x v="463"/>
  </r>
  <r>
    <n v="477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x v="453"/>
    <n v="5"/>
    <n v="0"/>
    <x v="464"/>
  </r>
  <r>
    <n v="478"/>
    <x v="218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x v="454"/>
    <n v="6"/>
    <n v="0.2"/>
    <x v="465"/>
  </r>
  <r>
    <n v="479"/>
    <x v="219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x v="466"/>
  </r>
  <r>
    <n v="480"/>
    <x v="22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x v="456"/>
    <n v="5"/>
    <n v="0"/>
    <x v="467"/>
  </r>
  <r>
    <n v="481"/>
    <x v="22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x v="468"/>
  </r>
  <r>
    <n v="482"/>
    <x v="221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x v="469"/>
  </r>
  <r>
    <n v="483"/>
    <x v="222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x v="470"/>
  </r>
  <r>
    <n v="484"/>
    <x v="222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x v="460"/>
    <n v="2"/>
    <n v="0"/>
    <x v="471"/>
  </r>
  <r>
    <n v="485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x v="461"/>
    <n v="2"/>
    <n v="0"/>
    <x v="472"/>
  </r>
  <r>
    <n v="486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x v="473"/>
  </r>
  <r>
    <n v="487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x v="463"/>
    <n v="5"/>
    <n v="0.2"/>
    <x v="474"/>
  </r>
  <r>
    <n v="488"/>
    <x v="224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x v="464"/>
    <n v="6"/>
    <n v="0.2"/>
    <x v="475"/>
  </r>
  <r>
    <n v="489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x v="465"/>
    <n v="1"/>
    <n v="0.2"/>
    <x v="476"/>
  </r>
  <r>
    <n v="490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x v="466"/>
    <n v="2"/>
    <n v="0.2"/>
    <x v="477"/>
  </r>
  <r>
    <n v="491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x v="478"/>
  </r>
  <r>
    <n v="492"/>
    <x v="226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x v="468"/>
    <n v="5"/>
    <n v="0"/>
    <x v="479"/>
  </r>
  <r>
    <n v="493"/>
    <x v="226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x v="469"/>
    <n v="3"/>
    <n v="0"/>
    <x v="480"/>
  </r>
  <r>
    <n v="494"/>
    <x v="227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x v="470"/>
    <n v="2"/>
    <n v="0"/>
    <x v="481"/>
  </r>
  <r>
    <n v="495"/>
    <x v="228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x v="471"/>
    <n v="3"/>
    <n v="0.4"/>
    <x v="482"/>
  </r>
  <r>
    <n v="496"/>
    <x v="229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x v="472"/>
    <n v="2"/>
    <n v="0"/>
    <x v="483"/>
  </r>
  <r>
    <n v="497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x v="473"/>
    <n v="8"/>
    <n v="0.2"/>
    <x v="484"/>
  </r>
  <r>
    <n v="498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x v="485"/>
  </r>
  <r>
    <n v="499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x v="486"/>
  </r>
  <r>
    <n v="500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x v="476"/>
    <n v="9"/>
    <n v="0"/>
    <x v="487"/>
  </r>
  <r>
    <n v="501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x v="477"/>
    <n v="2"/>
    <n v="0.7"/>
    <x v="488"/>
  </r>
  <r>
    <n v="502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x v="478"/>
    <n v="2"/>
    <n v="0.7"/>
    <x v="489"/>
  </r>
  <r>
    <n v="503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x v="479"/>
    <n v="2"/>
    <n v="0.2"/>
    <x v="490"/>
  </r>
  <r>
    <n v="504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x v="480"/>
    <n v="3"/>
    <n v="0.7"/>
    <x v="491"/>
  </r>
  <r>
    <n v="505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x v="492"/>
  </r>
  <r>
    <n v="506"/>
    <x v="232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x v="493"/>
  </r>
  <r>
    <n v="507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x v="483"/>
    <n v="1"/>
    <n v="0"/>
    <x v="494"/>
  </r>
  <r>
    <n v="508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x v="484"/>
    <n v="3"/>
    <n v="0"/>
    <x v="495"/>
  </r>
  <r>
    <n v="509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x v="485"/>
    <n v="3"/>
    <n v="0"/>
    <x v="496"/>
  </r>
  <r>
    <n v="510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x v="497"/>
  </r>
  <r>
    <n v="511"/>
    <x v="234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x v="487"/>
    <n v="3"/>
    <n v="0"/>
    <x v="498"/>
  </r>
  <r>
    <n v="512"/>
    <x v="234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x v="488"/>
    <n v="2"/>
    <n v="0"/>
    <x v="499"/>
  </r>
  <r>
    <n v="513"/>
    <x v="235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x v="500"/>
  </r>
  <r>
    <n v="514"/>
    <x v="236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x v="153"/>
    <n v="3"/>
    <n v="0"/>
    <x v="155"/>
  </r>
  <r>
    <n v="515"/>
    <x v="236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x v="490"/>
    <n v="2"/>
    <n v="0"/>
    <x v="501"/>
  </r>
  <r>
    <n v="516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x v="491"/>
    <n v="5"/>
    <n v="0"/>
    <x v="502"/>
  </r>
  <r>
    <n v="517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x v="492"/>
    <n v="3"/>
    <n v="0"/>
    <x v="503"/>
  </r>
  <r>
    <n v="518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x v="504"/>
  </r>
  <r>
    <n v="519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x v="494"/>
    <n v="3"/>
    <n v="0"/>
    <x v="505"/>
  </r>
  <r>
    <n v="520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x v="506"/>
  </r>
  <r>
    <n v="521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x v="507"/>
  </r>
  <r>
    <n v="522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x v="508"/>
  </r>
  <r>
    <n v="523"/>
    <x v="239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x v="497"/>
    <n v="2"/>
    <n v="0"/>
    <x v="509"/>
  </r>
  <r>
    <n v="524"/>
    <x v="240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x v="498"/>
    <n v="3"/>
    <n v="0.2"/>
    <x v="510"/>
  </r>
  <r>
    <n v="525"/>
    <x v="240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x v="511"/>
  </r>
  <r>
    <n v="526"/>
    <x v="241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x v="500"/>
    <n v="5"/>
    <n v="0"/>
    <x v="512"/>
  </r>
  <r>
    <n v="527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x v="513"/>
  </r>
  <r>
    <n v="528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x v="514"/>
  </r>
  <r>
    <n v="529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x v="503"/>
    <n v="3"/>
    <n v="0.2"/>
    <x v="515"/>
  </r>
  <r>
    <n v="530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x v="516"/>
  </r>
  <r>
    <n v="531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x v="517"/>
  </r>
  <r>
    <n v="532"/>
    <x v="244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x v="506"/>
    <n v="1"/>
    <n v="0.2"/>
    <x v="518"/>
  </r>
  <r>
    <n v="533"/>
    <x v="245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x v="507"/>
    <n v="3"/>
    <n v="0"/>
    <x v="519"/>
  </r>
  <r>
    <n v="534"/>
    <x v="246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x v="508"/>
    <n v="5"/>
    <n v="0"/>
    <x v="520"/>
  </r>
  <r>
    <n v="535"/>
    <x v="246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x v="509"/>
    <n v="5"/>
    <n v="0"/>
    <x v="521"/>
  </r>
  <r>
    <n v="536"/>
    <x v="247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x v="510"/>
    <n v="2"/>
    <n v="0.2"/>
    <x v="522"/>
  </r>
  <r>
    <n v="537"/>
    <x v="248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x v="511"/>
    <n v="7"/>
    <n v="0.8"/>
    <x v="523"/>
  </r>
  <r>
    <n v="538"/>
    <x v="249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x v="524"/>
  </r>
  <r>
    <n v="539"/>
    <x v="250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x v="513"/>
    <n v="3"/>
    <n v="0"/>
    <x v="525"/>
  </r>
  <r>
    <n v="540"/>
    <x v="250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x v="514"/>
    <n v="4"/>
    <n v="0"/>
    <x v="526"/>
  </r>
  <r>
    <n v="541"/>
    <x v="251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x v="515"/>
    <n v="6"/>
    <n v="0"/>
    <x v="527"/>
  </r>
  <r>
    <n v="542"/>
    <x v="252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x v="516"/>
    <n v="8"/>
    <n v="0.2"/>
    <x v="528"/>
  </r>
  <r>
    <n v="543"/>
    <x v="253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x v="517"/>
    <n v="9"/>
    <n v="0.2"/>
    <x v="529"/>
  </r>
  <r>
    <n v="544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x v="518"/>
    <n v="2"/>
    <n v="0.2"/>
    <x v="530"/>
  </r>
  <r>
    <n v="545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x v="531"/>
  </r>
  <r>
    <n v="546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x v="532"/>
  </r>
  <r>
    <n v="547"/>
    <x v="255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x v="533"/>
  </r>
  <r>
    <n v="548"/>
    <x v="255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x v="522"/>
    <n v="2"/>
    <n v="0"/>
    <x v="534"/>
  </r>
  <r>
    <n v="549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x v="523"/>
    <n v="9"/>
    <n v="0.2"/>
    <x v="535"/>
  </r>
  <r>
    <n v="550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x v="536"/>
  </r>
  <r>
    <n v="551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x v="525"/>
    <n v="5"/>
    <n v="0.2"/>
    <x v="537"/>
  </r>
  <r>
    <n v="552"/>
    <x v="257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x v="232"/>
  </r>
  <r>
    <n v="553"/>
    <x v="258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x v="538"/>
  </r>
  <r>
    <n v="554"/>
    <x v="259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x v="528"/>
    <n v="3"/>
    <n v="0.2"/>
    <x v="539"/>
  </r>
  <r>
    <n v="555"/>
    <x v="26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x v="529"/>
    <n v="2"/>
    <n v="0"/>
    <x v="540"/>
  </r>
  <r>
    <n v="556"/>
    <x v="261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x v="530"/>
    <n v="4"/>
    <n v="0.2"/>
    <x v="541"/>
  </r>
  <r>
    <n v="557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x v="346"/>
    <n v="2"/>
    <n v="0"/>
    <x v="354"/>
  </r>
  <r>
    <n v="558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x v="542"/>
  </r>
  <r>
    <n v="559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x v="56"/>
    <n v="5"/>
    <n v="0"/>
    <x v="56"/>
  </r>
  <r>
    <n v="560"/>
    <x v="263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x v="532"/>
    <n v="3"/>
    <n v="0"/>
    <x v="543"/>
  </r>
  <r>
    <n v="561"/>
    <x v="263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x v="544"/>
  </r>
  <r>
    <n v="562"/>
    <x v="264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x v="545"/>
  </r>
  <r>
    <n v="563"/>
    <x v="264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x v="535"/>
    <n v="3"/>
    <n v="0.2"/>
    <x v="546"/>
  </r>
  <r>
    <n v="564"/>
    <x v="265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x v="536"/>
    <n v="2"/>
    <n v="0"/>
    <x v="232"/>
  </r>
  <r>
    <n v="565"/>
    <x v="265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x v="537"/>
    <n v="1"/>
    <n v="0"/>
    <x v="547"/>
  </r>
  <r>
    <n v="566"/>
    <x v="266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x v="538"/>
    <n v="3"/>
    <n v="0.2"/>
    <x v="548"/>
  </r>
  <r>
    <n v="567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x v="539"/>
    <n v="8"/>
    <n v="0"/>
    <x v="549"/>
  </r>
  <r>
    <n v="568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x v="540"/>
    <n v="7"/>
    <n v="0.2"/>
    <x v="550"/>
  </r>
  <r>
    <n v="569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x v="541"/>
    <n v="3"/>
    <n v="0"/>
    <x v="551"/>
  </r>
  <r>
    <n v="570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x v="542"/>
    <n v="3"/>
    <n v="0.2"/>
    <x v="232"/>
  </r>
  <r>
    <n v="571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x v="543"/>
    <n v="7"/>
    <n v="0"/>
    <x v="552"/>
  </r>
  <r>
    <n v="572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x v="544"/>
    <n v="4"/>
    <n v="0"/>
    <x v="553"/>
  </r>
  <r>
    <n v="573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x v="545"/>
    <n v="7"/>
    <n v="0.2"/>
    <x v="554"/>
  </r>
  <r>
    <n v="574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x v="555"/>
  </r>
  <r>
    <n v="575"/>
    <x v="269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x v="138"/>
    <n v="3"/>
    <n v="0"/>
    <x v="140"/>
  </r>
  <r>
    <n v="576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x v="547"/>
    <n v="14"/>
    <n v="0"/>
    <x v="556"/>
  </r>
  <r>
    <n v="577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x v="548"/>
    <n v="4"/>
    <n v="0"/>
    <x v="557"/>
  </r>
  <r>
    <n v="578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x v="549"/>
    <n v="2"/>
    <n v="0"/>
    <x v="558"/>
  </r>
  <r>
    <n v="579"/>
    <x v="271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x v="550"/>
    <n v="2"/>
    <n v="0.2"/>
    <x v="559"/>
  </r>
  <r>
    <n v="580"/>
    <x v="271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x v="551"/>
    <n v="1"/>
    <n v="0.6"/>
    <x v="560"/>
  </r>
  <r>
    <n v="581"/>
    <x v="272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x v="552"/>
    <n v="4"/>
    <n v="0"/>
    <x v="561"/>
  </r>
  <r>
    <n v="582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x v="553"/>
    <n v="3"/>
    <n v="0.2"/>
    <x v="562"/>
  </r>
  <r>
    <n v="583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x v="554"/>
    <n v="2"/>
    <n v="0.2"/>
    <x v="563"/>
  </r>
  <r>
    <n v="584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x v="564"/>
  </r>
  <r>
    <n v="585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x v="565"/>
  </r>
  <r>
    <n v="586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x v="557"/>
    <n v="4"/>
    <n v="0.2"/>
    <x v="566"/>
  </r>
  <r>
    <n v="587"/>
    <x v="274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x v="558"/>
    <n v="1"/>
    <n v="0"/>
    <x v="567"/>
  </r>
  <r>
    <n v="588"/>
    <x v="274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x v="568"/>
  </r>
  <r>
    <n v="589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x v="560"/>
    <n v="2"/>
    <n v="0.2"/>
    <x v="569"/>
  </r>
  <r>
    <n v="590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x v="561"/>
    <n v="4"/>
    <n v="0.2"/>
    <x v="570"/>
  </r>
  <r>
    <n v="591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x v="562"/>
    <n v="3"/>
    <n v="0.7"/>
    <x v="571"/>
  </r>
  <r>
    <n v="592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x v="563"/>
    <n v="2"/>
    <n v="0.2"/>
    <x v="572"/>
  </r>
  <r>
    <n v="593"/>
    <x v="276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x v="564"/>
    <n v="2"/>
    <n v="0.2"/>
    <x v="573"/>
  </r>
  <r>
    <n v="594"/>
    <x v="276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x v="565"/>
    <n v="3"/>
    <n v="0.2"/>
    <x v="574"/>
  </r>
  <r>
    <n v="595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x v="575"/>
  </r>
  <r>
    <n v="596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x v="387"/>
    <n v="3"/>
    <n v="0.2"/>
    <x v="396"/>
  </r>
  <r>
    <n v="597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x v="567"/>
    <n v="5"/>
    <n v="0.2"/>
    <x v="576"/>
  </r>
  <r>
    <n v="598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x v="568"/>
    <n v="8"/>
    <n v="0"/>
    <x v="577"/>
  </r>
  <r>
    <n v="599"/>
    <x v="278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x v="569"/>
    <n v="2"/>
    <n v="0.2"/>
    <x v="578"/>
  </r>
  <r>
    <n v="600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x v="570"/>
    <n v="3"/>
    <n v="0.4"/>
    <x v="579"/>
  </r>
  <r>
    <n v="601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x v="571"/>
    <n v="4"/>
    <n v="0.4"/>
    <x v="580"/>
  </r>
  <r>
    <n v="602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x v="572"/>
    <n v="2"/>
    <n v="0.2"/>
    <x v="581"/>
  </r>
  <r>
    <n v="603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x v="573"/>
    <n v="1"/>
    <n v="0.2"/>
    <x v="582"/>
  </r>
  <r>
    <n v="604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x v="514"/>
  </r>
  <r>
    <n v="605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x v="574"/>
    <n v="3"/>
    <n v="0.7"/>
    <x v="583"/>
  </r>
  <r>
    <n v="606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x v="575"/>
    <n v="4"/>
    <n v="0.7"/>
    <x v="584"/>
  </r>
  <r>
    <n v="607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x v="576"/>
    <n v="3"/>
    <n v="0.2"/>
    <x v="585"/>
  </r>
  <r>
    <n v="608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x v="577"/>
    <n v="2"/>
    <n v="0.7"/>
    <x v="586"/>
  </r>
  <r>
    <n v="609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x v="578"/>
    <n v="9"/>
    <n v="0.2"/>
    <x v="587"/>
  </r>
  <r>
    <n v="610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x v="579"/>
    <n v="2"/>
    <n v="0.4"/>
    <x v="588"/>
  </r>
  <r>
    <n v="611"/>
    <x v="282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x v="589"/>
  </r>
  <r>
    <n v="612"/>
    <x v="282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x v="581"/>
    <n v="4"/>
    <n v="0.2"/>
    <x v="590"/>
  </r>
  <r>
    <n v="613"/>
    <x v="28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x v="582"/>
    <n v="2"/>
    <n v="0.2"/>
    <x v="591"/>
  </r>
  <r>
    <n v="614"/>
    <x v="28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x v="592"/>
  </r>
  <r>
    <n v="615"/>
    <x v="284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x v="584"/>
    <n v="10"/>
    <n v="0.4"/>
    <x v="593"/>
  </r>
  <r>
    <n v="616"/>
    <x v="284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x v="585"/>
    <n v="2"/>
    <n v="0.7"/>
    <x v="594"/>
  </r>
  <r>
    <n v="617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x v="586"/>
    <n v="2"/>
    <n v="0"/>
    <x v="595"/>
  </r>
  <r>
    <n v="618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x v="596"/>
  </r>
  <r>
    <n v="619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x v="588"/>
    <n v="9"/>
    <n v="0.2"/>
    <x v="597"/>
  </r>
  <r>
    <n v="620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x v="589"/>
    <n v="1"/>
    <n v="0"/>
    <x v="598"/>
  </r>
  <r>
    <n v="621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x v="599"/>
  </r>
  <r>
    <n v="622"/>
    <x v="286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x v="600"/>
  </r>
  <r>
    <n v="623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x v="85"/>
    <n v="2"/>
    <n v="0"/>
    <x v="601"/>
  </r>
  <r>
    <n v="624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x v="602"/>
  </r>
  <r>
    <n v="625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x v="593"/>
    <n v="4"/>
    <n v="0"/>
    <x v="603"/>
  </r>
  <r>
    <n v="626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x v="604"/>
  </r>
  <r>
    <n v="627"/>
    <x v="288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x v="595"/>
    <n v="7"/>
    <n v="0"/>
    <x v="605"/>
  </r>
  <r>
    <n v="628"/>
    <x v="289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x v="606"/>
  </r>
  <r>
    <n v="629"/>
    <x v="290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x v="607"/>
  </r>
  <r>
    <n v="630"/>
    <x v="290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x v="608"/>
  </r>
  <r>
    <n v="631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x v="599"/>
    <n v="3"/>
    <n v="0.2"/>
    <x v="609"/>
  </r>
  <r>
    <n v="632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x v="610"/>
  </r>
  <r>
    <n v="633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x v="601"/>
    <n v="4"/>
    <n v="0.2"/>
    <x v="611"/>
  </r>
  <r>
    <n v="634"/>
    <x v="292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x v="612"/>
  </r>
  <r>
    <n v="635"/>
    <x v="292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x v="613"/>
  </r>
  <r>
    <n v="636"/>
    <x v="293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x v="614"/>
  </r>
  <r>
    <n v="637"/>
    <x v="294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x v="605"/>
    <n v="3"/>
    <n v="0.7"/>
    <x v="615"/>
  </r>
  <r>
    <n v="638"/>
    <x v="294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x v="616"/>
  </r>
  <r>
    <n v="639"/>
    <x v="295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x v="617"/>
  </r>
  <r>
    <n v="640"/>
    <x v="295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x v="618"/>
  </r>
  <r>
    <n v="641"/>
    <x v="296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x v="609"/>
    <n v="3"/>
    <n v="0"/>
    <x v="619"/>
  </r>
  <r>
    <n v="642"/>
    <x v="297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x v="610"/>
    <n v="2"/>
    <n v="0"/>
    <x v="620"/>
  </r>
  <r>
    <n v="643"/>
    <x v="297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x v="611"/>
    <n v="7"/>
    <n v="0"/>
    <x v="621"/>
  </r>
  <r>
    <n v="644"/>
    <x v="298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x v="622"/>
  </r>
  <r>
    <n v="645"/>
    <x v="29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x v="90"/>
    <n v="1"/>
    <n v="0"/>
    <x v="623"/>
  </r>
  <r>
    <n v="646"/>
    <x v="300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x v="624"/>
  </r>
  <r>
    <n v="647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x v="614"/>
    <n v="5"/>
    <n v="0.2"/>
    <x v="625"/>
  </r>
  <r>
    <n v="648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x v="626"/>
  </r>
  <r>
    <n v="649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x v="616"/>
    <n v="4"/>
    <n v="0"/>
    <x v="627"/>
  </r>
  <r>
    <n v="650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x v="214"/>
    <n v="3"/>
    <n v="0.2"/>
    <x v="216"/>
  </r>
  <r>
    <n v="651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x v="617"/>
    <n v="4"/>
    <n v="0"/>
    <x v="628"/>
  </r>
  <r>
    <n v="652"/>
    <x v="303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x v="629"/>
  </r>
  <r>
    <n v="653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x v="619"/>
    <n v="2"/>
    <n v="0"/>
    <x v="630"/>
  </r>
  <r>
    <n v="654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x v="631"/>
  </r>
  <r>
    <n v="655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x v="621"/>
    <n v="2"/>
    <n v="0.2"/>
    <x v="632"/>
  </r>
  <r>
    <n v="656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x v="622"/>
    <n v="2"/>
    <n v="0.7"/>
    <x v="633"/>
  </r>
  <r>
    <n v="657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x v="623"/>
    <n v="2"/>
    <n v="0.2"/>
    <x v="634"/>
  </r>
  <r>
    <n v="658"/>
    <x v="306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x v="624"/>
    <n v="2"/>
    <n v="0.3"/>
    <x v="635"/>
  </r>
  <r>
    <n v="659"/>
    <x v="306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x v="636"/>
  </r>
  <r>
    <n v="660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x v="626"/>
    <n v="7"/>
    <n v="0.2"/>
    <x v="637"/>
  </r>
  <r>
    <n v="661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x v="627"/>
    <n v="14"/>
    <n v="0.2"/>
    <x v="638"/>
  </r>
  <r>
    <n v="662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x v="628"/>
    <n v="5"/>
    <n v="0.3"/>
    <x v="639"/>
  </r>
  <r>
    <n v="663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x v="629"/>
    <n v="3"/>
    <n v="0.8"/>
    <x v="640"/>
  </r>
  <r>
    <n v="664"/>
    <x v="308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x v="641"/>
  </r>
  <r>
    <n v="665"/>
    <x v="309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x v="631"/>
    <n v="3"/>
    <n v="0"/>
    <x v="642"/>
  </r>
  <r>
    <n v="666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x v="643"/>
  </r>
  <r>
    <n v="667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x v="633"/>
    <n v="3"/>
    <n v="0.2"/>
    <x v="644"/>
  </r>
  <r>
    <n v="668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x v="645"/>
  </r>
  <r>
    <n v="669"/>
    <x v="311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x v="635"/>
    <n v="5"/>
    <n v="0.2"/>
    <x v="646"/>
  </r>
  <r>
    <n v="670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x v="112"/>
    <n v="3"/>
    <n v="0.6"/>
    <x v="647"/>
  </r>
  <r>
    <n v="671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x v="648"/>
  </r>
  <r>
    <n v="672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x v="649"/>
  </r>
  <r>
    <n v="673"/>
    <x v="313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x v="638"/>
    <n v="5"/>
    <n v="0.2"/>
    <x v="650"/>
  </r>
  <r>
    <n v="674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x v="651"/>
  </r>
  <r>
    <n v="675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x v="640"/>
    <n v="5"/>
    <n v="0"/>
    <x v="652"/>
  </r>
  <r>
    <n v="676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x v="653"/>
  </r>
  <r>
    <n v="677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x v="642"/>
    <n v="3"/>
    <n v="0.8"/>
    <x v="654"/>
  </r>
  <r>
    <n v="678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x v="655"/>
  </r>
  <r>
    <n v="679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x v="656"/>
  </r>
  <r>
    <n v="680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x v="645"/>
    <n v="3"/>
    <n v="0.8"/>
    <x v="657"/>
  </r>
  <r>
    <n v="681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x v="646"/>
    <n v="3"/>
    <n v="0.2"/>
    <x v="658"/>
  </r>
  <r>
    <n v="682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x v="647"/>
    <n v="2"/>
    <n v="0"/>
    <x v="659"/>
  </r>
  <r>
    <n v="683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x v="648"/>
    <n v="4"/>
    <n v="0"/>
    <x v="660"/>
  </r>
  <r>
    <n v="684"/>
    <x v="317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x v="649"/>
    <n v="4"/>
    <n v="0.5"/>
    <x v="661"/>
  </r>
  <r>
    <n v="685"/>
    <x v="317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x v="662"/>
  </r>
  <r>
    <n v="686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x v="663"/>
  </r>
  <r>
    <n v="687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x v="2"/>
    <n v="2"/>
    <n v="0"/>
    <x v="2"/>
  </r>
  <r>
    <n v="688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x v="541"/>
    <n v="3"/>
    <n v="0"/>
    <x v="551"/>
  </r>
  <r>
    <n v="689"/>
    <x v="319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x v="664"/>
  </r>
  <r>
    <n v="690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x v="665"/>
  </r>
  <r>
    <n v="691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x v="666"/>
  </r>
  <r>
    <n v="692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x v="655"/>
    <n v="3"/>
    <n v="0"/>
    <x v="667"/>
  </r>
  <r>
    <n v="693"/>
    <x v="321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x v="668"/>
  </r>
  <r>
    <n v="694"/>
    <x v="321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x v="657"/>
    <n v="5"/>
    <n v="0"/>
    <x v="669"/>
  </r>
  <r>
    <n v="695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x v="670"/>
  </r>
  <r>
    <n v="696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x v="659"/>
    <n v="4"/>
    <n v="0.2"/>
    <x v="671"/>
  </r>
  <r>
    <n v="697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x v="83"/>
    <n v="7"/>
    <n v="0.2"/>
    <x v="83"/>
  </r>
  <r>
    <n v="698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x v="672"/>
  </r>
  <r>
    <n v="699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x v="673"/>
  </r>
  <r>
    <n v="700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x v="662"/>
    <n v="2"/>
    <n v="0.7"/>
    <x v="674"/>
  </r>
  <r>
    <n v="701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x v="322"/>
    <n v="3"/>
    <n v="0.7"/>
    <x v="328"/>
  </r>
  <r>
    <n v="702"/>
    <x v="323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x v="663"/>
    <n v="3"/>
    <n v="0.2"/>
    <x v="675"/>
  </r>
  <r>
    <n v="703"/>
    <x v="324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x v="664"/>
    <n v="3"/>
    <n v="0"/>
    <x v="676"/>
  </r>
  <r>
    <n v="704"/>
    <x v="325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x v="665"/>
    <n v="3"/>
    <n v="0.2"/>
    <x v="677"/>
  </r>
  <r>
    <n v="705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x v="563"/>
    <n v="2"/>
    <n v="0.2"/>
    <x v="572"/>
  </r>
  <r>
    <n v="706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x v="678"/>
  </r>
  <r>
    <n v="707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x v="667"/>
    <n v="1"/>
    <n v="0.2"/>
    <x v="679"/>
  </r>
  <r>
    <n v="708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x v="680"/>
  </r>
  <r>
    <n v="709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x v="681"/>
  </r>
  <r>
    <n v="710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x v="682"/>
  </r>
  <r>
    <n v="711"/>
    <x v="328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x v="458"/>
  </r>
  <r>
    <n v="712"/>
    <x v="329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x v="683"/>
  </r>
  <r>
    <n v="713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x v="684"/>
  </r>
  <r>
    <n v="714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x v="685"/>
  </r>
  <r>
    <n v="715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x v="686"/>
  </r>
  <r>
    <n v="716"/>
    <x v="331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x v="548"/>
    <n v="5"/>
    <n v="0.2"/>
    <x v="687"/>
  </r>
  <r>
    <n v="717"/>
    <x v="33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x v="587"/>
    <n v="2"/>
    <n v="0"/>
    <x v="596"/>
  </r>
  <r>
    <n v="718"/>
    <x v="333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x v="688"/>
  </r>
  <r>
    <n v="719"/>
    <x v="334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x v="676"/>
    <n v="3"/>
    <n v="0.2"/>
    <x v="689"/>
  </r>
  <r>
    <n v="720"/>
    <x v="334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x v="677"/>
    <n v="6"/>
    <n v="0"/>
    <x v="690"/>
  </r>
  <r>
    <n v="721"/>
    <x v="335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x v="678"/>
    <n v="3"/>
    <n v="0"/>
    <x v="691"/>
  </r>
  <r>
    <n v="722"/>
    <x v="336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x v="692"/>
  </r>
  <r>
    <n v="723"/>
    <x v="336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x v="693"/>
  </r>
  <r>
    <n v="724"/>
    <x v="337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x v="681"/>
    <n v="5"/>
    <n v="0.2"/>
    <x v="694"/>
  </r>
  <r>
    <n v="725"/>
    <x v="338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x v="682"/>
    <n v="7"/>
    <n v="0.2"/>
    <x v="695"/>
  </r>
  <r>
    <n v="726"/>
    <x v="339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x v="696"/>
  </r>
  <r>
    <n v="727"/>
    <x v="339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x v="697"/>
  </r>
  <r>
    <n v="728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x v="685"/>
    <n v="8"/>
    <n v="0"/>
    <x v="698"/>
  </r>
  <r>
    <n v="729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x v="699"/>
  </r>
  <r>
    <n v="730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x v="687"/>
    <n v="3"/>
    <n v="0"/>
    <x v="700"/>
  </r>
  <r>
    <n v="731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x v="701"/>
  </r>
  <r>
    <n v="732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x v="689"/>
    <n v="2"/>
    <n v="0"/>
    <x v="702"/>
  </r>
  <r>
    <n v="733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x v="703"/>
  </r>
  <r>
    <n v="734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x v="690"/>
    <n v="3"/>
    <n v="0"/>
    <x v="704"/>
  </r>
  <r>
    <n v="735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x v="691"/>
    <n v="6"/>
    <n v="0.2"/>
    <x v="705"/>
  </r>
  <r>
    <n v="736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x v="706"/>
  </r>
  <r>
    <n v="737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x v="693"/>
    <n v="1"/>
    <n v="0"/>
    <x v="707"/>
  </r>
  <r>
    <n v="738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x v="694"/>
    <n v="5"/>
    <n v="0.2"/>
    <x v="708"/>
  </r>
  <r>
    <n v="739"/>
    <x v="342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x v="695"/>
    <n v="2"/>
    <n v="0"/>
    <x v="709"/>
  </r>
  <r>
    <n v="740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x v="696"/>
    <n v="3"/>
    <n v="0.2"/>
    <x v="710"/>
  </r>
  <r>
    <n v="741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x v="697"/>
    <n v="3"/>
    <n v="0.2"/>
    <x v="711"/>
  </r>
  <r>
    <n v="742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x v="712"/>
  </r>
  <r>
    <n v="743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x v="699"/>
    <n v="5"/>
    <n v="0.2"/>
    <x v="713"/>
  </r>
  <r>
    <n v="744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x v="714"/>
  </r>
  <r>
    <n v="745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x v="701"/>
    <n v="1"/>
    <n v="0.2"/>
    <x v="715"/>
  </r>
  <r>
    <n v="746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x v="702"/>
    <n v="4"/>
    <n v="0.2"/>
    <x v="716"/>
  </r>
  <r>
    <n v="747"/>
    <x v="345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x v="703"/>
    <n v="10"/>
    <n v="0.2"/>
    <x v="717"/>
  </r>
  <r>
    <n v="748"/>
    <x v="345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x v="704"/>
    <n v="4"/>
    <n v="0"/>
    <x v="718"/>
  </r>
  <r>
    <n v="749"/>
    <x v="346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x v="705"/>
    <n v="1"/>
    <n v="0.2"/>
    <x v="719"/>
  </r>
  <r>
    <n v="750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x v="706"/>
    <n v="3"/>
    <n v="0"/>
    <x v="720"/>
  </r>
  <r>
    <n v="751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x v="707"/>
    <n v="11"/>
    <n v="0"/>
    <x v="721"/>
  </r>
  <r>
    <n v="752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x v="722"/>
  </r>
  <r>
    <n v="753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x v="709"/>
    <n v="1"/>
    <n v="0"/>
    <x v="723"/>
  </r>
  <r>
    <n v="754"/>
    <x v="348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x v="724"/>
  </r>
  <r>
    <n v="755"/>
    <x v="349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x v="710"/>
    <n v="4"/>
    <n v="0"/>
    <x v="725"/>
  </r>
  <r>
    <n v="756"/>
    <x v="350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x v="711"/>
    <n v="4"/>
    <n v="0.45"/>
    <x v="726"/>
  </r>
  <r>
    <n v="757"/>
    <x v="351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x v="335"/>
    <n v="2"/>
    <n v="0"/>
    <x v="727"/>
  </r>
  <r>
    <n v="758"/>
    <x v="351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x v="728"/>
  </r>
  <r>
    <n v="759"/>
    <x v="352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x v="535"/>
    <n v="3"/>
    <n v="0.2"/>
    <x v="729"/>
  </r>
  <r>
    <n v="760"/>
    <x v="35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x v="730"/>
  </r>
  <r>
    <n v="761"/>
    <x v="354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x v="713"/>
    <n v="9"/>
    <n v="0"/>
    <x v="731"/>
  </r>
  <r>
    <n v="762"/>
    <x v="355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x v="714"/>
    <n v="3"/>
    <n v="0"/>
    <x v="732"/>
  </r>
  <r>
    <n v="763"/>
    <x v="356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x v="715"/>
    <n v="3"/>
    <n v="0.4"/>
    <x v="733"/>
  </r>
  <r>
    <n v="764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x v="716"/>
    <n v="2"/>
    <n v="0"/>
    <x v="734"/>
  </r>
  <r>
    <n v="765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x v="717"/>
    <n v="3"/>
    <n v="0"/>
    <x v="735"/>
  </r>
  <r>
    <n v="766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x v="736"/>
  </r>
  <r>
    <n v="767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x v="719"/>
    <n v="3"/>
    <n v="0"/>
    <x v="737"/>
  </r>
  <r>
    <n v="768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x v="738"/>
  </r>
  <r>
    <n v="769"/>
    <x v="358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x v="721"/>
    <n v="2"/>
    <n v="0.2"/>
    <x v="739"/>
  </r>
  <r>
    <n v="770"/>
    <x v="359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x v="740"/>
  </r>
  <r>
    <n v="771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x v="723"/>
    <n v="2"/>
    <n v="0"/>
    <x v="741"/>
  </r>
  <r>
    <n v="772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x v="724"/>
    <n v="3"/>
    <n v="0"/>
    <x v="742"/>
  </r>
  <r>
    <n v="773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x v="725"/>
    <n v="5"/>
    <n v="0"/>
    <x v="743"/>
  </r>
  <r>
    <n v="774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x v="744"/>
  </r>
  <r>
    <n v="775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x v="745"/>
  </r>
  <r>
    <n v="776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x v="746"/>
  </r>
  <r>
    <n v="777"/>
    <x v="361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x v="729"/>
    <n v="7"/>
    <n v="0.2"/>
    <x v="747"/>
  </r>
  <r>
    <n v="778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x v="730"/>
    <n v="3"/>
    <n v="0.2"/>
    <x v="748"/>
  </r>
  <r>
    <n v="779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x v="731"/>
    <n v="3"/>
    <n v="0"/>
    <x v="749"/>
  </r>
  <r>
    <n v="780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x v="100"/>
    <n v="4"/>
    <n v="0"/>
    <x v="101"/>
  </r>
  <r>
    <n v="781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x v="732"/>
    <n v="1"/>
    <n v="0"/>
    <x v="750"/>
  </r>
  <r>
    <n v="782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x v="733"/>
    <n v="5"/>
    <n v="0.7"/>
    <x v="751"/>
  </r>
  <r>
    <n v="783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x v="752"/>
  </r>
  <r>
    <n v="784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x v="753"/>
  </r>
  <r>
    <n v="785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x v="736"/>
    <n v="2"/>
    <n v="0.2"/>
    <x v="754"/>
  </r>
  <r>
    <n v="786"/>
    <x v="364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x v="737"/>
    <n v="3"/>
    <n v="0"/>
    <x v="755"/>
  </r>
  <r>
    <n v="787"/>
    <x v="365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x v="738"/>
    <n v="2"/>
    <n v="0.2"/>
    <x v="756"/>
  </r>
  <r>
    <n v="788"/>
    <x v="366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x v="739"/>
    <n v="2"/>
    <n v="0.2"/>
    <x v="757"/>
  </r>
  <r>
    <n v="789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x v="740"/>
    <n v="4"/>
    <n v="0"/>
    <x v="758"/>
  </r>
  <r>
    <n v="790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x v="741"/>
    <n v="1"/>
    <n v="0"/>
    <x v="759"/>
  </r>
  <r>
    <n v="791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x v="760"/>
  </r>
  <r>
    <n v="792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x v="743"/>
    <n v="3"/>
    <n v="0"/>
    <x v="761"/>
  </r>
  <r>
    <n v="793"/>
    <x v="368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x v="744"/>
    <n v="5"/>
    <n v="0.2"/>
    <x v="762"/>
  </r>
  <r>
    <n v="794"/>
    <x v="369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x v="745"/>
    <n v="2"/>
    <n v="0"/>
    <x v="763"/>
  </r>
  <r>
    <n v="795"/>
    <x v="369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x v="746"/>
    <n v="4"/>
    <n v="0"/>
    <x v="764"/>
  </r>
  <r>
    <n v="796"/>
    <x v="370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x v="171"/>
    <n v="7"/>
    <n v="0"/>
    <x v="765"/>
  </r>
  <r>
    <n v="797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x v="747"/>
    <n v="7"/>
    <n v="0"/>
    <x v="766"/>
  </r>
  <r>
    <n v="798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x v="91"/>
    <n v="2"/>
    <n v="0"/>
    <x v="91"/>
  </r>
  <r>
    <n v="799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x v="767"/>
  </r>
  <r>
    <n v="800"/>
    <x v="372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x v="514"/>
    <n v="5"/>
    <n v="0.2"/>
    <x v="768"/>
  </r>
  <r>
    <n v="801"/>
    <x v="373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x v="769"/>
  </r>
  <r>
    <n v="802"/>
    <x v="373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x v="770"/>
  </r>
  <r>
    <n v="803"/>
    <x v="374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x v="751"/>
    <n v="9"/>
    <n v="0"/>
    <x v="771"/>
  </r>
  <r>
    <n v="804"/>
    <x v="375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x v="91"/>
    <n v="2"/>
    <n v="0"/>
    <x v="91"/>
  </r>
  <r>
    <n v="805"/>
    <x v="376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x v="772"/>
  </r>
  <r>
    <n v="806"/>
    <x v="377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x v="752"/>
    <n v="3"/>
    <n v="0.2"/>
    <x v="773"/>
  </r>
  <r>
    <n v="807"/>
    <x v="377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x v="753"/>
    <n v="4"/>
    <n v="0.2"/>
    <x v="774"/>
  </r>
  <r>
    <n v="808"/>
    <x v="378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x v="158"/>
    <n v="2"/>
    <n v="0"/>
    <x v="415"/>
  </r>
  <r>
    <n v="809"/>
    <x v="378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x v="775"/>
  </r>
  <r>
    <n v="810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x v="132"/>
    <n v="4"/>
    <n v="0"/>
    <x v="776"/>
  </r>
  <r>
    <n v="811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x v="754"/>
    <n v="5"/>
    <n v="0"/>
    <x v="777"/>
  </r>
  <r>
    <n v="812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x v="755"/>
    <n v="4"/>
    <n v="0"/>
    <x v="778"/>
  </r>
  <r>
    <n v="813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x v="756"/>
    <n v="2"/>
    <n v="0"/>
    <x v="779"/>
  </r>
  <r>
    <n v="814"/>
    <x v="380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x v="723"/>
    <n v="2"/>
    <n v="0"/>
    <x v="772"/>
  </r>
  <r>
    <n v="815"/>
    <x v="380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x v="780"/>
  </r>
  <r>
    <n v="816"/>
    <x v="381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x v="187"/>
    <n v="8"/>
    <n v="0"/>
    <x v="189"/>
  </r>
  <r>
    <n v="817"/>
    <x v="382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x v="758"/>
    <n v="1"/>
    <n v="0.2"/>
    <x v="781"/>
  </r>
  <r>
    <n v="818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x v="759"/>
    <n v="8"/>
    <n v="0.2"/>
    <x v="782"/>
  </r>
  <r>
    <n v="819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x v="760"/>
    <n v="3"/>
    <n v="0.7"/>
    <x v="783"/>
  </r>
  <r>
    <n v="820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x v="761"/>
    <n v="5"/>
    <n v="0.3"/>
    <x v="232"/>
  </r>
  <r>
    <n v="821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x v="762"/>
    <n v="3"/>
    <n v="0.7"/>
    <x v="784"/>
  </r>
  <r>
    <n v="822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x v="763"/>
    <n v="4"/>
    <n v="0.2"/>
    <x v="785"/>
  </r>
  <r>
    <n v="823"/>
    <x v="38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x v="764"/>
    <n v="3"/>
    <n v="0"/>
    <x v="786"/>
  </r>
  <r>
    <n v="824"/>
    <x v="38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x v="765"/>
    <n v="2"/>
    <n v="0"/>
    <x v="787"/>
  </r>
  <r>
    <n v="825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x v="766"/>
    <n v="4"/>
    <n v="0"/>
    <x v="788"/>
  </r>
  <r>
    <n v="826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x v="789"/>
  </r>
  <r>
    <n v="827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x v="768"/>
    <n v="7"/>
    <n v="0"/>
    <x v="790"/>
  </r>
  <r>
    <n v="828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x v="791"/>
  </r>
  <r>
    <n v="829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x v="770"/>
    <n v="2"/>
    <n v="0"/>
    <x v="792"/>
  </r>
  <r>
    <n v="830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x v="85"/>
    <n v="2"/>
    <n v="0"/>
    <x v="793"/>
  </r>
  <r>
    <n v="831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x v="794"/>
  </r>
  <r>
    <n v="832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x v="772"/>
    <n v="2"/>
    <n v="0"/>
    <x v="795"/>
  </r>
  <r>
    <n v="833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x v="773"/>
    <n v="1"/>
    <n v="0"/>
    <x v="796"/>
  </r>
  <r>
    <n v="834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x v="774"/>
    <n v="2"/>
    <n v="0.2"/>
    <x v="797"/>
  </r>
  <r>
    <n v="835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x v="798"/>
  </r>
  <r>
    <n v="836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x v="799"/>
  </r>
  <r>
    <n v="837"/>
    <x v="389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x v="777"/>
    <n v="4"/>
    <n v="0.8"/>
    <x v="800"/>
  </r>
  <r>
    <n v="838"/>
    <x v="390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x v="801"/>
  </r>
  <r>
    <n v="839"/>
    <x v="391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x v="802"/>
  </r>
  <r>
    <n v="840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x v="803"/>
  </r>
  <r>
    <n v="841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x v="132"/>
    <n v="4"/>
    <n v="0"/>
    <x v="804"/>
  </r>
  <r>
    <n v="842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x v="781"/>
    <n v="4"/>
    <n v="0.2"/>
    <x v="805"/>
  </r>
  <r>
    <n v="843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x v="782"/>
    <n v="4"/>
    <n v="0.2"/>
    <x v="806"/>
  </r>
  <r>
    <n v="844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x v="783"/>
    <n v="4"/>
    <n v="0.2"/>
    <x v="807"/>
  </r>
  <r>
    <n v="845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x v="716"/>
    <n v="2"/>
    <n v="0"/>
    <x v="808"/>
  </r>
  <r>
    <n v="846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x v="2"/>
    <n v="2"/>
    <n v="0"/>
    <x v="2"/>
  </r>
  <r>
    <n v="847"/>
    <x v="394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x v="809"/>
  </r>
  <r>
    <n v="848"/>
    <x v="394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x v="785"/>
    <n v="3"/>
    <n v="0"/>
    <x v="810"/>
  </r>
  <r>
    <n v="849"/>
    <x v="395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x v="786"/>
    <n v="4"/>
    <n v="0.2"/>
    <x v="811"/>
  </r>
  <r>
    <n v="850"/>
    <x v="396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x v="787"/>
    <n v="7"/>
    <n v="0"/>
    <x v="812"/>
  </r>
  <r>
    <n v="851"/>
    <x v="397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x v="788"/>
    <n v="2"/>
    <n v="0"/>
    <x v="813"/>
  </r>
  <r>
    <n v="852"/>
    <x v="397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x v="789"/>
    <n v="6"/>
    <n v="0"/>
    <x v="814"/>
  </r>
  <r>
    <n v="853"/>
    <x v="398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x v="815"/>
  </r>
  <r>
    <n v="854"/>
    <x v="399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x v="816"/>
  </r>
  <r>
    <n v="855"/>
    <x v="399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x v="703"/>
  </r>
  <r>
    <n v="856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x v="792"/>
    <n v="2"/>
    <n v="0"/>
    <x v="817"/>
  </r>
  <r>
    <n v="857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x v="793"/>
    <n v="10"/>
    <n v="0"/>
    <x v="818"/>
  </r>
  <r>
    <n v="858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x v="794"/>
    <n v="2"/>
    <n v="0"/>
    <x v="819"/>
  </r>
  <r>
    <n v="859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x v="247"/>
  </r>
  <r>
    <n v="860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x v="181"/>
    <n v="2"/>
    <n v="0"/>
    <x v="317"/>
  </r>
  <r>
    <n v="861"/>
    <x v="402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x v="351"/>
    <n v="2"/>
    <n v="0"/>
    <x v="359"/>
  </r>
  <r>
    <n v="862"/>
    <x v="402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x v="795"/>
    <n v="2"/>
    <n v="0"/>
    <x v="820"/>
  </r>
  <r>
    <n v="863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x v="796"/>
    <n v="6"/>
    <n v="0.2"/>
    <x v="821"/>
  </r>
  <r>
    <n v="864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x v="797"/>
    <n v="2"/>
    <n v="0.2"/>
    <x v="822"/>
  </r>
  <r>
    <n v="865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x v="823"/>
  </r>
  <r>
    <n v="866"/>
    <x v="404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x v="799"/>
    <n v="1"/>
    <n v="0"/>
    <x v="824"/>
  </r>
  <r>
    <n v="867"/>
    <x v="404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x v="825"/>
  </r>
  <r>
    <n v="868"/>
    <x v="405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x v="801"/>
    <n v="4"/>
    <n v="0.2"/>
    <x v="826"/>
  </r>
  <r>
    <n v="869"/>
    <x v="406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x v="802"/>
    <n v="6"/>
    <n v="0.7"/>
    <x v="827"/>
  </r>
  <r>
    <n v="870"/>
    <x v="407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x v="828"/>
  </r>
  <r>
    <n v="871"/>
    <x v="407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x v="804"/>
    <n v="3"/>
    <n v="0.4"/>
    <x v="829"/>
  </r>
  <r>
    <n v="872"/>
    <x v="40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x v="805"/>
    <n v="3"/>
    <n v="0"/>
    <x v="830"/>
  </r>
  <r>
    <n v="873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x v="831"/>
  </r>
  <r>
    <n v="874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x v="806"/>
    <n v="7"/>
    <n v="0.2"/>
    <x v="832"/>
  </r>
  <r>
    <n v="875"/>
    <x v="410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x v="807"/>
    <n v="5"/>
    <n v="0.2"/>
    <x v="833"/>
  </r>
  <r>
    <n v="876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x v="834"/>
  </r>
  <r>
    <n v="877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x v="835"/>
  </r>
  <r>
    <n v="878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x v="810"/>
    <n v="3"/>
    <n v="0"/>
    <x v="836"/>
  </r>
  <r>
    <n v="879"/>
    <x v="412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x v="837"/>
  </r>
  <r>
    <n v="880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x v="812"/>
    <n v="3"/>
    <n v="0.2"/>
    <x v="838"/>
  </r>
  <r>
    <n v="881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x v="813"/>
    <n v="5"/>
    <n v="0.1"/>
    <x v="839"/>
  </r>
  <r>
    <n v="882"/>
    <x v="414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x v="117"/>
    <n v="2"/>
    <n v="0"/>
    <x v="840"/>
  </r>
  <r>
    <n v="883"/>
    <x v="415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x v="841"/>
  </r>
  <r>
    <n v="884"/>
    <x v="416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x v="815"/>
    <n v="5"/>
    <n v="0"/>
    <x v="842"/>
  </r>
  <r>
    <n v="885"/>
    <x v="417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x v="45"/>
    <n v="2"/>
    <n v="0"/>
    <x v="843"/>
  </r>
  <r>
    <n v="886"/>
    <x v="418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x v="816"/>
    <n v="3"/>
    <n v="0.2"/>
    <x v="844"/>
  </r>
  <r>
    <n v="887"/>
    <x v="419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x v="817"/>
    <n v="12"/>
    <n v="0"/>
    <x v="845"/>
  </r>
  <r>
    <n v="888"/>
    <x v="420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x v="846"/>
  </r>
  <r>
    <n v="889"/>
    <x v="421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x v="819"/>
    <n v="6"/>
    <n v="0"/>
    <x v="847"/>
  </r>
  <r>
    <n v="890"/>
    <x v="422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x v="848"/>
  </r>
  <r>
    <n v="891"/>
    <x v="422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x v="96"/>
    <n v="3"/>
    <n v="0.2"/>
    <x v="449"/>
  </r>
  <r>
    <n v="892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x v="849"/>
  </r>
  <r>
    <n v="893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x v="204"/>
    <n v="4"/>
    <n v="0"/>
    <x v="850"/>
  </r>
  <r>
    <n v="894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x v="821"/>
    <n v="8"/>
    <n v="0"/>
    <x v="851"/>
  </r>
  <r>
    <n v="895"/>
    <x v="42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x v="822"/>
    <n v="7"/>
    <n v="0"/>
    <x v="852"/>
  </r>
  <r>
    <n v="896"/>
    <x v="42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x v="823"/>
    <n v="3"/>
    <n v="0.2"/>
    <x v="853"/>
  </r>
  <r>
    <n v="897"/>
    <x v="425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x v="824"/>
    <n v="2"/>
    <n v="0.2"/>
    <x v="854"/>
  </r>
  <r>
    <n v="898"/>
    <x v="426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x v="825"/>
    <n v="7"/>
    <n v="0"/>
    <x v="855"/>
  </r>
  <r>
    <n v="899"/>
    <x v="427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x v="826"/>
    <n v="8"/>
    <n v="0"/>
    <x v="856"/>
  </r>
  <r>
    <n v="900"/>
    <x v="428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x v="857"/>
  </r>
  <r>
    <n v="901"/>
    <x v="42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x v="858"/>
  </r>
  <r>
    <n v="902"/>
    <x v="42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x v="829"/>
    <n v="4"/>
    <n v="0.8"/>
    <x v="859"/>
  </r>
  <r>
    <n v="903"/>
    <x v="430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x v="830"/>
    <n v="3"/>
    <n v="0.2"/>
    <x v="860"/>
  </r>
  <r>
    <n v="904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x v="130"/>
    <n v="3"/>
    <n v="0"/>
    <x v="132"/>
  </r>
  <r>
    <n v="905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x v="647"/>
    <n v="2"/>
    <n v="0"/>
    <x v="659"/>
  </r>
  <r>
    <n v="906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x v="91"/>
    <n v="2"/>
    <n v="0"/>
    <x v="91"/>
  </r>
  <r>
    <n v="907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x v="861"/>
  </r>
  <r>
    <n v="908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x v="832"/>
    <n v="7"/>
    <n v="0"/>
    <x v="862"/>
  </r>
  <r>
    <n v="909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x v="833"/>
    <n v="3"/>
    <n v="0.2"/>
    <x v="863"/>
  </r>
  <r>
    <n v="910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x v="834"/>
    <n v="4"/>
    <n v="0"/>
    <x v="864"/>
  </r>
  <r>
    <n v="911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x v="835"/>
    <n v="7"/>
    <n v="0"/>
    <x v="865"/>
  </r>
  <r>
    <n v="912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x v="836"/>
    <n v="2"/>
    <n v="0"/>
    <x v="866"/>
  </r>
  <r>
    <n v="913"/>
    <x v="434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x v="500"/>
    <n v="6"/>
    <n v="0"/>
    <x v="867"/>
  </r>
  <r>
    <n v="914"/>
    <x v="435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x v="868"/>
  </r>
  <r>
    <n v="915"/>
    <x v="435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x v="869"/>
  </r>
  <r>
    <n v="916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x v="870"/>
  </r>
  <r>
    <n v="917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x v="871"/>
  </r>
  <r>
    <n v="918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x v="872"/>
  </r>
  <r>
    <n v="919"/>
    <x v="437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x v="842"/>
    <n v="3"/>
    <n v="0.2"/>
    <x v="873"/>
  </r>
  <r>
    <n v="920"/>
    <x v="437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x v="843"/>
    <n v="1"/>
    <n v="0.2"/>
    <x v="874"/>
  </r>
  <r>
    <n v="921"/>
    <x v="438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x v="335"/>
    <n v="2"/>
    <n v="0"/>
    <x v="727"/>
  </r>
  <r>
    <n v="922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x v="844"/>
    <n v="3"/>
    <n v="0"/>
    <x v="875"/>
  </r>
  <r>
    <n v="923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x v="876"/>
  </r>
  <r>
    <n v="924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x v="877"/>
  </r>
  <r>
    <n v="925"/>
    <x v="440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x v="847"/>
    <n v="2"/>
    <n v="0.2"/>
    <x v="878"/>
  </r>
  <r>
    <n v="926"/>
    <x v="441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x v="12"/>
    <n v="3"/>
    <n v="0.2"/>
    <x v="12"/>
  </r>
  <r>
    <n v="927"/>
    <x v="441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x v="848"/>
    <n v="5"/>
    <n v="0.2"/>
    <x v="879"/>
  </r>
  <r>
    <n v="928"/>
    <x v="442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x v="849"/>
    <n v="4"/>
    <n v="0"/>
    <x v="880"/>
  </r>
  <r>
    <n v="929"/>
    <x v="442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x v="850"/>
    <n v="2"/>
    <n v="0"/>
    <x v="881"/>
  </r>
  <r>
    <n v="930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x v="851"/>
    <n v="3"/>
    <n v="0.2"/>
    <x v="882"/>
  </r>
  <r>
    <n v="931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x v="883"/>
  </r>
  <r>
    <n v="932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x v="853"/>
    <n v="3"/>
    <n v="0.2"/>
    <x v="884"/>
  </r>
  <r>
    <n v="933"/>
    <x v="444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x v="885"/>
  </r>
  <r>
    <n v="934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x v="886"/>
  </r>
  <r>
    <n v="935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x v="856"/>
    <n v="6"/>
    <n v="0.7"/>
    <x v="887"/>
  </r>
  <r>
    <n v="936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x v="12"/>
    <n v="3"/>
    <n v="0.2"/>
    <x v="12"/>
  </r>
  <r>
    <n v="937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x v="888"/>
  </r>
  <r>
    <n v="938"/>
    <x v="446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x v="889"/>
  </r>
  <r>
    <n v="939"/>
    <x v="447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x v="91"/>
    <n v="2"/>
    <n v="0"/>
    <x v="91"/>
  </r>
  <r>
    <n v="940"/>
    <x v="447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x v="890"/>
  </r>
  <r>
    <n v="941"/>
    <x v="448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x v="891"/>
  </r>
  <r>
    <n v="942"/>
    <x v="449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x v="892"/>
  </r>
  <r>
    <n v="943"/>
    <x v="449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x v="862"/>
    <n v="4"/>
    <n v="0.2"/>
    <x v="893"/>
  </r>
  <r>
    <n v="944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x v="56"/>
    <n v="5"/>
    <n v="0"/>
    <x v="56"/>
  </r>
  <r>
    <n v="945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x v="863"/>
    <n v="3"/>
    <n v="0"/>
    <x v="894"/>
  </r>
  <r>
    <n v="946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x v="864"/>
    <n v="5"/>
    <n v="0.2"/>
    <x v="895"/>
  </r>
  <r>
    <n v="947"/>
    <x v="451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x v="865"/>
    <n v="3"/>
    <n v="0.5"/>
    <x v="896"/>
  </r>
  <r>
    <n v="948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x v="897"/>
  </r>
  <r>
    <n v="949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x v="898"/>
  </r>
  <r>
    <n v="950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x v="899"/>
  </r>
  <r>
    <n v="951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x v="12"/>
    <n v="3"/>
    <n v="0.2"/>
    <x v="12"/>
  </r>
  <r>
    <n v="952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x v="900"/>
  </r>
  <r>
    <n v="953"/>
    <x v="453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x v="870"/>
    <n v="4"/>
    <n v="0.2"/>
    <x v="901"/>
  </r>
  <r>
    <n v="954"/>
    <x v="454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x v="222"/>
  </r>
  <r>
    <n v="955"/>
    <x v="454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x v="902"/>
  </r>
  <r>
    <n v="956"/>
    <x v="45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x v="872"/>
    <n v="5"/>
    <n v="0"/>
    <x v="903"/>
  </r>
  <r>
    <n v="957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x v="904"/>
  </r>
  <r>
    <n v="958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x v="323"/>
    <n v="2"/>
    <n v="0.7"/>
    <x v="905"/>
  </r>
  <r>
    <n v="959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x v="906"/>
  </r>
  <r>
    <n v="960"/>
    <x v="457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x v="874"/>
    <n v="2"/>
    <n v="0"/>
    <x v="907"/>
  </r>
  <r>
    <n v="961"/>
    <x v="458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x v="246"/>
  </r>
  <r>
    <n v="962"/>
    <x v="4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x v="875"/>
    <n v="2"/>
    <n v="0"/>
    <x v="908"/>
  </r>
  <r>
    <n v="963"/>
    <x v="460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x v="909"/>
  </r>
  <r>
    <n v="964"/>
    <x v="461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x v="877"/>
    <n v="2"/>
    <n v="0.2"/>
    <x v="910"/>
  </r>
  <r>
    <n v="965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x v="765"/>
    <n v="2"/>
    <n v="0"/>
    <x v="787"/>
  </r>
  <r>
    <n v="966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x v="878"/>
    <n v="3"/>
    <n v="0"/>
    <x v="911"/>
  </r>
  <r>
    <n v="967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x v="91"/>
    <n v="2"/>
    <n v="0"/>
    <x v="91"/>
  </r>
  <r>
    <n v="968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x v="912"/>
  </r>
  <r>
    <n v="969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x v="880"/>
    <n v="3"/>
    <n v="0"/>
    <x v="913"/>
  </r>
  <r>
    <n v="970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x v="232"/>
  </r>
  <r>
    <n v="971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x v="882"/>
    <n v="6"/>
    <n v="0.2"/>
    <x v="914"/>
  </r>
  <r>
    <n v="972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x v="883"/>
    <n v="3"/>
    <n v="0.4"/>
    <x v="915"/>
  </r>
  <r>
    <n v="973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x v="662"/>
    <n v="2"/>
    <n v="0.7"/>
    <x v="674"/>
  </r>
  <r>
    <n v="974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x v="884"/>
    <n v="3"/>
    <n v="0.2"/>
    <x v="916"/>
  </r>
  <r>
    <n v="975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x v="885"/>
    <n v="7"/>
    <n v="0"/>
    <x v="917"/>
  </r>
  <r>
    <n v="976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x v="376"/>
    <n v="3"/>
    <n v="0.2"/>
    <x v="385"/>
  </r>
  <r>
    <n v="977"/>
    <x v="465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x v="886"/>
    <n v="2"/>
    <n v="0.7"/>
    <x v="918"/>
  </r>
  <r>
    <n v="978"/>
    <x v="4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x v="257"/>
    <n v="2"/>
    <n v="0.1"/>
    <x v="919"/>
  </r>
  <r>
    <n v="979"/>
    <x v="467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x v="577"/>
    <n v="2"/>
    <n v="0.7"/>
    <x v="586"/>
  </r>
  <r>
    <n v="980"/>
    <x v="468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x v="887"/>
    <n v="3"/>
    <n v="0"/>
    <x v="920"/>
  </r>
  <r>
    <n v="981"/>
    <x v="46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x v="921"/>
  </r>
  <r>
    <n v="982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x v="922"/>
  </r>
  <r>
    <n v="983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x v="923"/>
  </r>
  <r>
    <n v="984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x v="924"/>
  </r>
  <r>
    <n v="985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x v="892"/>
    <n v="2"/>
    <n v="0.2"/>
    <x v="925"/>
  </r>
  <r>
    <n v="986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x v="926"/>
  </r>
  <r>
    <n v="987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x v="894"/>
    <n v="3"/>
    <n v="0.4"/>
    <x v="927"/>
  </r>
  <r>
    <n v="988"/>
    <x v="472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x v="895"/>
    <n v="2"/>
    <n v="0.8"/>
    <x v="928"/>
  </r>
  <r>
    <n v="989"/>
    <x v="473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x v="929"/>
  </r>
  <r>
    <n v="990"/>
    <x v="473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x v="897"/>
    <n v="3"/>
    <n v="0"/>
    <x v="930"/>
  </r>
  <r>
    <n v="991"/>
    <x v="474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x v="931"/>
  </r>
  <r>
    <n v="992"/>
    <x v="475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x v="899"/>
    <n v="2"/>
    <n v="0.2"/>
    <x v="932"/>
  </r>
  <r>
    <n v="993"/>
    <x v="476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x v="900"/>
    <n v="3"/>
    <n v="0"/>
    <x v="933"/>
  </r>
  <r>
    <n v="994"/>
    <x v="476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x v="901"/>
    <n v="5"/>
    <n v="0"/>
    <x v="934"/>
  </r>
  <r>
    <n v="995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x v="935"/>
  </r>
  <r>
    <n v="996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x v="903"/>
    <n v="3"/>
    <n v="0"/>
    <x v="936"/>
  </r>
  <r>
    <n v="997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x v="904"/>
    <n v="1"/>
    <n v="0"/>
    <x v="937"/>
  </r>
  <r>
    <n v="998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x v="905"/>
    <n v="3"/>
    <n v="0"/>
    <x v="938"/>
  </r>
  <r>
    <n v="999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x v="939"/>
  </r>
  <r>
    <n v="1000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x v="940"/>
  </r>
  <r>
    <n v="1001"/>
    <x v="479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x v="908"/>
    <n v="2"/>
    <n v="0"/>
    <x v="941"/>
  </r>
  <r>
    <n v="1002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x v="942"/>
  </r>
  <r>
    <n v="1003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x v="943"/>
  </r>
  <r>
    <n v="1004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x v="541"/>
    <n v="3"/>
    <n v="0"/>
    <x v="551"/>
  </r>
  <r>
    <n v="1005"/>
    <x v="481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x v="911"/>
    <n v="3"/>
    <n v="0"/>
    <x v="944"/>
  </r>
  <r>
    <n v="1006"/>
    <x v="482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x v="912"/>
    <n v="3"/>
    <n v="0.2"/>
    <x v="945"/>
  </r>
  <r>
    <n v="1007"/>
    <x v="483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x v="913"/>
    <n v="3"/>
    <n v="0.2"/>
    <x v="946"/>
  </r>
  <r>
    <n v="1008"/>
    <x v="483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x v="914"/>
    <n v="3"/>
    <n v="0.7"/>
    <x v="947"/>
  </r>
  <r>
    <n v="1009"/>
    <x v="484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x v="948"/>
  </r>
  <r>
    <n v="1010"/>
    <x v="485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x v="949"/>
  </r>
  <r>
    <n v="1011"/>
    <x v="486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x v="950"/>
  </r>
  <r>
    <n v="1012"/>
    <x v="48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x v="951"/>
  </r>
  <r>
    <n v="1013"/>
    <x v="48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x v="919"/>
    <n v="1"/>
    <n v="0"/>
    <x v="952"/>
  </r>
  <r>
    <n v="1014"/>
    <x v="488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x v="920"/>
    <n v="13"/>
    <n v="0"/>
    <x v="953"/>
  </r>
  <r>
    <n v="1015"/>
    <x v="488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x v="921"/>
    <n v="1"/>
    <n v="0"/>
    <x v="954"/>
  </r>
  <r>
    <n v="1016"/>
    <x v="489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x v="56"/>
    <n v="5"/>
    <n v="0"/>
    <x v="56"/>
  </r>
  <r>
    <n v="1017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x v="544"/>
    <n v="2"/>
    <n v="0"/>
    <x v="955"/>
  </r>
  <r>
    <n v="1018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x v="956"/>
  </r>
  <r>
    <n v="1019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x v="957"/>
  </r>
  <r>
    <n v="1020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x v="924"/>
    <n v="5"/>
    <n v="0"/>
    <x v="958"/>
  </r>
  <r>
    <n v="1021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x v="925"/>
    <n v="3"/>
    <n v="0"/>
    <x v="959"/>
  </r>
  <r>
    <n v="1022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x v="926"/>
    <n v="3"/>
    <n v="0"/>
    <x v="960"/>
  </r>
  <r>
    <n v="1023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x v="927"/>
    <n v="8"/>
    <n v="0"/>
    <x v="961"/>
  </r>
  <r>
    <n v="1024"/>
    <x v="492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x v="928"/>
    <n v="2"/>
    <n v="0.2"/>
    <x v="962"/>
  </r>
  <r>
    <n v="1025"/>
    <x v="493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x v="929"/>
    <n v="2"/>
    <n v="0.2"/>
    <x v="963"/>
  </r>
  <r>
    <n v="1026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x v="12"/>
    <n v="3"/>
    <n v="0.2"/>
    <x v="12"/>
  </r>
  <r>
    <n v="1027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x v="930"/>
    <n v="3"/>
    <n v="0.2"/>
    <x v="964"/>
  </r>
  <r>
    <n v="1028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x v="965"/>
  </r>
  <r>
    <n v="1029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x v="932"/>
    <n v="5"/>
    <n v="0"/>
    <x v="966"/>
  </r>
  <r>
    <n v="1030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x v="933"/>
    <n v="3"/>
    <n v="0"/>
    <x v="967"/>
  </r>
  <r>
    <n v="1031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x v="968"/>
  </r>
  <r>
    <n v="1032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x v="935"/>
    <n v="9"/>
    <n v="0"/>
    <x v="969"/>
  </r>
  <r>
    <n v="1033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x v="936"/>
    <n v="5"/>
    <n v="0"/>
    <x v="970"/>
  </r>
  <r>
    <n v="1034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x v="971"/>
  </r>
  <r>
    <n v="1035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x v="938"/>
    <n v="2"/>
    <n v="0.7"/>
    <x v="972"/>
  </r>
  <r>
    <n v="1036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x v="973"/>
  </r>
  <r>
    <n v="1037"/>
    <x v="497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x v="974"/>
  </r>
  <r>
    <n v="1038"/>
    <x v="49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x v="941"/>
    <n v="3"/>
    <n v="0.2"/>
    <x v="975"/>
  </r>
  <r>
    <n v="1039"/>
    <x v="499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x v="942"/>
    <n v="7"/>
    <n v="0.2"/>
    <x v="976"/>
  </r>
  <r>
    <n v="1040"/>
    <x v="499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x v="943"/>
    <n v="3"/>
    <n v="0.2"/>
    <x v="977"/>
  </r>
  <r>
    <n v="1041"/>
    <x v="50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x v="944"/>
    <n v="4"/>
    <n v="0"/>
    <x v="978"/>
  </r>
  <r>
    <n v="1042"/>
    <x v="50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x v="945"/>
    <n v="2"/>
    <n v="0"/>
    <x v="979"/>
  </r>
  <r>
    <n v="1043"/>
    <x v="50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x v="980"/>
  </r>
  <r>
    <n v="1044"/>
    <x v="502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x v="947"/>
    <n v="5"/>
    <n v="0.2"/>
    <x v="981"/>
  </r>
  <r>
    <n v="1045"/>
    <x v="502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x v="948"/>
    <n v="9"/>
    <n v="0.8"/>
    <x v="982"/>
  </r>
  <r>
    <n v="1046"/>
    <x v="503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x v="949"/>
    <n v="14"/>
    <n v="0.3"/>
    <x v="983"/>
  </r>
  <r>
    <n v="1047"/>
    <x v="504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x v="744"/>
    <n v="5"/>
    <n v="0.2"/>
    <x v="762"/>
  </r>
  <r>
    <n v="1048"/>
    <x v="504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x v="103"/>
  </r>
  <r>
    <n v="1049"/>
    <x v="505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x v="950"/>
    <n v="12"/>
    <n v="0.2"/>
    <x v="984"/>
  </r>
  <r>
    <n v="1050"/>
    <x v="505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x v="985"/>
  </r>
  <r>
    <n v="1051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x v="986"/>
  </r>
  <r>
    <n v="1052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x v="987"/>
  </r>
  <r>
    <n v="1053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x v="953"/>
    <n v="9"/>
    <n v="0.2"/>
    <x v="988"/>
  </r>
  <r>
    <n v="1054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x v="954"/>
    <n v="2"/>
    <n v="0"/>
    <x v="989"/>
  </r>
  <r>
    <n v="1055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x v="990"/>
  </r>
  <r>
    <n v="1056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x v="956"/>
    <n v="3"/>
    <n v="0.2"/>
    <x v="991"/>
  </r>
  <r>
    <n v="1057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x v="957"/>
    <n v="4"/>
    <n v="0.2"/>
    <x v="992"/>
  </r>
  <r>
    <n v="1058"/>
    <x v="508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x v="958"/>
    <n v="4"/>
    <n v="0.2"/>
    <x v="993"/>
  </r>
  <r>
    <n v="1059"/>
    <x v="508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x v="994"/>
  </r>
  <r>
    <n v="1060"/>
    <x v="509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x v="960"/>
    <n v="3"/>
    <n v="0.2"/>
    <x v="995"/>
  </r>
  <r>
    <n v="1061"/>
    <x v="510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x v="961"/>
    <n v="2"/>
    <n v="0.3"/>
    <x v="996"/>
  </r>
  <r>
    <n v="1062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x v="997"/>
  </r>
  <r>
    <n v="1063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x v="963"/>
    <n v="7"/>
    <n v="0.2"/>
    <x v="998"/>
  </r>
  <r>
    <n v="1064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x v="964"/>
    <n v="3"/>
    <n v="0.2"/>
    <x v="999"/>
  </r>
  <r>
    <n v="1065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x v="965"/>
    <n v="3"/>
    <n v="0.4"/>
    <x v="1000"/>
  </r>
  <r>
    <n v="1066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x v="966"/>
    <n v="1"/>
    <n v="0.2"/>
    <x v="1001"/>
  </r>
  <r>
    <n v="1067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x v="1002"/>
  </r>
  <r>
    <n v="1068"/>
    <x v="512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x v="1003"/>
  </r>
  <r>
    <n v="1069"/>
    <x v="513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x v="969"/>
    <n v="1"/>
    <n v="0.2"/>
    <x v="1004"/>
  </r>
  <r>
    <n v="1070"/>
    <x v="514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x v="1005"/>
  </r>
  <r>
    <n v="1071"/>
    <x v="515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x v="21"/>
    <n v="7"/>
    <n v="0"/>
    <x v="21"/>
  </r>
  <r>
    <n v="1072"/>
    <x v="516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x v="34"/>
    <n v="3"/>
    <n v="0.2"/>
    <x v="34"/>
  </r>
  <r>
    <n v="1073"/>
    <x v="517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x v="880"/>
    <n v="2"/>
    <n v="0.2"/>
    <x v="702"/>
  </r>
  <r>
    <n v="1074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x v="971"/>
    <n v="5"/>
    <n v="0.7"/>
    <x v="1006"/>
  </r>
  <r>
    <n v="1075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x v="972"/>
    <n v="7"/>
    <n v="0.7"/>
    <x v="1007"/>
  </r>
  <r>
    <n v="1076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x v="236"/>
    <n v="2"/>
    <n v="0.2"/>
    <x v="1008"/>
  </r>
  <r>
    <n v="1077"/>
    <x v="519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x v="973"/>
    <n v="7"/>
    <n v="0"/>
    <x v="1009"/>
  </r>
  <r>
    <n v="1078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x v="1010"/>
  </r>
  <r>
    <n v="1079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x v="974"/>
    <n v="3"/>
    <n v="0"/>
    <x v="1011"/>
  </r>
  <r>
    <n v="1080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x v="975"/>
    <n v="1"/>
    <n v="0.2"/>
    <x v="1012"/>
  </r>
  <r>
    <n v="1081"/>
    <x v="521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x v="548"/>
    <n v="4"/>
    <n v="0"/>
    <x v="1013"/>
  </r>
  <r>
    <n v="1082"/>
    <x v="521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x v="976"/>
    <n v="9"/>
    <n v="0"/>
    <x v="1014"/>
  </r>
  <r>
    <n v="1083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x v="977"/>
    <n v="8"/>
    <n v="0.4"/>
    <x v="1015"/>
  </r>
  <r>
    <n v="1084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x v="978"/>
    <n v="1"/>
    <n v="0"/>
    <x v="1016"/>
  </r>
  <r>
    <n v="1085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x v="979"/>
    <n v="2"/>
    <n v="0"/>
    <x v="1017"/>
  </r>
  <r>
    <n v="1086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x v="980"/>
    <n v="7"/>
    <n v="0"/>
    <x v="1018"/>
  </r>
  <r>
    <n v="1087"/>
    <x v="523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x v="90"/>
    <n v="1"/>
    <n v="0"/>
    <x v="90"/>
  </r>
  <r>
    <n v="1088"/>
    <x v="524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x v="981"/>
    <n v="3"/>
    <n v="0.2"/>
    <x v="1019"/>
  </r>
  <r>
    <n v="1089"/>
    <x v="524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x v="982"/>
    <n v="1"/>
    <n v="0"/>
    <x v="1020"/>
  </r>
  <r>
    <n v="1090"/>
    <x v="525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x v="236"/>
    <n v="2"/>
    <n v="0.2"/>
    <x v="1008"/>
  </r>
  <r>
    <n v="1091"/>
    <x v="525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x v="983"/>
    <n v="2"/>
    <n v="0.2"/>
    <x v="1021"/>
  </r>
  <r>
    <n v="1092"/>
    <x v="526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x v="984"/>
    <n v="9"/>
    <n v="0"/>
    <x v="1022"/>
  </r>
  <r>
    <n v="1093"/>
    <x v="526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x v="985"/>
    <n v="2"/>
    <n v="0.2"/>
    <x v="1023"/>
  </r>
  <r>
    <n v="1094"/>
    <x v="527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x v="986"/>
    <n v="5"/>
    <n v="0"/>
    <x v="1024"/>
  </r>
  <r>
    <n v="1095"/>
    <x v="527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x v="987"/>
    <n v="2"/>
    <n v="0"/>
    <x v="1025"/>
  </r>
  <r>
    <n v="1096"/>
    <x v="528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x v="988"/>
    <n v="7"/>
    <n v="0.2"/>
    <x v="1026"/>
  </r>
  <r>
    <n v="1097"/>
    <x v="528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x v="989"/>
    <n v="7"/>
    <n v="0.7"/>
    <x v="1027"/>
  </r>
  <r>
    <n v="1098"/>
    <x v="529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x v="990"/>
    <n v="5"/>
    <n v="0.2"/>
    <x v="1028"/>
  </r>
  <r>
    <n v="1099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x v="991"/>
    <n v="4"/>
    <n v="0"/>
    <x v="1029"/>
  </r>
  <r>
    <n v="1100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x v="1030"/>
  </r>
  <r>
    <n v="1101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x v="993"/>
    <n v="1"/>
    <n v="0"/>
    <x v="1031"/>
  </r>
  <r>
    <n v="1102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x v="880"/>
    <n v="3"/>
    <n v="0"/>
    <x v="1032"/>
  </r>
  <r>
    <n v="1103"/>
    <x v="531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x v="994"/>
    <n v="3"/>
    <n v="0.8"/>
    <x v="1033"/>
  </r>
  <r>
    <n v="1104"/>
    <x v="531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x v="995"/>
    <n v="3"/>
    <n v="0.8"/>
    <x v="1034"/>
  </r>
  <r>
    <n v="1105"/>
    <x v="532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x v="1035"/>
  </r>
  <r>
    <n v="1106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x v="997"/>
    <n v="6"/>
    <n v="0.2"/>
    <x v="1036"/>
  </r>
  <r>
    <n v="1107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x v="1037"/>
  </r>
  <r>
    <n v="1108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x v="1038"/>
  </r>
  <r>
    <n v="1109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x v="1000"/>
    <n v="12"/>
    <n v="0.2"/>
    <x v="1039"/>
  </r>
  <r>
    <n v="1110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x v="1040"/>
  </r>
  <r>
    <n v="1111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x v="1041"/>
  </r>
  <r>
    <n v="1112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x v="563"/>
    <n v="2"/>
    <n v="0.2"/>
    <x v="572"/>
  </r>
  <r>
    <n v="1113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x v="1042"/>
  </r>
  <r>
    <n v="1114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x v="1004"/>
    <n v="2"/>
    <n v="0.2"/>
    <x v="1043"/>
  </r>
  <r>
    <n v="1115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x v="1044"/>
  </r>
  <r>
    <n v="1116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x v="1006"/>
    <n v="2"/>
    <n v="0"/>
    <x v="1045"/>
  </r>
  <r>
    <n v="1117"/>
    <x v="53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x v="689"/>
    <n v="2"/>
    <n v="0"/>
    <x v="702"/>
  </r>
  <r>
    <n v="1118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x v="1007"/>
    <n v="5"/>
    <n v="0"/>
    <x v="1046"/>
  </r>
  <r>
    <n v="1119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x v="1008"/>
    <n v="5"/>
    <n v="0"/>
    <x v="1047"/>
  </r>
  <r>
    <n v="1120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x v="1048"/>
  </r>
  <r>
    <n v="1121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x v="770"/>
    <n v="2"/>
    <n v="0"/>
    <x v="792"/>
  </r>
  <r>
    <n v="1122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x v="1010"/>
    <n v="7"/>
    <n v="0"/>
    <x v="1049"/>
  </r>
  <r>
    <n v="1123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x v="1011"/>
    <n v="7"/>
    <n v="0"/>
    <x v="1050"/>
  </r>
  <r>
    <n v="1124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x v="1051"/>
  </r>
  <r>
    <n v="1125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x v="153"/>
    <n v="3"/>
    <n v="0"/>
    <x v="155"/>
  </r>
  <r>
    <n v="1126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x v="1013"/>
    <n v="3"/>
    <n v="0"/>
    <x v="1052"/>
  </r>
  <r>
    <n v="1127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x v="1053"/>
  </r>
  <r>
    <n v="1128"/>
    <x v="538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x v="1015"/>
    <n v="1"/>
    <n v="0"/>
    <x v="1054"/>
  </r>
  <r>
    <n v="1129"/>
    <x v="538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x v="1016"/>
    <n v="6"/>
    <n v="0"/>
    <x v="1055"/>
  </r>
  <r>
    <n v="1130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x v="1017"/>
    <n v="4"/>
    <n v="0"/>
    <x v="1056"/>
  </r>
  <r>
    <n v="1131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x v="1018"/>
    <n v="1"/>
    <n v="0"/>
    <x v="1057"/>
  </r>
  <r>
    <n v="1132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x v="1058"/>
  </r>
  <r>
    <n v="1133"/>
    <x v="540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x v="541"/>
    <n v="3"/>
    <n v="0"/>
    <x v="551"/>
  </r>
  <r>
    <n v="1134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x v="1059"/>
  </r>
  <r>
    <n v="1135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x v="262"/>
    <n v="3"/>
    <n v="0.2"/>
    <x v="1060"/>
  </r>
  <r>
    <n v="1136"/>
    <x v="542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x v="1021"/>
    <n v="3"/>
    <n v="0.2"/>
    <x v="1061"/>
  </r>
  <r>
    <n v="1137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x v="1062"/>
  </r>
  <r>
    <n v="1138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x v="1063"/>
  </r>
  <r>
    <n v="1139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x v="1024"/>
    <n v="2"/>
    <n v="0"/>
    <x v="1064"/>
  </r>
  <r>
    <n v="1140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x v="1025"/>
    <n v="7"/>
    <n v="0"/>
    <x v="1065"/>
  </r>
  <r>
    <n v="1141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x v="1026"/>
    <n v="2"/>
    <n v="0"/>
    <x v="1066"/>
  </r>
  <r>
    <n v="1142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x v="874"/>
    <n v="2"/>
    <n v="0"/>
    <x v="907"/>
  </r>
  <r>
    <n v="1143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x v="525"/>
    <n v="4"/>
    <n v="0"/>
    <x v="1067"/>
  </r>
  <r>
    <n v="1144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x v="90"/>
    <n v="1"/>
    <n v="0"/>
    <x v="90"/>
  </r>
  <r>
    <n v="1145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x v="1068"/>
  </r>
  <r>
    <n v="1146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x v="1028"/>
    <n v="1"/>
    <n v="0"/>
    <x v="1069"/>
  </r>
  <r>
    <n v="1147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x v="1070"/>
  </r>
  <r>
    <n v="1148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x v="572"/>
    <n v="2"/>
    <n v="0"/>
    <x v="1071"/>
  </r>
  <r>
    <n v="1149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x v="1030"/>
    <n v="2"/>
    <n v="0"/>
    <x v="1072"/>
  </r>
  <r>
    <n v="1150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x v="1031"/>
    <n v="1"/>
    <n v="0"/>
    <x v="1073"/>
  </r>
  <r>
    <n v="1151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x v="1074"/>
  </r>
  <r>
    <n v="1152"/>
    <x v="546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x v="1075"/>
  </r>
  <r>
    <n v="1153"/>
    <x v="547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x v="1034"/>
    <n v="2"/>
    <n v="0"/>
    <x v="1076"/>
  </r>
  <r>
    <n v="1154"/>
    <x v="547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x v="1035"/>
    <n v="7"/>
    <n v="0.2"/>
    <x v="1077"/>
  </r>
  <r>
    <n v="1155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x v="1036"/>
    <n v="2"/>
    <n v="0"/>
    <x v="232"/>
  </r>
  <r>
    <n v="1156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x v="1078"/>
  </r>
  <r>
    <n v="1157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x v="1079"/>
  </r>
  <r>
    <n v="1158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x v="1080"/>
  </r>
  <r>
    <n v="1159"/>
    <x v="549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x v="1081"/>
  </r>
  <r>
    <n v="1160"/>
    <x v="550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x v="1041"/>
    <n v="3"/>
    <n v="0"/>
    <x v="1082"/>
  </r>
  <r>
    <n v="1161"/>
    <x v="550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x v="1083"/>
  </r>
  <r>
    <n v="1162"/>
    <x v="551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x v="1084"/>
  </r>
  <r>
    <n v="1163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x v="1044"/>
    <n v="1"/>
    <n v="0"/>
    <x v="1085"/>
  </r>
  <r>
    <n v="1164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x v="1086"/>
  </r>
  <r>
    <n v="1165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x v="1087"/>
  </r>
  <r>
    <n v="1166"/>
    <x v="553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x v="1047"/>
    <n v="4"/>
    <n v="0"/>
    <x v="1088"/>
  </r>
  <r>
    <n v="1167"/>
    <x v="554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x v="1048"/>
    <n v="9"/>
    <n v="0"/>
    <x v="1089"/>
  </r>
  <r>
    <n v="1168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x v="1090"/>
  </r>
  <r>
    <n v="1169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x v="232"/>
  </r>
  <r>
    <n v="1170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x v="541"/>
    <n v="3"/>
    <n v="0"/>
    <x v="551"/>
  </r>
  <r>
    <n v="1171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x v="1051"/>
    <n v="4"/>
    <n v="0"/>
    <x v="1091"/>
  </r>
  <r>
    <n v="1172"/>
    <x v="556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x v="1092"/>
  </r>
  <r>
    <n v="1173"/>
    <x v="557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x v="1053"/>
    <n v="5"/>
    <n v="0.2"/>
    <x v="1093"/>
  </r>
  <r>
    <n v="1174"/>
    <x v="558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x v="1054"/>
    <n v="4"/>
    <n v="0.8"/>
    <x v="1094"/>
  </r>
  <r>
    <n v="1175"/>
    <x v="559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x v="1095"/>
  </r>
  <r>
    <n v="1176"/>
    <x v="560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x v="1096"/>
  </r>
  <r>
    <n v="1177"/>
    <x v="561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x v="1057"/>
    <n v="4"/>
    <n v="0"/>
    <x v="1097"/>
  </r>
  <r>
    <n v="1178"/>
    <x v="562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x v="1058"/>
    <n v="2"/>
    <n v="0"/>
    <x v="1098"/>
  </r>
  <r>
    <n v="1179"/>
    <x v="562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x v="690"/>
    <n v="3"/>
    <n v="0"/>
    <x v="1099"/>
  </r>
  <r>
    <n v="1180"/>
    <x v="563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x v="1100"/>
  </r>
  <r>
    <n v="1181"/>
    <x v="564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x v="1101"/>
  </r>
  <r>
    <n v="1182"/>
    <x v="564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x v="1061"/>
    <n v="2"/>
    <n v="0"/>
    <x v="1102"/>
  </r>
  <r>
    <n v="1183"/>
    <x v="565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x v="1103"/>
  </r>
  <r>
    <n v="1184"/>
    <x v="565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x v="1104"/>
  </r>
  <r>
    <n v="1185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x v="1064"/>
    <n v="7"/>
    <n v="0.2"/>
    <x v="1105"/>
  </r>
  <r>
    <n v="1186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x v="1065"/>
    <n v="6"/>
    <n v="0"/>
    <x v="1106"/>
  </r>
  <r>
    <n v="1187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x v="243"/>
    <n v="4"/>
    <n v="0"/>
    <x v="245"/>
  </r>
  <r>
    <n v="1188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x v="1107"/>
  </r>
  <r>
    <n v="1189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x v="1108"/>
  </r>
  <r>
    <n v="1190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x v="1068"/>
    <n v="8"/>
    <n v="0.2"/>
    <x v="1109"/>
  </r>
  <r>
    <n v="1191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x v="1069"/>
    <n v="3"/>
    <n v="0.2"/>
    <x v="1110"/>
  </r>
  <r>
    <n v="1192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x v="1070"/>
    <n v="4"/>
    <n v="0"/>
    <x v="1111"/>
  </r>
  <r>
    <n v="1193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x v="1071"/>
    <n v="4"/>
    <n v="0"/>
    <x v="1112"/>
  </r>
  <r>
    <n v="1194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x v="12"/>
    <n v="3"/>
    <n v="0.2"/>
    <x v="12"/>
  </r>
  <r>
    <n v="1195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x v="581"/>
    <n v="4"/>
    <n v="0.2"/>
    <x v="1113"/>
  </r>
  <r>
    <n v="1196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x v="1114"/>
  </r>
  <r>
    <n v="1197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x v="1115"/>
  </r>
  <r>
    <n v="1198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x v="1116"/>
  </r>
  <r>
    <n v="1199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x v="1075"/>
    <n v="4"/>
    <n v="0.3"/>
    <x v="1117"/>
  </r>
  <r>
    <n v="1200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x v="1076"/>
    <n v="4"/>
    <n v="0.8"/>
    <x v="1118"/>
  </r>
  <r>
    <n v="1201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x v="730"/>
    <n v="3"/>
    <n v="0.2"/>
    <x v="748"/>
  </r>
  <r>
    <n v="1202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x v="1077"/>
    <n v="3"/>
    <n v="0.7"/>
    <x v="1119"/>
  </r>
  <r>
    <n v="1203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x v="1120"/>
  </r>
  <r>
    <n v="1204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x v="232"/>
  </r>
  <r>
    <n v="1205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x v="1121"/>
  </r>
  <r>
    <n v="1206"/>
    <x v="571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x v="1081"/>
    <n v="5"/>
    <n v="0.2"/>
    <x v="1122"/>
  </r>
  <r>
    <n v="1207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x v="1082"/>
    <n v="1"/>
    <n v="0"/>
    <x v="1123"/>
  </r>
  <r>
    <n v="1208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x v="1083"/>
    <n v="3"/>
    <n v="0.2"/>
    <x v="1124"/>
  </r>
  <r>
    <n v="1209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x v="1084"/>
    <n v="7"/>
    <n v="0"/>
    <x v="1125"/>
  </r>
  <r>
    <n v="1210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x v="1085"/>
    <n v="7"/>
    <n v="0"/>
    <x v="1126"/>
  </r>
  <r>
    <n v="1211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x v="1086"/>
    <n v="2"/>
    <n v="0.2"/>
    <x v="1127"/>
  </r>
  <r>
    <n v="1212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x v="1128"/>
  </r>
  <r>
    <n v="1213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x v="1088"/>
    <n v="2"/>
    <n v="0.3"/>
    <x v="1129"/>
  </r>
  <r>
    <n v="1214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x v="1089"/>
    <n v="2"/>
    <n v="0.7"/>
    <x v="1130"/>
  </r>
  <r>
    <n v="1215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x v="1131"/>
  </r>
  <r>
    <n v="1216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x v="1091"/>
    <n v="1"/>
    <n v="0.2"/>
    <x v="1132"/>
  </r>
  <r>
    <n v="1217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x v="1092"/>
    <n v="3"/>
    <n v="0.2"/>
    <x v="1133"/>
  </r>
  <r>
    <n v="1218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x v="1134"/>
  </r>
  <r>
    <n v="1219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x v="1100"/>
  </r>
  <r>
    <n v="1220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x v="1094"/>
    <n v="7"/>
    <n v="0.4"/>
    <x v="1135"/>
  </r>
  <r>
    <n v="1221"/>
    <x v="57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x v="1095"/>
    <n v="9"/>
    <n v="0"/>
    <x v="1136"/>
  </r>
  <r>
    <n v="1222"/>
    <x v="57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x v="1096"/>
    <n v="8"/>
    <n v="0.2"/>
    <x v="1137"/>
  </r>
  <r>
    <n v="1223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x v="1138"/>
  </r>
  <r>
    <n v="1224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x v="1098"/>
    <n v="1"/>
    <n v="0"/>
    <x v="1139"/>
  </r>
  <r>
    <n v="1225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x v="1099"/>
    <n v="1"/>
    <n v="0.2"/>
    <x v="1140"/>
  </r>
  <r>
    <n v="1226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x v="1100"/>
    <n v="4"/>
    <n v="0"/>
    <x v="1141"/>
  </r>
  <r>
    <n v="1227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x v="1142"/>
  </r>
  <r>
    <n v="1228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x v="1102"/>
    <n v="2"/>
    <n v="0"/>
    <x v="1143"/>
  </r>
  <r>
    <n v="1229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x v="792"/>
  </r>
  <r>
    <n v="1230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x v="992"/>
    <n v="1"/>
    <n v="0"/>
    <x v="1144"/>
  </r>
  <r>
    <n v="1231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x v="1103"/>
    <n v="2"/>
    <n v="0"/>
    <x v="1145"/>
  </r>
  <r>
    <n v="1232"/>
    <x v="577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x v="1104"/>
    <n v="2"/>
    <n v="0"/>
    <x v="1146"/>
  </r>
  <r>
    <n v="1233"/>
    <x v="577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x v="1147"/>
  </r>
  <r>
    <n v="1234"/>
    <x v="578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x v="1106"/>
    <n v="2"/>
    <n v="0.4"/>
    <x v="1148"/>
  </r>
  <r>
    <n v="1235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x v="1107"/>
    <n v="3"/>
    <n v="0.2"/>
    <x v="1149"/>
  </r>
  <r>
    <n v="1236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x v="1108"/>
    <n v="5"/>
    <n v="0.7"/>
    <x v="366"/>
  </r>
  <r>
    <n v="1237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x v="232"/>
  </r>
  <r>
    <n v="1238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x v="1150"/>
  </r>
  <r>
    <n v="1239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x v="1111"/>
    <n v="1"/>
    <n v="0"/>
    <x v="1151"/>
  </r>
  <r>
    <n v="1240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x v="1112"/>
    <n v="1"/>
    <n v="0"/>
    <x v="1152"/>
  </r>
  <r>
    <n v="1241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x v="1153"/>
  </r>
  <r>
    <n v="1242"/>
    <x v="581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x v="1154"/>
  </r>
  <r>
    <n v="1243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x v="1115"/>
    <n v="3"/>
    <n v="0.2"/>
    <x v="1155"/>
  </r>
  <r>
    <n v="1244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x v="525"/>
    <n v="4"/>
    <n v="0"/>
    <x v="1156"/>
  </r>
  <r>
    <n v="1245"/>
    <x v="583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x v="1116"/>
    <n v="9"/>
    <n v="0"/>
    <x v="1157"/>
  </r>
  <r>
    <n v="1246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x v="1117"/>
    <n v="6"/>
    <n v="0.2"/>
    <x v="1158"/>
  </r>
  <r>
    <n v="1247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x v="1118"/>
    <n v="12"/>
    <n v="0.2"/>
    <x v="1159"/>
  </r>
  <r>
    <n v="1248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x v="1119"/>
    <n v="3"/>
    <n v="0.15"/>
    <x v="1160"/>
  </r>
  <r>
    <n v="1249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x v="1120"/>
    <n v="6"/>
    <n v="0"/>
    <x v="1161"/>
  </r>
  <r>
    <n v="1250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x v="1162"/>
  </r>
  <r>
    <n v="1251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x v="1163"/>
  </r>
  <r>
    <n v="1252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x v="1123"/>
    <n v="2"/>
    <n v="0"/>
    <x v="1164"/>
  </r>
  <r>
    <n v="1253"/>
    <x v="58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x v="1124"/>
    <n v="4"/>
    <n v="0"/>
    <x v="1165"/>
  </r>
  <r>
    <n v="1254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x v="797"/>
    <n v="2"/>
    <n v="0.2"/>
    <x v="822"/>
  </r>
  <r>
    <n v="1255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x v="1125"/>
    <n v="3"/>
    <n v="0.4"/>
    <x v="1166"/>
  </r>
  <r>
    <n v="1256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x v="1126"/>
    <n v="1"/>
    <n v="0.2"/>
    <x v="1167"/>
  </r>
  <r>
    <n v="1257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x v="1127"/>
    <n v="2"/>
    <n v="0.2"/>
    <x v="1168"/>
  </r>
  <r>
    <n v="1258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x v="1128"/>
    <n v="3"/>
    <n v="0.7"/>
    <x v="1169"/>
  </r>
  <r>
    <n v="1259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x v="1129"/>
    <n v="3"/>
    <n v="0.2"/>
    <x v="1170"/>
  </r>
  <r>
    <n v="1260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x v="1130"/>
    <n v="8"/>
    <n v="0.2"/>
    <x v="1171"/>
  </r>
  <r>
    <n v="1261"/>
    <x v="58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x v="1172"/>
  </r>
  <r>
    <n v="1262"/>
    <x v="590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x v="1173"/>
  </r>
  <r>
    <n v="1263"/>
    <x v="591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x v="1133"/>
    <n v="3"/>
    <n v="0.2"/>
    <x v="1174"/>
  </r>
  <r>
    <n v="1264"/>
    <x v="5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x v="1175"/>
  </r>
  <r>
    <n v="1265"/>
    <x v="5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x v="1135"/>
    <n v="5"/>
    <n v="0"/>
    <x v="1176"/>
  </r>
  <r>
    <n v="1266"/>
    <x v="593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x v="1136"/>
    <n v="3"/>
    <n v="0"/>
    <x v="1177"/>
  </r>
  <r>
    <n v="1267"/>
    <x v="594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x v="1137"/>
    <n v="1"/>
    <n v="0"/>
    <x v="1178"/>
  </r>
  <r>
    <n v="1268"/>
    <x v="594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x v="1138"/>
    <n v="6"/>
    <n v="0.2"/>
    <x v="1179"/>
  </r>
  <r>
    <n v="1269"/>
    <x v="595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x v="1139"/>
    <n v="3"/>
    <n v="0.2"/>
    <x v="1180"/>
  </r>
  <r>
    <n v="1270"/>
    <x v="59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x v="1181"/>
  </r>
  <r>
    <n v="1271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x v="1141"/>
    <n v="4"/>
    <n v="0.2"/>
    <x v="1182"/>
  </r>
  <r>
    <n v="1272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x v="1183"/>
  </r>
  <r>
    <n v="1273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x v="1143"/>
    <n v="8"/>
    <n v="0.8"/>
    <x v="1184"/>
  </r>
  <r>
    <n v="1274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x v="563"/>
    <n v="2"/>
    <n v="0.2"/>
    <x v="572"/>
  </r>
  <r>
    <n v="1275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x v="1185"/>
  </r>
  <r>
    <n v="1276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x v="1186"/>
  </r>
  <r>
    <n v="1277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x v="1187"/>
  </r>
  <r>
    <n v="1278"/>
    <x v="599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x v="1188"/>
  </r>
  <r>
    <n v="1279"/>
    <x v="600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x v="1147"/>
    <n v="3"/>
    <n v="0"/>
    <x v="1189"/>
  </r>
  <r>
    <n v="1280"/>
    <x v="600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x v="1148"/>
    <n v="4"/>
    <n v="0"/>
    <x v="1190"/>
  </r>
  <r>
    <n v="1281"/>
    <x v="601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x v="1149"/>
    <n v="3"/>
    <n v="0"/>
    <x v="1191"/>
  </r>
  <r>
    <n v="1282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x v="1150"/>
    <n v="3"/>
    <n v="0.2"/>
    <x v="1192"/>
  </r>
  <r>
    <n v="1283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x v="1151"/>
    <n v="1"/>
    <n v="0.7"/>
    <x v="1193"/>
  </r>
  <r>
    <n v="1284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x v="1152"/>
    <n v="3"/>
    <n v="0.2"/>
    <x v="1194"/>
  </r>
  <r>
    <n v="1285"/>
    <x v="603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x v="1153"/>
    <n v="7"/>
    <n v="0.8"/>
    <x v="1195"/>
  </r>
  <r>
    <n v="1286"/>
    <x v="604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x v="81"/>
    <n v="5"/>
    <n v="0"/>
    <x v="1196"/>
  </r>
  <r>
    <n v="1287"/>
    <x v="605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x v="1154"/>
    <n v="3"/>
    <n v="0"/>
    <x v="1197"/>
  </r>
  <r>
    <n v="1288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x v="1155"/>
    <n v="2"/>
    <n v="0"/>
    <x v="1198"/>
  </r>
  <r>
    <n v="1289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x v="1199"/>
  </r>
  <r>
    <n v="1290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x v="1156"/>
    <n v="3"/>
    <n v="0"/>
    <x v="1200"/>
  </r>
  <r>
    <n v="1291"/>
    <x v="607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x v="1157"/>
    <n v="4"/>
    <n v="0.2"/>
    <x v="1201"/>
  </r>
  <r>
    <n v="1292"/>
    <x v="607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x v="56"/>
    <n v="5"/>
    <n v="0"/>
    <x v="56"/>
  </r>
  <r>
    <n v="1293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x v="1158"/>
    <n v="3"/>
    <n v="0"/>
    <x v="1202"/>
  </r>
  <r>
    <n v="1294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x v="1159"/>
    <n v="5"/>
    <n v="0"/>
    <x v="1203"/>
  </r>
  <r>
    <n v="1295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x v="1160"/>
    <n v="1"/>
    <n v="0"/>
    <x v="1204"/>
  </r>
  <r>
    <n v="1296"/>
    <x v="609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x v="1205"/>
  </r>
  <r>
    <n v="1297"/>
    <x v="610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x v="1206"/>
  </r>
  <r>
    <n v="1298"/>
    <x v="610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x v="1163"/>
    <n v="2"/>
    <n v="0.2"/>
    <x v="1207"/>
  </r>
  <r>
    <n v="1299"/>
    <x v="611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x v="1164"/>
    <n v="5"/>
    <n v="0"/>
    <x v="1208"/>
  </r>
  <r>
    <n v="1300"/>
    <x v="612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x v="1209"/>
  </r>
  <r>
    <n v="1301"/>
    <x v="61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x v="1210"/>
  </r>
  <r>
    <n v="1302"/>
    <x v="61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x v="1211"/>
  </r>
  <r>
    <n v="1303"/>
    <x v="614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x v="1168"/>
    <n v="2"/>
    <n v="0"/>
    <x v="1212"/>
  </r>
  <r>
    <n v="1304"/>
    <x v="615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x v="1213"/>
  </r>
  <r>
    <n v="1305"/>
    <x v="615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x v="1170"/>
    <n v="3"/>
    <n v="0"/>
    <x v="1214"/>
  </r>
  <r>
    <n v="1306"/>
    <x v="61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x v="1215"/>
  </r>
  <r>
    <n v="1307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x v="1172"/>
    <n v="7"/>
    <n v="0"/>
    <x v="1216"/>
  </r>
  <r>
    <n v="1308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x v="1173"/>
    <n v="3"/>
    <n v="0.2"/>
    <x v="1217"/>
  </r>
  <r>
    <n v="1309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x v="1174"/>
    <n v="2"/>
    <n v="0"/>
    <x v="1218"/>
  </r>
  <r>
    <n v="1310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x v="427"/>
    <n v="3"/>
    <n v="0"/>
    <x v="437"/>
  </r>
  <r>
    <n v="1311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x v="224"/>
    <n v="2"/>
    <n v="0.2"/>
    <x v="1219"/>
  </r>
  <r>
    <n v="1312"/>
    <x v="618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x v="1175"/>
    <n v="1"/>
    <n v="0"/>
    <x v="1220"/>
  </r>
  <r>
    <n v="1313"/>
    <x v="618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x v="1176"/>
    <n v="4"/>
    <n v="0"/>
    <x v="1221"/>
  </r>
  <r>
    <n v="1314"/>
    <x v="619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x v="1177"/>
    <n v="2"/>
    <n v="0.3"/>
    <x v="1222"/>
  </r>
  <r>
    <n v="1315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x v="814"/>
  </r>
  <r>
    <n v="1316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x v="1178"/>
    <n v="8"/>
    <n v="0"/>
    <x v="1223"/>
  </r>
  <r>
    <n v="1317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x v="1179"/>
    <n v="5"/>
    <n v="0"/>
    <x v="1224"/>
  </r>
  <r>
    <n v="1318"/>
    <x v="62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x v="1180"/>
    <n v="1"/>
    <n v="0.2"/>
    <x v="1225"/>
  </r>
  <r>
    <n v="1319"/>
    <x v="622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x v="1181"/>
    <n v="2"/>
    <n v="0.2"/>
    <x v="1226"/>
  </r>
  <r>
    <n v="1320"/>
    <x v="622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x v="1182"/>
    <n v="6"/>
    <n v="0.7"/>
    <x v="1227"/>
  </r>
  <r>
    <n v="1321"/>
    <x v="62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x v="1183"/>
    <n v="3"/>
    <n v="0.7"/>
    <x v="1228"/>
  </r>
  <r>
    <n v="1322"/>
    <x v="62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x v="1184"/>
    <n v="2"/>
    <n v="0.2"/>
    <x v="1229"/>
  </r>
  <r>
    <n v="1323"/>
    <x v="62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x v="1185"/>
    <n v="5"/>
    <n v="0"/>
    <x v="1230"/>
  </r>
  <r>
    <n v="1324"/>
    <x v="62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x v="1231"/>
  </r>
  <r>
    <n v="1325"/>
    <x v="626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x v="193"/>
    <n v="3"/>
    <n v="0"/>
    <x v="1232"/>
  </r>
  <r>
    <n v="1326"/>
    <x v="627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x v="1233"/>
  </r>
  <r>
    <n v="1327"/>
    <x v="628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x v="1234"/>
  </r>
  <r>
    <n v="1328"/>
    <x v="629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x v="1189"/>
    <n v="1"/>
    <n v="0"/>
    <x v="1235"/>
  </r>
  <r>
    <n v="1329"/>
    <x v="630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x v="1236"/>
  </r>
  <r>
    <n v="1330"/>
    <x v="631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x v="1191"/>
    <n v="3"/>
    <n v="0"/>
    <x v="1237"/>
  </r>
  <r>
    <n v="1331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x v="1238"/>
  </r>
  <r>
    <n v="1332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x v="1193"/>
    <n v="2"/>
    <n v="0.2"/>
    <x v="1239"/>
  </r>
  <r>
    <n v="1333"/>
    <x v="633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x v="1194"/>
    <n v="3"/>
    <n v="0.8"/>
    <x v="1240"/>
  </r>
  <r>
    <n v="1334"/>
    <x v="633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x v="1241"/>
  </r>
  <r>
    <n v="1335"/>
    <x v="63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x v="1196"/>
    <n v="8"/>
    <n v="0.2"/>
    <x v="1242"/>
  </r>
  <r>
    <n v="1336"/>
    <x v="635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x v="1197"/>
    <n v="4"/>
    <n v="0"/>
    <x v="232"/>
  </r>
  <r>
    <n v="1337"/>
    <x v="636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x v="1198"/>
    <n v="3"/>
    <n v="0"/>
    <x v="1243"/>
  </r>
  <r>
    <n v="1338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x v="1199"/>
    <n v="2"/>
    <n v="0"/>
    <x v="1244"/>
  </r>
  <r>
    <n v="1339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x v="1200"/>
    <n v="3"/>
    <n v="0"/>
    <x v="1245"/>
  </r>
  <r>
    <n v="1340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x v="1246"/>
  </r>
  <r>
    <n v="1341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x v="1247"/>
  </r>
  <r>
    <n v="1342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x v="1248"/>
  </r>
  <r>
    <n v="1343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x v="1249"/>
  </r>
  <r>
    <n v="1344"/>
    <x v="639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x v="1205"/>
    <n v="3"/>
    <n v="0"/>
    <x v="1250"/>
  </r>
  <r>
    <n v="1345"/>
    <x v="639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x v="1206"/>
    <n v="5"/>
    <n v="0"/>
    <x v="1251"/>
  </r>
  <r>
    <n v="1346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x v="1252"/>
  </r>
  <r>
    <n v="1347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x v="1253"/>
  </r>
  <r>
    <n v="1348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x v="1209"/>
    <n v="6"/>
    <n v="0"/>
    <x v="1254"/>
  </r>
  <r>
    <n v="1349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x v="1255"/>
  </r>
  <r>
    <n v="1350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x v="1256"/>
  </r>
  <r>
    <n v="1351"/>
    <x v="641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x v="1212"/>
    <n v="3"/>
    <n v="0.3"/>
    <x v="1257"/>
  </r>
  <r>
    <n v="1352"/>
    <x v="642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x v="1213"/>
    <n v="2"/>
    <n v="0"/>
    <x v="1258"/>
  </r>
  <r>
    <n v="1353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x v="1214"/>
    <n v="5"/>
    <n v="0.2"/>
    <x v="1259"/>
  </r>
  <r>
    <n v="1354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x v="1215"/>
    <n v="3"/>
    <n v="0"/>
    <x v="1260"/>
  </r>
  <r>
    <n v="1355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x v="1261"/>
  </r>
  <r>
    <n v="1356"/>
    <x v="6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x v="1262"/>
  </r>
  <r>
    <n v="1357"/>
    <x v="6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x v="1218"/>
    <n v="11"/>
    <n v="0.2"/>
    <x v="1263"/>
  </r>
  <r>
    <n v="1358"/>
    <x v="645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x v="1219"/>
    <n v="3"/>
    <n v="0"/>
    <x v="1264"/>
  </r>
  <r>
    <n v="1359"/>
    <x v="646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x v="1265"/>
  </r>
  <r>
    <n v="1360"/>
    <x v="647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x v="1221"/>
    <n v="2"/>
    <n v="0.2"/>
    <x v="232"/>
  </r>
  <r>
    <n v="1361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x v="1266"/>
  </r>
  <r>
    <n v="1362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x v="1267"/>
  </r>
  <r>
    <n v="1363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x v="1223"/>
    <n v="4"/>
    <n v="0.4"/>
    <x v="1268"/>
  </r>
  <r>
    <n v="1364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x v="1224"/>
    <n v="14"/>
    <n v="0.7"/>
    <x v="1269"/>
  </r>
  <r>
    <n v="1365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x v="1270"/>
  </r>
  <r>
    <n v="1366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x v="1226"/>
    <n v="6"/>
    <n v="0.2"/>
    <x v="1271"/>
  </r>
  <r>
    <n v="1367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x v="1227"/>
    <n v="2"/>
    <n v="0.2"/>
    <x v="1272"/>
  </r>
  <r>
    <n v="1368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x v="1273"/>
  </r>
  <r>
    <n v="1369"/>
    <x v="650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x v="1274"/>
  </r>
  <r>
    <n v="1370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x v="1275"/>
  </r>
  <r>
    <n v="1371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x v="1230"/>
    <n v="3"/>
    <n v="0.2"/>
    <x v="1276"/>
  </r>
  <r>
    <n v="1372"/>
    <x v="65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x v="1231"/>
    <n v="3"/>
    <n v="0"/>
    <x v="1277"/>
  </r>
  <r>
    <n v="1373"/>
    <x v="653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x v="461"/>
    <n v="2"/>
    <n v="0"/>
    <x v="472"/>
  </r>
  <r>
    <n v="1374"/>
    <x v="653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x v="1278"/>
  </r>
  <r>
    <n v="1375"/>
    <x v="654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x v="1233"/>
    <n v="5"/>
    <n v="0"/>
    <x v="1279"/>
  </r>
  <r>
    <n v="1376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x v="1234"/>
    <n v="3"/>
    <n v="0"/>
    <x v="1280"/>
  </r>
  <r>
    <n v="1377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x v="990"/>
    <n v="8"/>
    <n v="0"/>
    <x v="1281"/>
  </r>
  <r>
    <n v="1378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x v="1235"/>
    <n v="5"/>
    <n v="0"/>
    <x v="1282"/>
  </r>
  <r>
    <n v="1379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x v="1236"/>
    <n v="5"/>
    <n v="0.2"/>
    <x v="1283"/>
  </r>
  <r>
    <n v="1380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x v="1284"/>
  </r>
  <r>
    <n v="1381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x v="1238"/>
    <n v="1"/>
    <n v="0.2"/>
    <x v="1285"/>
  </r>
  <r>
    <n v="1382"/>
    <x v="65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x v="1286"/>
  </r>
  <r>
    <n v="1383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x v="1287"/>
  </r>
  <r>
    <n v="1384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x v="1241"/>
    <n v="9"/>
    <n v="0"/>
    <x v="1288"/>
  </r>
  <r>
    <n v="1385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x v="1242"/>
    <n v="5"/>
    <n v="0"/>
    <x v="1289"/>
  </r>
  <r>
    <n v="1386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x v="609"/>
    <n v="3"/>
    <n v="0"/>
    <x v="1290"/>
  </r>
  <r>
    <n v="1387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x v="1243"/>
    <n v="2"/>
    <n v="0"/>
    <x v="1291"/>
  </r>
  <r>
    <n v="1388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x v="1292"/>
  </r>
  <r>
    <n v="1389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x v="1293"/>
  </r>
  <r>
    <n v="1390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x v="1246"/>
    <n v="3"/>
    <n v="0"/>
    <x v="1294"/>
  </r>
  <r>
    <n v="1391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x v="1295"/>
  </r>
  <r>
    <n v="1392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x v="1248"/>
    <n v="3"/>
    <n v="0"/>
    <x v="1296"/>
  </r>
  <r>
    <n v="1393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x v="1249"/>
    <n v="7"/>
    <n v="0"/>
    <x v="1297"/>
  </r>
  <r>
    <n v="1394"/>
    <x v="65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x v="1250"/>
    <n v="3"/>
    <n v="0.2"/>
    <x v="1298"/>
  </r>
  <r>
    <n v="1395"/>
    <x v="659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x v="1251"/>
    <n v="5"/>
    <n v="0.5"/>
    <x v="1299"/>
  </r>
  <r>
    <n v="1396"/>
    <x v="659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x v="1252"/>
    <n v="3"/>
    <n v="0.5"/>
    <x v="1300"/>
  </r>
  <r>
    <n v="1397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x v="1301"/>
  </r>
  <r>
    <n v="1398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x v="1057"/>
    <n v="2"/>
    <n v="0"/>
    <x v="1302"/>
  </r>
  <r>
    <n v="1399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x v="1303"/>
  </r>
  <r>
    <n v="1400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x v="90"/>
    <n v="1"/>
    <n v="0"/>
    <x v="90"/>
  </r>
  <r>
    <n v="1401"/>
    <x v="661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x v="48"/>
  </r>
  <r>
    <n v="1402"/>
    <x v="661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x v="1255"/>
    <n v="3"/>
    <n v="0"/>
    <x v="1304"/>
  </r>
  <r>
    <n v="1403"/>
    <x v="662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x v="1305"/>
  </r>
  <r>
    <n v="1404"/>
    <x v="662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x v="1257"/>
    <n v="5"/>
    <n v="0.2"/>
    <x v="1306"/>
  </r>
  <r>
    <n v="1405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x v="1258"/>
    <n v="1"/>
    <n v="0.2"/>
    <x v="1307"/>
  </r>
  <r>
    <n v="1406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x v="1259"/>
    <n v="3"/>
    <n v="0.4"/>
    <x v="1308"/>
  </r>
  <r>
    <n v="1407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x v="1309"/>
  </r>
  <r>
    <n v="1408"/>
    <x v="664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x v="1261"/>
    <n v="2"/>
    <n v="0"/>
    <x v="1310"/>
  </r>
  <r>
    <n v="1409"/>
    <x v="664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x v="372"/>
    <n v="2"/>
    <n v="0"/>
    <x v="1311"/>
  </r>
  <r>
    <n v="1410"/>
    <x v="66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x v="865"/>
    <n v="3"/>
    <n v="0.5"/>
    <x v="896"/>
  </r>
  <r>
    <n v="1411"/>
    <x v="666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x v="208"/>
    <n v="2"/>
    <n v="0.2"/>
    <x v="210"/>
  </r>
  <r>
    <n v="1412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x v="1262"/>
    <n v="2"/>
    <n v="0.1"/>
    <x v="1312"/>
  </r>
  <r>
    <n v="1413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x v="1313"/>
  </r>
  <r>
    <n v="1414"/>
    <x v="668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x v="1264"/>
    <n v="7"/>
    <n v="0.2"/>
    <x v="1314"/>
  </r>
  <r>
    <n v="1415"/>
    <x v="669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x v="1315"/>
  </r>
  <r>
    <n v="1416"/>
    <x v="669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x v="1316"/>
  </r>
  <r>
    <n v="1417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x v="1266"/>
    <n v="7"/>
    <n v="0.2"/>
    <x v="1317"/>
  </r>
  <r>
    <n v="1418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x v="1267"/>
    <n v="3"/>
    <n v="0.2"/>
    <x v="1318"/>
  </r>
  <r>
    <n v="1419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x v="1268"/>
    <n v="4"/>
    <n v="0.6"/>
    <x v="1319"/>
  </r>
  <r>
    <n v="1420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x v="1269"/>
    <n v="4"/>
    <n v="0.2"/>
    <x v="1320"/>
  </r>
  <r>
    <n v="1421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x v="1270"/>
    <n v="2"/>
    <n v="0.7"/>
    <x v="1321"/>
  </r>
  <r>
    <n v="1422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x v="1322"/>
  </r>
  <r>
    <n v="1423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x v="1272"/>
    <n v="9"/>
    <n v="0.7"/>
    <x v="1323"/>
  </r>
  <r>
    <n v="1424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x v="1273"/>
    <n v="6"/>
    <n v="0.2"/>
    <x v="1324"/>
  </r>
  <r>
    <n v="1425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x v="1274"/>
    <n v="5"/>
    <n v="0.2"/>
    <x v="1325"/>
  </r>
  <r>
    <n v="1426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x v="1275"/>
    <n v="4"/>
    <n v="0.2"/>
    <x v="1326"/>
  </r>
  <r>
    <n v="1427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x v="1276"/>
    <n v="2"/>
    <n v="0.2"/>
    <x v="1327"/>
  </r>
  <r>
    <n v="1428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x v="1277"/>
    <n v="5"/>
    <n v="0"/>
    <x v="1328"/>
  </r>
  <r>
    <n v="1429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x v="1329"/>
  </r>
  <r>
    <n v="1430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x v="1330"/>
  </r>
  <r>
    <n v="1431"/>
    <x v="673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x v="1280"/>
    <n v="8"/>
    <n v="0.4"/>
    <x v="1331"/>
  </r>
  <r>
    <n v="1432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x v="1281"/>
    <n v="6"/>
    <n v="0"/>
    <x v="1332"/>
  </r>
  <r>
    <n v="1433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x v="1282"/>
    <n v="1"/>
    <n v="0"/>
    <x v="1333"/>
  </r>
  <r>
    <n v="1434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x v="1283"/>
    <n v="14"/>
    <n v="0"/>
    <x v="1334"/>
  </r>
  <r>
    <n v="1435"/>
    <x v="675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x v="1284"/>
    <n v="5"/>
    <n v="0"/>
    <x v="1335"/>
  </r>
  <r>
    <n v="1436"/>
    <x v="676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x v="277"/>
    <n v="6"/>
    <n v="0.2"/>
    <x v="282"/>
  </r>
  <r>
    <n v="1437"/>
    <x v="676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x v="797"/>
    <n v="2"/>
    <n v="0.2"/>
    <x v="822"/>
  </r>
  <r>
    <n v="1438"/>
    <x v="677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x v="1336"/>
  </r>
  <r>
    <n v="1439"/>
    <x v="677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x v="1337"/>
  </r>
  <r>
    <n v="1440"/>
    <x v="678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x v="1286"/>
    <n v="5"/>
    <n v="0"/>
    <x v="1338"/>
  </r>
  <r>
    <n v="1441"/>
    <x v="678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x v="792"/>
    <n v="4"/>
    <n v="0"/>
    <x v="1339"/>
  </r>
  <r>
    <n v="1442"/>
    <x v="679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x v="1287"/>
    <n v="2"/>
    <n v="0.2"/>
    <x v="1340"/>
  </r>
  <r>
    <n v="1443"/>
    <x v="680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x v="1341"/>
  </r>
  <r>
    <n v="1444"/>
    <x v="681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x v="1289"/>
    <n v="4"/>
    <n v="0.2"/>
    <x v="1342"/>
  </r>
  <r>
    <n v="1445"/>
    <x v="682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x v="1290"/>
    <n v="9"/>
    <n v="0.2"/>
    <x v="1343"/>
  </r>
  <r>
    <n v="1446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x v="1344"/>
  </r>
  <r>
    <n v="1447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x v="1292"/>
    <n v="7"/>
    <n v="0.3"/>
    <x v="1345"/>
  </r>
  <r>
    <n v="1448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x v="1346"/>
  </r>
  <r>
    <n v="1449"/>
    <x v="68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x v="1293"/>
    <n v="3"/>
    <n v="0.7"/>
    <x v="1347"/>
  </r>
  <r>
    <n v="1450"/>
    <x v="685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x v="1294"/>
    <n v="3"/>
    <n v="0.2"/>
    <x v="1348"/>
  </r>
  <r>
    <n v="1451"/>
    <x v="686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x v="1295"/>
    <n v="1"/>
    <n v="0.7"/>
    <x v="1349"/>
  </r>
  <r>
    <n v="1452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x v="558"/>
    <n v="7"/>
    <n v="0"/>
    <x v="1350"/>
  </r>
  <r>
    <n v="1453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x v="1296"/>
    <n v="3"/>
    <n v="0"/>
    <x v="1351"/>
  </r>
  <r>
    <n v="1454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x v="1297"/>
    <n v="5"/>
    <n v="0"/>
    <x v="1352"/>
  </r>
  <r>
    <n v="1455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x v="1353"/>
  </r>
  <r>
    <n v="1456"/>
    <x v="688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x v="1299"/>
    <n v="3"/>
    <n v="0"/>
    <x v="1354"/>
  </r>
  <r>
    <n v="1457"/>
    <x v="688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x v="1300"/>
    <n v="3"/>
    <n v="0"/>
    <x v="1355"/>
  </r>
  <r>
    <n v="1458"/>
    <x v="689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x v="1356"/>
  </r>
  <r>
    <n v="1459"/>
    <x v="690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x v="801"/>
    <n v="4"/>
    <n v="0.2"/>
    <x v="826"/>
  </r>
  <r>
    <n v="1460"/>
    <x v="69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x v="1302"/>
    <n v="2"/>
    <n v="0"/>
    <x v="1357"/>
  </r>
  <r>
    <n v="1461"/>
    <x v="692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x v="1358"/>
  </r>
  <r>
    <n v="1462"/>
    <x v="693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x v="1304"/>
    <n v="2"/>
    <n v="0.3"/>
    <x v="1359"/>
  </r>
  <r>
    <n v="1463"/>
    <x v="694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x v="1305"/>
    <n v="2"/>
    <n v="0.2"/>
    <x v="1360"/>
  </r>
  <r>
    <n v="1464"/>
    <x v="694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x v="1361"/>
  </r>
  <r>
    <n v="1465"/>
    <x v="695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x v="1307"/>
    <n v="2"/>
    <n v="0"/>
    <x v="1362"/>
  </r>
  <r>
    <n v="1466"/>
    <x v="696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x v="1363"/>
  </r>
  <r>
    <n v="1467"/>
    <x v="696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x v="99"/>
  </r>
  <r>
    <n v="1468"/>
    <x v="697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x v="1364"/>
  </r>
  <r>
    <n v="1469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x v="1310"/>
    <n v="3"/>
    <n v="0"/>
    <x v="1365"/>
  </r>
  <r>
    <n v="1470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x v="1366"/>
  </r>
  <r>
    <n v="1471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x v="91"/>
    <n v="2"/>
    <n v="0"/>
    <x v="91"/>
  </r>
  <r>
    <n v="1472"/>
    <x v="699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x v="1312"/>
    <n v="2"/>
    <n v="0.2"/>
    <x v="1367"/>
  </r>
  <r>
    <n v="1473"/>
    <x v="700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x v="1313"/>
    <n v="3"/>
    <n v="0"/>
    <x v="1368"/>
  </r>
  <r>
    <n v="1474"/>
    <x v="701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x v="1369"/>
  </r>
  <r>
    <n v="1475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x v="1315"/>
    <n v="6"/>
    <n v="0"/>
    <x v="1370"/>
  </r>
  <r>
    <n v="1476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x v="1173"/>
    <n v="3"/>
    <n v="0.2"/>
    <x v="1217"/>
  </r>
  <r>
    <n v="1477"/>
    <x v="703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x v="1316"/>
    <n v="7"/>
    <n v="0"/>
    <x v="1371"/>
  </r>
  <r>
    <n v="1478"/>
    <x v="704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x v="1372"/>
  </r>
  <r>
    <n v="1479"/>
    <x v="705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x v="1318"/>
    <n v="4"/>
    <n v="0.2"/>
    <x v="1373"/>
  </r>
  <r>
    <n v="1480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x v="243"/>
    <n v="4"/>
    <n v="0"/>
    <x v="245"/>
  </r>
  <r>
    <n v="1481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x v="1374"/>
  </r>
  <r>
    <n v="1482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x v="1320"/>
    <n v="3"/>
    <n v="0"/>
    <x v="1375"/>
  </r>
  <r>
    <n v="1483"/>
    <x v="707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x v="1276"/>
    <n v="2"/>
    <n v="0.2"/>
    <x v="1376"/>
  </r>
  <r>
    <n v="1484"/>
    <x v="707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x v="1321"/>
    <n v="1"/>
    <n v="0.2"/>
    <x v="1377"/>
  </r>
  <r>
    <n v="1485"/>
    <x v="70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x v="1378"/>
  </r>
  <r>
    <n v="1486"/>
    <x v="709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x v="1061"/>
    <n v="2"/>
    <n v="0"/>
    <x v="1379"/>
  </r>
  <r>
    <n v="1487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x v="1323"/>
    <n v="7"/>
    <n v="0.2"/>
    <x v="1380"/>
  </r>
  <r>
    <n v="1488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x v="1324"/>
    <n v="3"/>
    <n v="0"/>
    <x v="1381"/>
  </r>
  <r>
    <n v="1489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x v="532"/>
    <n v="3"/>
    <n v="0"/>
    <x v="543"/>
  </r>
  <r>
    <n v="1490"/>
    <x v="711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x v="1325"/>
    <n v="2"/>
    <n v="0.2"/>
    <x v="1382"/>
  </r>
  <r>
    <n v="1491"/>
    <x v="712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x v="1383"/>
  </r>
  <r>
    <n v="1492"/>
    <x v="713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x v="1384"/>
  </r>
  <r>
    <n v="1493"/>
    <x v="713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x v="1327"/>
    <n v="6"/>
    <n v="0.1"/>
    <x v="1385"/>
  </r>
  <r>
    <n v="1494"/>
    <x v="714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x v="1328"/>
    <n v="2"/>
    <n v="0"/>
    <x v="1386"/>
  </r>
  <r>
    <n v="1495"/>
    <x v="71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x v="1329"/>
    <n v="3"/>
    <n v="0"/>
    <x v="1387"/>
  </r>
  <r>
    <n v="1496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x v="1330"/>
    <n v="7"/>
    <n v="0.2"/>
    <x v="1388"/>
  </r>
  <r>
    <n v="1497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x v="1331"/>
    <n v="1"/>
    <n v="0.2"/>
    <x v="1389"/>
  </r>
  <r>
    <n v="1498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x v="1390"/>
  </r>
  <r>
    <n v="1499"/>
    <x v="717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x v="1333"/>
    <n v="5"/>
    <n v="0.2"/>
    <x v="1391"/>
  </r>
  <r>
    <n v="1500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x v="197"/>
  </r>
  <r>
    <n v="1501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x v="1334"/>
    <n v="9"/>
    <n v="0.2"/>
    <x v="1392"/>
  </r>
  <r>
    <n v="1502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x v="1129"/>
    <n v="3"/>
    <n v="0.2"/>
    <x v="1170"/>
  </r>
  <r>
    <n v="1503"/>
    <x v="719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x v="1393"/>
  </r>
  <r>
    <n v="1504"/>
    <x v="719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x v="596"/>
  </r>
  <r>
    <n v="1505"/>
    <x v="720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x v="1336"/>
    <n v="4"/>
    <n v="0"/>
    <x v="1394"/>
  </r>
  <r>
    <n v="1506"/>
    <x v="720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x v="1337"/>
    <n v="6"/>
    <n v="0.2"/>
    <x v="1395"/>
  </r>
  <r>
    <n v="1507"/>
    <x v="721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x v="1396"/>
  </r>
  <r>
    <n v="1508"/>
    <x v="722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x v="1397"/>
  </r>
  <r>
    <n v="1509"/>
    <x v="723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x v="1398"/>
  </r>
  <r>
    <n v="1510"/>
    <x v="724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x v="1340"/>
    <n v="2"/>
    <n v="0"/>
    <x v="1399"/>
  </r>
  <r>
    <n v="1511"/>
    <x v="725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x v="1400"/>
  </r>
  <r>
    <n v="1512"/>
    <x v="725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x v="1342"/>
    <n v="9"/>
    <n v="0"/>
    <x v="1401"/>
  </r>
  <r>
    <n v="1513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x v="1343"/>
    <n v="3"/>
    <n v="0.2"/>
    <x v="1402"/>
  </r>
  <r>
    <n v="1514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x v="1344"/>
    <n v="5"/>
    <n v="0.8"/>
    <x v="1403"/>
  </r>
  <r>
    <n v="1515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x v="1345"/>
    <n v="4"/>
    <n v="0.8"/>
    <x v="1404"/>
  </r>
  <r>
    <n v="1516"/>
    <x v="727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x v="1346"/>
    <n v="1"/>
    <n v="0.3"/>
    <x v="1405"/>
  </r>
  <r>
    <n v="1517"/>
    <x v="728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x v="1406"/>
  </r>
  <r>
    <n v="1518"/>
    <x v="72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x v="1348"/>
    <n v="2"/>
    <n v="0.2"/>
    <x v="1407"/>
  </r>
  <r>
    <n v="1519"/>
    <x v="72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x v="1349"/>
    <n v="3"/>
    <n v="0.2"/>
    <x v="1408"/>
  </r>
  <r>
    <n v="1520"/>
    <x v="730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x v="1409"/>
  </r>
  <r>
    <n v="1521"/>
    <x v="731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x v="1053"/>
    <n v="5"/>
    <n v="0.2"/>
    <x v="1410"/>
  </r>
  <r>
    <n v="1522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x v="1411"/>
  </r>
  <r>
    <n v="1523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x v="548"/>
    <n v="5"/>
    <n v="0.2"/>
    <x v="1412"/>
  </r>
  <r>
    <n v="1524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x v="658"/>
    <n v="8"/>
    <n v="0.2"/>
    <x v="1413"/>
  </r>
  <r>
    <n v="1525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x v="1352"/>
    <n v="6"/>
    <n v="0.2"/>
    <x v="1414"/>
  </r>
  <r>
    <n v="1526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x v="31"/>
  </r>
  <r>
    <n v="1527"/>
    <x v="733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x v="1353"/>
    <n v="2"/>
    <n v="0.2"/>
    <x v="1415"/>
  </r>
  <r>
    <n v="1528"/>
    <x v="733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x v="25"/>
    <n v="2"/>
    <n v="0.2"/>
    <x v="1416"/>
  </r>
  <r>
    <n v="1529"/>
    <x v="734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x v="1354"/>
    <n v="7"/>
    <n v="0"/>
    <x v="1417"/>
  </r>
  <r>
    <n v="1530"/>
    <x v="734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x v="549"/>
    <n v="2"/>
    <n v="0"/>
    <x v="1418"/>
  </r>
  <r>
    <n v="1531"/>
    <x v="735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x v="1355"/>
    <n v="3"/>
    <n v="0.2"/>
    <x v="1419"/>
  </r>
  <r>
    <n v="1532"/>
    <x v="736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x v="1356"/>
    <n v="1"/>
    <n v="0.2"/>
    <x v="1420"/>
  </r>
  <r>
    <n v="1533"/>
    <x v="736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x v="1357"/>
    <n v="3"/>
    <n v="0.2"/>
    <x v="1421"/>
  </r>
  <r>
    <n v="1534"/>
    <x v="737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x v="1358"/>
    <n v="6"/>
    <n v="0"/>
    <x v="232"/>
  </r>
  <r>
    <n v="1535"/>
    <x v="738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x v="1422"/>
  </r>
  <r>
    <n v="1536"/>
    <x v="73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x v="1360"/>
    <n v="3"/>
    <n v="0"/>
    <x v="1423"/>
  </r>
  <r>
    <n v="1537"/>
    <x v="73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x v="1424"/>
  </r>
  <r>
    <n v="1538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x v="1362"/>
    <n v="1"/>
    <n v="0"/>
    <x v="1425"/>
  </r>
  <r>
    <n v="1539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x v="1426"/>
  </r>
  <r>
    <n v="1540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x v="1427"/>
  </r>
  <r>
    <n v="1541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x v="1428"/>
  </r>
  <r>
    <n v="1542"/>
    <x v="741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x v="1366"/>
    <n v="5"/>
    <n v="0.2"/>
    <x v="1429"/>
  </r>
  <r>
    <n v="1543"/>
    <x v="741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x v="1367"/>
    <n v="6"/>
    <n v="0.2"/>
    <x v="1430"/>
  </r>
  <r>
    <n v="1544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x v="1368"/>
    <n v="3"/>
    <n v="0.2"/>
    <x v="1431"/>
  </r>
  <r>
    <n v="1545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x v="1432"/>
  </r>
  <r>
    <n v="1546"/>
    <x v="743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x v="1433"/>
  </r>
  <r>
    <n v="1547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x v="763"/>
    <n v="4"/>
    <n v="0.2"/>
    <x v="785"/>
  </r>
  <r>
    <n v="1548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x v="1371"/>
    <n v="2"/>
    <n v="0.8"/>
    <x v="1434"/>
  </r>
  <r>
    <n v="1549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x v="1435"/>
  </r>
  <r>
    <n v="1550"/>
    <x v="745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x v="1373"/>
    <n v="1"/>
    <n v="0.2"/>
    <x v="1436"/>
  </r>
  <r>
    <n v="1551"/>
    <x v="74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x v="1437"/>
  </r>
  <r>
    <n v="1552"/>
    <x v="747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x v="1375"/>
    <n v="2"/>
    <n v="0"/>
    <x v="1438"/>
  </r>
  <r>
    <n v="1553"/>
    <x v="748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x v="748"/>
    <n v="7"/>
    <n v="0"/>
    <x v="767"/>
  </r>
  <r>
    <n v="1554"/>
    <x v="749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x v="1376"/>
    <n v="5"/>
    <n v="0"/>
    <x v="1439"/>
  </r>
  <r>
    <n v="1555"/>
    <x v="750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x v="267"/>
    <n v="3"/>
    <n v="0"/>
    <x v="1440"/>
  </r>
  <r>
    <n v="1556"/>
    <x v="75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x v="1441"/>
  </r>
  <r>
    <n v="1557"/>
    <x v="752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x v="564"/>
    <n v="1"/>
    <n v="0.2"/>
    <x v="1442"/>
  </r>
  <r>
    <n v="1558"/>
    <x v="752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x v="1378"/>
    <n v="5"/>
    <n v="0.2"/>
    <x v="1443"/>
  </r>
  <r>
    <n v="1559"/>
    <x v="753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x v="1379"/>
    <n v="2"/>
    <n v="0"/>
    <x v="1444"/>
  </r>
  <r>
    <n v="1560"/>
    <x v="754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x v="1445"/>
  </r>
  <r>
    <n v="1561"/>
    <x v="755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x v="1381"/>
    <n v="6"/>
    <n v="0"/>
    <x v="1446"/>
  </r>
  <r>
    <n v="1562"/>
    <x v="756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x v="1104"/>
    <n v="1"/>
    <n v="0"/>
    <x v="1146"/>
  </r>
  <r>
    <n v="1563"/>
    <x v="757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x v="1447"/>
  </r>
  <r>
    <n v="1564"/>
    <x v="758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x v="1448"/>
  </r>
  <r>
    <n v="1565"/>
    <x v="75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x v="1383"/>
    <n v="5"/>
    <n v="0"/>
    <x v="1449"/>
  </r>
  <r>
    <n v="1566"/>
    <x v="760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x v="1450"/>
  </r>
  <r>
    <n v="1567"/>
    <x v="761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x v="1385"/>
    <n v="3"/>
    <n v="0.2"/>
    <x v="1451"/>
  </r>
  <r>
    <n v="1568"/>
    <x v="761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x v="1386"/>
    <n v="4"/>
    <n v="0.8"/>
    <x v="1452"/>
  </r>
  <r>
    <n v="1569"/>
    <x v="76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x v="1295"/>
  </r>
  <r>
    <n v="1570"/>
    <x v="763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x v="1387"/>
    <n v="3"/>
    <n v="0"/>
    <x v="1453"/>
  </r>
  <r>
    <n v="1571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x v="891"/>
    <n v="5"/>
    <n v="0.2"/>
    <x v="1454"/>
  </r>
  <r>
    <n v="1572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x v="1388"/>
    <n v="3"/>
    <n v="0"/>
    <x v="1455"/>
  </r>
  <r>
    <n v="1573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x v="809"/>
    <n v="1"/>
    <n v="0"/>
    <x v="1456"/>
  </r>
  <r>
    <n v="1574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x v="1389"/>
    <n v="2"/>
    <n v="0.2"/>
    <x v="1457"/>
  </r>
  <r>
    <n v="1575"/>
    <x v="765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x v="1458"/>
  </r>
  <r>
    <n v="1576"/>
    <x v="765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x v="1391"/>
    <n v="5"/>
    <n v="0.3"/>
    <x v="1459"/>
  </r>
  <r>
    <n v="1577"/>
    <x v="766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x v="1392"/>
    <n v="2"/>
    <n v="0.2"/>
    <x v="1460"/>
  </r>
  <r>
    <n v="1578"/>
    <x v="767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x v="1393"/>
    <n v="1"/>
    <n v="0"/>
    <x v="1461"/>
  </r>
  <r>
    <n v="1579"/>
    <x v="768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x v="1462"/>
  </r>
  <r>
    <n v="1580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x v="685"/>
  </r>
  <r>
    <n v="1581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x v="1395"/>
    <n v="9"/>
    <n v="0.4"/>
    <x v="1463"/>
  </r>
  <r>
    <n v="1582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x v="108"/>
    <n v="2"/>
    <n v="0"/>
    <x v="1464"/>
  </r>
  <r>
    <n v="1583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x v="1465"/>
  </r>
  <r>
    <n v="1584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x v="116"/>
    <n v="3"/>
    <n v="0"/>
    <x v="118"/>
  </r>
  <r>
    <n v="1585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x v="51"/>
    <n v="2"/>
    <n v="0"/>
    <x v="51"/>
  </r>
  <r>
    <n v="1586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x v="508"/>
    <n v="5"/>
    <n v="0"/>
    <x v="520"/>
  </r>
  <r>
    <n v="1587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x v="140"/>
    <n v="3"/>
    <n v="0"/>
    <x v="142"/>
  </r>
  <r>
    <n v="1588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x v="1466"/>
  </r>
  <r>
    <n v="1589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x v="414"/>
    <n v="4"/>
    <n v="0"/>
    <x v="1467"/>
  </r>
  <r>
    <n v="1590"/>
    <x v="770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x v="1398"/>
    <n v="4"/>
    <n v="0"/>
    <x v="1468"/>
  </r>
  <r>
    <n v="1591"/>
    <x v="771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x v="1469"/>
  </r>
  <r>
    <n v="1592"/>
    <x v="771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x v="1400"/>
    <n v="5"/>
    <n v="0.2"/>
    <x v="1470"/>
  </r>
  <r>
    <n v="1593"/>
    <x v="772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x v="1401"/>
    <n v="4"/>
    <n v="0.2"/>
    <x v="1471"/>
  </r>
  <r>
    <n v="1594"/>
    <x v="773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x v="1472"/>
  </r>
  <r>
    <n v="1595"/>
    <x v="774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x v="1403"/>
    <n v="3"/>
    <n v="0.3"/>
    <x v="1473"/>
  </r>
  <r>
    <n v="1596"/>
    <x v="775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x v="1404"/>
    <n v="2"/>
    <n v="0.3"/>
    <x v="1474"/>
  </r>
  <r>
    <n v="1597"/>
    <x v="776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x v="1475"/>
  </r>
  <r>
    <n v="1598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x v="1406"/>
    <n v="4"/>
    <n v="0.2"/>
    <x v="1476"/>
  </r>
  <r>
    <n v="1599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x v="1407"/>
    <n v="1"/>
    <n v="0.2"/>
    <x v="418"/>
  </r>
  <r>
    <n v="1600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x v="311"/>
  </r>
  <r>
    <n v="1601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x v="314"/>
    <n v="2"/>
    <n v="0.6"/>
    <x v="1477"/>
  </r>
  <r>
    <n v="1602"/>
    <x v="778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x v="1478"/>
  </r>
  <r>
    <n v="1603"/>
    <x v="779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x v="408"/>
    <n v="3"/>
    <n v="0.2"/>
    <x v="1479"/>
  </r>
  <r>
    <n v="1604"/>
    <x v="780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x v="1408"/>
    <n v="6"/>
    <n v="0"/>
    <x v="1480"/>
  </r>
  <r>
    <n v="1605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x v="1409"/>
    <n v="5"/>
    <n v="0.2"/>
    <x v="1481"/>
  </r>
  <r>
    <n v="1606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x v="1410"/>
    <n v="3"/>
    <n v="0"/>
    <x v="1482"/>
  </r>
  <r>
    <n v="1607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x v="1483"/>
  </r>
  <r>
    <n v="1608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x v="1484"/>
  </r>
  <r>
    <n v="1609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x v="730"/>
  </r>
  <r>
    <n v="1610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x v="1412"/>
    <n v="3"/>
    <n v="0.2"/>
    <x v="1485"/>
  </r>
  <r>
    <n v="1611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x v="1413"/>
    <n v="2"/>
    <n v="0.15"/>
    <x v="1486"/>
  </r>
  <r>
    <n v="1612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x v="1227"/>
    <n v="2"/>
    <n v="0.2"/>
    <x v="1487"/>
  </r>
  <r>
    <n v="1613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x v="1414"/>
    <n v="2"/>
    <n v="0.2"/>
    <x v="1488"/>
  </r>
  <r>
    <n v="1614"/>
    <x v="783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x v="1415"/>
    <n v="7"/>
    <n v="0"/>
    <x v="1489"/>
  </r>
  <r>
    <n v="1615"/>
    <x v="784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x v="367"/>
    <n v="3"/>
    <n v="0.2"/>
    <x v="1490"/>
  </r>
  <r>
    <n v="1616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x v="1416"/>
    <n v="1"/>
    <n v="0"/>
    <x v="1491"/>
  </r>
  <r>
    <n v="1617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x v="1417"/>
    <n v="4"/>
    <n v="0"/>
    <x v="1492"/>
  </r>
  <r>
    <n v="1618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x v="1418"/>
    <n v="3"/>
    <n v="0"/>
    <x v="1493"/>
  </r>
  <r>
    <n v="1619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x v="1419"/>
    <n v="2"/>
    <n v="0"/>
    <x v="1494"/>
  </r>
  <r>
    <n v="1620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x v="1495"/>
  </r>
  <r>
    <n v="1621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x v="1496"/>
  </r>
  <r>
    <n v="1622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x v="1422"/>
    <n v="8"/>
    <n v="0"/>
    <x v="1497"/>
  </r>
  <r>
    <n v="1623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x v="1423"/>
    <n v="2"/>
    <n v="0.2"/>
    <x v="1498"/>
  </r>
  <r>
    <n v="1624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x v="1499"/>
  </r>
  <r>
    <n v="1625"/>
    <x v="788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x v="1425"/>
    <n v="5"/>
    <n v="0.2"/>
    <x v="1500"/>
  </r>
  <r>
    <n v="1626"/>
    <x v="788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x v="1501"/>
  </r>
  <r>
    <n v="1627"/>
    <x v="78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x v="1502"/>
  </r>
  <r>
    <n v="1628"/>
    <x v="790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x v="1428"/>
    <n v="6"/>
    <n v="0"/>
    <x v="1503"/>
  </r>
  <r>
    <n v="1629"/>
    <x v="791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x v="1429"/>
    <n v="5"/>
    <n v="0.2"/>
    <x v="1504"/>
  </r>
  <r>
    <n v="1630"/>
    <x v="791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x v="1430"/>
    <n v="6"/>
    <n v="0.7"/>
    <x v="1505"/>
  </r>
  <r>
    <n v="1631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x v="1506"/>
  </r>
  <r>
    <n v="1632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x v="1432"/>
    <n v="2"/>
    <n v="0.2"/>
    <x v="1507"/>
  </r>
  <r>
    <n v="1633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x v="563"/>
    <n v="2"/>
    <n v="0.2"/>
    <x v="572"/>
  </r>
  <r>
    <n v="1634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x v="1433"/>
    <n v="2"/>
    <n v="0.2"/>
    <x v="1508"/>
  </r>
  <r>
    <n v="1635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x v="518"/>
    <n v="2"/>
    <n v="0.2"/>
    <x v="530"/>
  </r>
  <r>
    <n v="1636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x v="12"/>
    <n v="3"/>
    <n v="0.2"/>
    <x v="12"/>
  </r>
  <r>
    <n v="1637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x v="1509"/>
  </r>
  <r>
    <n v="1638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x v="1435"/>
    <n v="4"/>
    <n v="0.2"/>
    <x v="1510"/>
  </r>
  <r>
    <n v="1639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x v="551"/>
  </r>
  <r>
    <n v="1640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x v="1511"/>
  </r>
  <r>
    <n v="1641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x v="1512"/>
  </r>
  <r>
    <n v="1642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x v="1437"/>
    <n v="3"/>
    <n v="0"/>
    <x v="1513"/>
  </r>
  <r>
    <n v="1643"/>
    <x v="795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x v="1438"/>
    <n v="2"/>
    <n v="0.2"/>
    <x v="1514"/>
  </r>
  <r>
    <n v="1644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x v="1439"/>
    <n v="3"/>
    <n v="0"/>
    <x v="1515"/>
  </r>
  <r>
    <n v="1645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x v="1440"/>
    <n v="7"/>
    <n v="0"/>
    <x v="1516"/>
  </r>
  <r>
    <n v="1646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x v="1441"/>
    <n v="2"/>
    <n v="0"/>
    <x v="1517"/>
  </r>
  <r>
    <n v="1647"/>
    <x v="797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x v="1518"/>
  </r>
  <r>
    <n v="1648"/>
    <x v="797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x v="1443"/>
    <n v="2"/>
    <n v="0.2"/>
    <x v="1519"/>
  </r>
  <r>
    <n v="1649"/>
    <x v="798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x v="1444"/>
    <n v="6"/>
    <n v="0.7"/>
    <x v="1520"/>
  </r>
  <r>
    <n v="1650"/>
    <x v="798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x v="1521"/>
  </r>
  <r>
    <n v="1651"/>
    <x v="7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x v="1446"/>
    <n v="2"/>
    <n v="0"/>
    <x v="1522"/>
  </r>
  <r>
    <n v="1652"/>
    <x v="7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x v="522"/>
    <n v="2"/>
    <n v="0"/>
    <x v="534"/>
  </r>
  <r>
    <n v="1653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x v="1447"/>
    <n v="6"/>
    <n v="0"/>
    <x v="1523"/>
  </r>
  <r>
    <n v="1654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x v="622"/>
  </r>
  <r>
    <n v="1655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x v="1448"/>
    <n v="2"/>
    <n v="0"/>
    <x v="1524"/>
  </r>
  <r>
    <n v="1656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x v="1525"/>
  </r>
  <r>
    <n v="1657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x v="1449"/>
    <n v="3"/>
    <n v="0"/>
    <x v="1526"/>
  </r>
  <r>
    <n v="1658"/>
    <x v="801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x v="1527"/>
  </r>
  <r>
    <n v="1659"/>
    <x v="802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x v="1451"/>
    <n v="3"/>
    <n v="0.2"/>
    <x v="1528"/>
  </r>
  <r>
    <n v="1660"/>
    <x v="803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x v="1529"/>
  </r>
  <r>
    <n v="1661"/>
    <x v="803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x v="1162"/>
    <n v="2"/>
    <n v="0.2"/>
    <x v="1530"/>
  </r>
  <r>
    <n v="1662"/>
    <x v="804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x v="1452"/>
    <n v="5"/>
    <n v="0.4"/>
    <x v="1531"/>
  </r>
  <r>
    <n v="1663"/>
    <x v="804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x v="1453"/>
    <n v="3"/>
    <n v="0.7"/>
    <x v="1532"/>
  </r>
  <r>
    <n v="1664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x v="1454"/>
    <n v="5"/>
    <n v="0.2"/>
    <x v="1533"/>
  </r>
  <r>
    <n v="1665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x v="1455"/>
    <n v="3"/>
    <n v="0.2"/>
    <x v="1534"/>
  </r>
  <r>
    <n v="1666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x v="1456"/>
    <n v="3"/>
    <n v="0.2"/>
    <x v="1535"/>
  </r>
  <r>
    <n v="1667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x v="1457"/>
    <n v="2"/>
    <n v="0.2"/>
    <x v="1536"/>
  </r>
  <r>
    <n v="1668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x v="1355"/>
    <n v="3"/>
    <n v="0.2"/>
    <x v="1419"/>
  </r>
  <r>
    <n v="1669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x v="1230"/>
    <n v="3"/>
    <n v="0.2"/>
    <x v="1276"/>
  </r>
  <r>
    <n v="1670"/>
    <x v="806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x v="1537"/>
  </r>
  <r>
    <n v="1671"/>
    <x v="80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x v="1538"/>
  </r>
  <r>
    <n v="1672"/>
    <x v="808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x v="1539"/>
  </r>
  <r>
    <n v="1673"/>
    <x v="809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x v="68"/>
    <n v="4"/>
    <n v="0.2"/>
    <x v="68"/>
  </r>
  <r>
    <n v="1674"/>
    <x v="81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x v="1540"/>
  </r>
  <r>
    <n v="1675"/>
    <x v="811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x v="1541"/>
  </r>
  <r>
    <n v="1676"/>
    <x v="811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x v="1463"/>
    <n v="3"/>
    <n v="0.8"/>
    <x v="1542"/>
  </r>
  <r>
    <n v="1677"/>
    <x v="812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x v="1464"/>
    <n v="3"/>
    <n v="0"/>
    <x v="1543"/>
  </r>
  <r>
    <n v="1678"/>
    <x v="812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x v="1544"/>
  </r>
  <r>
    <n v="1679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x v="1545"/>
  </r>
  <r>
    <n v="1680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x v="1546"/>
  </r>
  <r>
    <n v="1681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x v="1468"/>
    <n v="2"/>
    <n v="0.2"/>
    <x v="1547"/>
  </r>
  <r>
    <n v="1682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x v="1548"/>
  </r>
  <r>
    <n v="1683"/>
    <x v="814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x v="1470"/>
    <n v="1"/>
    <n v="0"/>
    <x v="1549"/>
  </r>
  <r>
    <n v="1684"/>
    <x v="81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x v="1550"/>
  </r>
  <r>
    <n v="1685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x v="1551"/>
  </r>
  <r>
    <n v="1686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x v="1473"/>
    <n v="2"/>
    <n v="0.7"/>
    <x v="1552"/>
  </r>
  <r>
    <n v="1687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x v="1474"/>
    <n v="2"/>
    <n v="0.7"/>
    <x v="1553"/>
  </r>
  <r>
    <n v="1688"/>
    <x v="817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x v="563"/>
    <n v="2"/>
    <n v="0.2"/>
    <x v="572"/>
  </r>
  <r>
    <n v="1689"/>
    <x v="817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x v="721"/>
    <n v="2"/>
    <n v="0.2"/>
    <x v="739"/>
  </r>
  <r>
    <n v="1690"/>
    <x v="818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x v="1475"/>
    <n v="6"/>
    <n v="0.4"/>
    <x v="1554"/>
  </r>
  <r>
    <n v="1691"/>
    <x v="819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x v="1555"/>
  </r>
  <r>
    <n v="1692"/>
    <x v="819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x v="1477"/>
    <n v="5"/>
    <n v="0"/>
    <x v="1556"/>
  </r>
  <r>
    <n v="1693"/>
    <x v="820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x v="1478"/>
    <n v="5"/>
    <n v="0.2"/>
    <x v="1557"/>
  </r>
  <r>
    <n v="1694"/>
    <x v="821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x v="1558"/>
  </r>
  <r>
    <n v="1695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x v="1480"/>
    <n v="4"/>
    <n v="0"/>
    <x v="1559"/>
  </r>
  <r>
    <n v="1696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x v="1481"/>
    <n v="3"/>
    <n v="0"/>
    <x v="1560"/>
  </r>
  <r>
    <n v="1697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x v="1482"/>
    <n v="2"/>
    <n v="0"/>
    <x v="1561"/>
  </r>
  <r>
    <n v="1698"/>
    <x v="823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x v="1483"/>
    <n v="2"/>
    <n v="0"/>
    <x v="1562"/>
  </r>
  <r>
    <n v="1699"/>
    <x v="823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x v="748"/>
    <n v="7"/>
    <n v="0"/>
    <x v="767"/>
  </r>
  <r>
    <n v="1700"/>
    <x v="824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x v="1484"/>
    <n v="6"/>
    <n v="0"/>
    <x v="1563"/>
  </r>
  <r>
    <n v="1701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x v="929"/>
    <n v="2"/>
    <n v="0.2"/>
    <x v="963"/>
  </r>
  <r>
    <n v="1702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x v="1485"/>
    <n v="9"/>
    <n v="0.1"/>
    <x v="1564"/>
  </r>
  <r>
    <n v="1703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x v="745"/>
    <n v="2"/>
    <n v="0"/>
    <x v="1565"/>
  </r>
  <r>
    <n v="1704"/>
    <x v="826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x v="1486"/>
    <n v="5"/>
    <n v="0"/>
    <x v="1566"/>
  </r>
  <r>
    <n v="1705"/>
    <x v="827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x v="1567"/>
  </r>
  <r>
    <n v="1706"/>
    <x v="828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x v="1488"/>
    <n v="2"/>
    <n v="0.7"/>
    <x v="1568"/>
  </r>
  <r>
    <n v="1707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x v="1489"/>
    <n v="6"/>
    <n v="0"/>
    <x v="1569"/>
  </r>
  <r>
    <n v="1708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x v="1490"/>
    <n v="2"/>
    <n v="0.2"/>
    <x v="1570"/>
  </r>
  <r>
    <n v="1709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x v="1571"/>
  </r>
  <r>
    <n v="1710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x v="1492"/>
    <n v="1"/>
    <n v="0.2"/>
    <x v="1572"/>
  </r>
  <r>
    <n v="1711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x v="189"/>
    <n v="5"/>
    <n v="0"/>
    <x v="191"/>
  </r>
  <r>
    <n v="1712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x v="1573"/>
  </r>
  <r>
    <n v="1713"/>
    <x v="830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x v="1494"/>
    <n v="6"/>
    <n v="0.2"/>
    <x v="1574"/>
  </r>
  <r>
    <n v="1714"/>
    <x v="831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x v="1575"/>
  </r>
  <r>
    <n v="1715"/>
    <x v="832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x v="1576"/>
  </r>
  <r>
    <n v="1716"/>
    <x v="833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x v="326"/>
    <n v="2"/>
    <n v="0.2"/>
    <x v="332"/>
  </r>
  <r>
    <n v="1717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x v="1577"/>
  </r>
  <r>
    <n v="1718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x v="1498"/>
    <n v="5"/>
    <n v="0"/>
    <x v="232"/>
  </r>
  <r>
    <n v="1719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x v="1499"/>
    <n v="4"/>
    <n v="0"/>
    <x v="1578"/>
  </r>
  <r>
    <n v="1720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x v="1579"/>
  </r>
  <r>
    <n v="1721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x v="1501"/>
    <n v="4"/>
    <n v="0.2"/>
    <x v="1580"/>
  </r>
  <r>
    <n v="1722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x v="1305"/>
    <n v="2"/>
    <n v="0.2"/>
    <x v="1581"/>
  </r>
  <r>
    <n v="1723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x v="1309"/>
    <n v="4"/>
    <n v="0.2"/>
    <x v="1582"/>
  </r>
  <r>
    <n v="1724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x v="1583"/>
  </r>
  <r>
    <n v="1725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x v="1502"/>
    <n v="3"/>
    <n v="0.2"/>
    <x v="1584"/>
  </r>
  <r>
    <n v="1726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x v="1585"/>
  </r>
  <r>
    <n v="1727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x v="1586"/>
  </r>
  <r>
    <n v="1728"/>
    <x v="837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x v="1587"/>
  </r>
  <r>
    <n v="1729"/>
    <x v="838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x v="1588"/>
  </r>
  <r>
    <n v="1730"/>
    <x v="838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x v="1589"/>
  </r>
  <r>
    <n v="1731"/>
    <x v="839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x v="1508"/>
    <n v="8"/>
    <n v="0.2"/>
    <x v="1590"/>
  </r>
  <r>
    <n v="1732"/>
    <x v="839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x v="1432"/>
    <n v="2"/>
    <n v="0.2"/>
    <x v="1507"/>
  </r>
  <r>
    <n v="1733"/>
    <x v="840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x v="1121"/>
  </r>
  <r>
    <n v="1734"/>
    <x v="840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x v="1591"/>
  </r>
  <r>
    <n v="1735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x v="1510"/>
    <n v="2"/>
    <n v="0.2"/>
    <x v="1592"/>
  </r>
  <r>
    <n v="1736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x v="1593"/>
  </r>
  <r>
    <n v="1737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x v="972"/>
    <n v="3"/>
    <n v="0.2"/>
    <x v="1594"/>
  </r>
  <r>
    <n v="1738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x v="974"/>
    <n v="3"/>
    <n v="0"/>
    <x v="1011"/>
  </r>
  <r>
    <n v="1739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x v="1511"/>
    <n v="2"/>
    <n v="0"/>
    <x v="1595"/>
  </r>
  <r>
    <n v="1740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x v="1596"/>
  </r>
  <r>
    <n v="1741"/>
    <x v="843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x v="1513"/>
    <n v="8"/>
    <n v="0"/>
    <x v="1597"/>
  </r>
  <r>
    <n v="1742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x v="561"/>
    <n v="4"/>
    <n v="0.2"/>
    <x v="570"/>
  </r>
  <r>
    <n v="1743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x v="1514"/>
    <n v="2"/>
    <n v="0.2"/>
    <x v="1598"/>
  </r>
  <r>
    <n v="1744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x v="1515"/>
    <n v="2"/>
    <n v="0.2"/>
    <x v="1599"/>
  </r>
  <r>
    <n v="1745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x v="1516"/>
    <n v="7"/>
    <n v="0.2"/>
    <x v="1600"/>
  </r>
  <r>
    <n v="1746"/>
    <x v="845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x v="522"/>
    <n v="2"/>
    <n v="0"/>
    <x v="1601"/>
  </r>
  <r>
    <n v="1747"/>
    <x v="846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x v="1517"/>
    <n v="8"/>
    <n v="0.7"/>
    <x v="1602"/>
  </r>
  <r>
    <n v="1748"/>
    <x v="846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x v="1518"/>
    <n v="3"/>
    <n v="0.2"/>
    <x v="1603"/>
  </r>
  <r>
    <n v="1749"/>
    <x v="847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x v="563"/>
    <n v="2"/>
    <n v="0.2"/>
    <x v="572"/>
  </r>
  <r>
    <n v="1750"/>
    <x v="847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x v="875"/>
    <n v="3"/>
    <n v="0.2"/>
    <x v="1604"/>
  </r>
  <r>
    <n v="1751"/>
    <x v="848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x v="1605"/>
  </r>
  <r>
    <n v="1752"/>
    <x v="849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x v="1606"/>
  </r>
  <r>
    <n v="1753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x v="1521"/>
    <n v="9"/>
    <n v="0"/>
    <x v="1607"/>
  </r>
  <r>
    <n v="1754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x v="1446"/>
    <n v="2"/>
    <n v="0"/>
    <x v="1522"/>
  </r>
  <r>
    <n v="1755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x v="18"/>
    <n v="2"/>
    <n v="0"/>
    <x v="1608"/>
  </r>
  <r>
    <n v="1756"/>
    <x v="851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x v="1522"/>
    <n v="11"/>
    <n v="0.2"/>
    <x v="1609"/>
  </r>
  <r>
    <n v="1757"/>
    <x v="851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x v="1523"/>
    <n v="6"/>
    <n v="0.2"/>
    <x v="1610"/>
  </r>
  <r>
    <n v="1758"/>
    <x v="852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x v="1611"/>
  </r>
  <r>
    <n v="1759"/>
    <x v="853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x v="1525"/>
    <n v="2"/>
    <n v="0.2"/>
    <x v="1612"/>
  </r>
  <r>
    <n v="1760"/>
    <x v="854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x v="1613"/>
  </r>
  <r>
    <n v="1761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x v="1614"/>
  </r>
  <r>
    <n v="1762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x v="1615"/>
  </r>
  <r>
    <n v="1763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x v="1616"/>
  </r>
  <r>
    <n v="1764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x v="1530"/>
    <n v="2"/>
    <n v="0"/>
    <x v="1617"/>
  </r>
  <r>
    <n v="1765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x v="1531"/>
    <n v="1"/>
    <n v="0"/>
    <x v="1618"/>
  </r>
  <r>
    <n v="1766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x v="1532"/>
    <n v="9"/>
    <n v="0"/>
    <x v="1619"/>
  </r>
  <r>
    <n v="1767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x v="765"/>
    <n v="2"/>
    <n v="0"/>
    <x v="787"/>
  </r>
  <r>
    <n v="1768"/>
    <x v="8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x v="1620"/>
  </r>
  <r>
    <n v="1769"/>
    <x v="8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x v="1534"/>
    <n v="5"/>
    <n v="0.7"/>
    <x v="1621"/>
  </r>
  <r>
    <n v="1770"/>
    <x v="858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x v="1535"/>
    <n v="4"/>
    <n v="0.2"/>
    <x v="1622"/>
  </r>
  <r>
    <n v="1771"/>
    <x v="858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x v="1623"/>
  </r>
  <r>
    <n v="1772"/>
    <x v="859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x v="1537"/>
    <n v="2"/>
    <n v="0.2"/>
    <x v="1624"/>
  </r>
  <r>
    <n v="1773"/>
    <x v="859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x v="1538"/>
    <n v="6"/>
    <n v="0.2"/>
    <x v="1625"/>
  </r>
  <r>
    <n v="1774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x v="1626"/>
  </r>
  <r>
    <n v="1775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x v="1627"/>
  </r>
  <r>
    <n v="1776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x v="1541"/>
    <n v="2"/>
    <n v="0"/>
    <x v="1628"/>
  </r>
  <r>
    <n v="1777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x v="982"/>
    <n v="1"/>
    <n v="0"/>
    <x v="1020"/>
  </r>
  <r>
    <n v="1778"/>
    <x v="861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x v="1542"/>
    <n v="9"/>
    <n v="0"/>
    <x v="1629"/>
  </r>
  <r>
    <n v="1779"/>
    <x v="861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x v="456"/>
    <n v="5"/>
    <n v="0"/>
    <x v="467"/>
  </r>
  <r>
    <n v="1780"/>
    <x v="862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x v="1543"/>
    <n v="3"/>
    <n v="0"/>
    <x v="1630"/>
  </r>
  <r>
    <n v="1781"/>
    <x v="862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x v="1544"/>
    <n v="1"/>
    <n v="0"/>
    <x v="1631"/>
  </r>
  <r>
    <n v="1782"/>
    <x v="863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x v="1545"/>
    <n v="2"/>
    <n v="0"/>
    <x v="1632"/>
  </r>
  <r>
    <n v="1783"/>
    <x v="863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x v="1633"/>
  </r>
  <r>
    <n v="1784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x v="1547"/>
    <n v="4"/>
    <n v="0"/>
    <x v="1634"/>
  </r>
  <r>
    <n v="1785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x v="1635"/>
  </r>
  <r>
    <n v="1786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x v="1549"/>
    <n v="8"/>
    <n v="0"/>
    <x v="1636"/>
  </r>
  <r>
    <n v="1787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x v="284"/>
    <n v="3"/>
    <n v="0"/>
    <x v="1637"/>
  </r>
  <r>
    <n v="1788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x v="1638"/>
  </r>
  <r>
    <n v="1789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x v="1639"/>
  </r>
  <r>
    <n v="1790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x v="1552"/>
    <n v="5"/>
    <n v="0"/>
    <x v="1640"/>
  </r>
  <r>
    <n v="1791"/>
    <x v="866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x v="1553"/>
    <n v="1"/>
    <n v="0"/>
    <x v="1641"/>
  </r>
  <r>
    <n v="1792"/>
    <x v="867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x v="1642"/>
  </r>
  <r>
    <n v="1793"/>
    <x v="867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x v="1643"/>
  </r>
  <r>
    <n v="1794"/>
    <x v="868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x v="1556"/>
    <n v="2"/>
    <n v="0.2"/>
    <x v="1644"/>
  </r>
  <r>
    <n v="1795"/>
    <x v="869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x v="1645"/>
  </r>
  <r>
    <n v="1796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x v="1558"/>
    <n v="8"/>
    <n v="0"/>
    <x v="1646"/>
  </r>
  <r>
    <n v="1797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x v="1559"/>
    <n v="3"/>
    <n v="0"/>
    <x v="1647"/>
  </r>
  <r>
    <n v="1798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x v="1648"/>
  </r>
  <r>
    <n v="1799"/>
    <x v="871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x v="1649"/>
  </r>
  <r>
    <n v="1800"/>
    <x v="872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x v="1515"/>
    <n v="4"/>
    <n v="0.2"/>
    <x v="1650"/>
  </r>
  <r>
    <n v="1801"/>
    <x v="872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x v="1651"/>
  </r>
  <r>
    <n v="1802"/>
    <x v="873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x v="1563"/>
    <n v="1"/>
    <n v="0"/>
    <x v="1652"/>
  </r>
  <r>
    <n v="1803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x v="1564"/>
    <n v="1"/>
    <n v="0.7"/>
    <x v="1653"/>
  </r>
  <r>
    <n v="1804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x v="1654"/>
  </r>
  <r>
    <n v="1805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x v="1566"/>
    <n v="2"/>
    <n v="0.2"/>
    <x v="1655"/>
  </r>
  <r>
    <n v="1806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x v="1567"/>
    <n v="7"/>
    <n v="0.2"/>
    <x v="1656"/>
  </r>
  <r>
    <n v="1807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x v="1568"/>
    <n v="7"/>
    <n v="0"/>
    <x v="1657"/>
  </r>
  <r>
    <n v="1808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x v="1569"/>
    <n v="7"/>
    <n v="0"/>
    <x v="1658"/>
  </r>
  <r>
    <n v="1809"/>
    <x v="876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x v="1570"/>
    <n v="7"/>
    <n v="0"/>
    <x v="1659"/>
  </r>
  <r>
    <n v="1810"/>
    <x v="877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x v="1571"/>
    <n v="7"/>
    <n v="0.6"/>
    <x v="1660"/>
  </r>
  <r>
    <n v="1811"/>
    <x v="877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x v="1572"/>
    <n v="3"/>
    <n v="0.2"/>
    <x v="1661"/>
  </r>
  <r>
    <n v="1812"/>
    <x v="878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x v="1573"/>
    <n v="7"/>
    <n v="0"/>
    <x v="1662"/>
  </r>
  <r>
    <n v="1813"/>
    <x v="879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x v="1663"/>
  </r>
  <r>
    <n v="1814"/>
    <x v="879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x v="1664"/>
  </r>
  <r>
    <n v="1815"/>
    <x v="880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x v="1575"/>
    <n v="3"/>
    <n v="0.2"/>
    <x v="1665"/>
  </r>
  <r>
    <n v="1816"/>
    <x v="881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x v="1576"/>
    <n v="2"/>
    <n v="0"/>
    <x v="1666"/>
  </r>
  <r>
    <n v="1817"/>
    <x v="881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x v="1667"/>
  </r>
  <r>
    <n v="1818"/>
    <x v="882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x v="745"/>
    <n v="2"/>
    <n v="0"/>
    <x v="763"/>
  </r>
  <r>
    <n v="1819"/>
    <x v="883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x v="1578"/>
    <n v="2"/>
    <n v="0.8"/>
    <x v="1668"/>
  </r>
  <r>
    <n v="1820"/>
    <x v="883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x v="1669"/>
  </r>
  <r>
    <n v="1821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x v="1670"/>
  </r>
  <r>
    <n v="1822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x v="1535"/>
    <n v="4"/>
    <n v="0.2"/>
    <x v="1671"/>
  </r>
  <r>
    <n v="1823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x v="1581"/>
    <n v="3"/>
    <n v="0.3"/>
    <x v="1672"/>
  </r>
  <r>
    <n v="1824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x v="1182"/>
    <n v="1"/>
    <n v="0.2"/>
    <x v="1673"/>
  </r>
  <r>
    <n v="1825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x v="1674"/>
  </r>
  <r>
    <n v="1826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x v="1583"/>
    <n v="4"/>
    <n v="0.2"/>
    <x v="1675"/>
  </r>
  <r>
    <n v="1827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x v="1584"/>
    <n v="1"/>
    <n v="0.2"/>
    <x v="1676"/>
  </r>
  <r>
    <n v="1828"/>
    <x v="886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x v="1585"/>
    <n v="3"/>
    <n v="0.2"/>
    <x v="1677"/>
  </r>
  <r>
    <n v="1829"/>
    <x v="887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x v="789"/>
    <n v="6"/>
    <n v="0"/>
    <x v="814"/>
  </r>
  <r>
    <n v="1830"/>
    <x v="888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x v="1586"/>
    <n v="2"/>
    <n v="0.4"/>
    <x v="1678"/>
  </r>
  <r>
    <n v="1831"/>
    <x v="889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x v="1587"/>
    <n v="8"/>
    <n v="0"/>
    <x v="1679"/>
  </r>
  <r>
    <n v="1832"/>
    <x v="889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x v="1588"/>
    <n v="1"/>
    <n v="0"/>
    <x v="1680"/>
  </r>
  <r>
    <n v="1833"/>
    <x v="890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x v="724"/>
    <n v="3"/>
    <n v="0.2"/>
    <x v="1681"/>
  </r>
  <r>
    <n v="1834"/>
    <x v="8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x v="1589"/>
    <n v="3"/>
    <n v="0.4"/>
    <x v="1682"/>
  </r>
  <r>
    <n v="1835"/>
    <x v="8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x v="1590"/>
    <n v="7"/>
    <n v="0.2"/>
    <x v="1683"/>
  </r>
  <r>
    <n v="1836"/>
    <x v="892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x v="1591"/>
    <n v="5"/>
    <n v="0"/>
    <x v="1684"/>
  </r>
  <r>
    <n v="1837"/>
    <x v="8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x v="1592"/>
    <n v="7"/>
    <n v="0"/>
    <x v="1685"/>
  </r>
  <r>
    <n v="1838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x v="1686"/>
  </r>
  <r>
    <n v="1839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x v="1594"/>
    <n v="4"/>
    <n v="0.2"/>
    <x v="1687"/>
  </r>
  <r>
    <n v="1840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x v="1595"/>
    <n v="1"/>
    <n v="0.2"/>
    <x v="1688"/>
  </r>
  <r>
    <n v="1841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x v="128"/>
    <n v="2"/>
    <n v="0.2"/>
    <x v="130"/>
  </r>
  <r>
    <n v="1842"/>
    <x v="895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x v="1596"/>
    <n v="1"/>
    <n v="0"/>
    <x v="1689"/>
  </r>
  <r>
    <n v="1843"/>
    <x v="896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x v="110"/>
    <n v="4"/>
    <n v="0.2"/>
    <x v="1690"/>
  </r>
  <r>
    <n v="1844"/>
    <x v="896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x v="1691"/>
  </r>
  <r>
    <n v="1845"/>
    <x v="897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x v="26"/>
    <n v="3"/>
    <n v="0"/>
    <x v="26"/>
  </r>
  <r>
    <n v="1846"/>
    <x v="898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x v="1598"/>
    <n v="6"/>
    <n v="0"/>
    <x v="1692"/>
  </r>
  <r>
    <n v="1847"/>
    <x v="898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x v="1023"/>
    <n v="2"/>
    <n v="0"/>
    <x v="1693"/>
  </r>
  <r>
    <n v="1848"/>
    <x v="899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x v="1694"/>
  </r>
  <r>
    <n v="1849"/>
    <x v="899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x v="1600"/>
    <n v="2"/>
    <n v="0.2"/>
    <x v="1695"/>
  </r>
  <r>
    <n v="1850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x v="1696"/>
  </r>
  <r>
    <n v="1851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x v="1697"/>
  </r>
  <r>
    <n v="1852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x v="1603"/>
    <n v="5"/>
    <n v="0"/>
    <x v="1698"/>
  </r>
  <r>
    <n v="1853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x v="1699"/>
  </r>
  <r>
    <n v="1854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x v="619"/>
    <n v="2"/>
    <n v="0"/>
    <x v="630"/>
  </r>
  <r>
    <n v="1855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x v="1605"/>
    <n v="5"/>
    <n v="0"/>
    <x v="1700"/>
  </r>
  <r>
    <n v="1856"/>
    <x v="901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x v="1606"/>
    <n v="3"/>
    <n v="0"/>
    <x v="1701"/>
  </r>
  <r>
    <n v="1857"/>
    <x v="902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x v="1607"/>
    <n v="5"/>
    <n v="0.2"/>
    <x v="1702"/>
  </r>
  <r>
    <n v="1858"/>
    <x v="902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x v="1703"/>
  </r>
  <r>
    <n v="1859"/>
    <x v="903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x v="1704"/>
  </r>
  <r>
    <n v="1860"/>
    <x v="903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x v="1610"/>
    <n v="1"/>
    <n v="0"/>
    <x v="1705"/>
  </r>
  <r>
    <n v="1861"/>
    <x v="904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x v="1706"/>
  </r>
  <r>
    <n v="1862"/>
    <x v="904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x v="668"/>
    <n v="4"/>
    <n v="0"/>
    <x v="1010"/>
  </r>
  <r>
    <n v="1863"/>
    <x v="905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x v="1707"/>
  </r>
  <r>
    <n v="1864"/>
    <x v="906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x v="1613"/>
    <n v="5"/>
    <n v="0.5"/>
    <x v="1708"/>
  </r>
  <r>
    <n v="1865"/>
    <x v="906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x v="1709"/>
  </r>
  <r>
    <n v="1866"/>
    <x v="907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x v="1615"/>
    <n v="3"/>
    <n v="0.4"/>
    <x v="1710"/>
  </r>
  <r>
    <n v="1867"/>
    <x v="908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x v="1616"/>
    <n v="5"/>
    <n v="0"/>
    <x v="1711"/>
  </r>
  <r>
    <n v="1868"/>
    <x v="909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x v="277"/>
    <n v="6"/>
    <n v="0.2"/>
    <x v="282"/>
  </r>
  <r>
    <n v="1869"/>
    <x v="909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x v="1617"/>
    <n v="2"/>
    <n v="0.2"/>
    <x v="1712"/>
  </r>
  <r>
    <n v="1870"/>
    <x v="910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x v="90"/>
    <n v="1"/>
    <n v="0"/>
    <x v="90"/>
  </r>
  <r>
    <n v="1871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x v="1618"/>
    <n v="5"/>
    <n v="0"/>
    <x v="1713"/>
  </r>
  <r>
    <n v="1872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x v="490"/>
  </r>
  <r>
    <n v="1873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x v="1714"/>
  </r>
  <r>
    <n v="1874"/>
    <x v="912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x v="558"/>
    <n v="1"/>
    <n v="0"/>
    <x v="1715"/>
  </r>
  <r>
    <n v="1875"/>
    <x v="913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x v="1620"/>
    <n v="2"/>
    <n v="0.2"/>
    <x v="1716"/>
  </r>
  <r>
    <n v="1876"/>
    <x v="914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x v="1717"/>
  </r>
  <r>
    <n v="1877"/>
    <x v="915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x v="553"/>
    <n v="3"/>
    <n v="0.2"/>
    <x v="1718"/>
  </r>
  <r>
    <n v="1878"/>
    <x v="916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x v="1622"/>
    <n v="4"/>
    <n v="0.2"/>
    <x v="1719"/>
  </r>
  <r>
    <n v="1879"/>
    <x v="916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x v="214"/>
    <n v="3"/>
    <n v="0.2"/>
    <x v="216"/>
  </r>
  <r>
    <n v="1880"/>
    <x v="917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x v="1623"/>
    <n v="9"/>
    <n v="0.7"/>
    <x v="1720"/>
  </r>
  <r>
    <n v="1881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x v="1624"/>
    <n v="3"/>
    <n v="0"/>
    <x v="1721"/>
  </r>
  <r>
    <n v="1882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x v="1722"/>
  </r>
  <r>
    <n v="1883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x v="1723"/>
  </r>
  <r>
    <n v="1884"/>
    <x v="919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x v="1724"/>
  </r>
  <r>
    <n v="1885"/>
    <x v="920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x v="1628"/>
    <n v="2"/>
    <n v="0.2"/>
    <x v="1725"/>
  </r>
  <r>
    <n v="1886"/>
    <x v="921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x v="1629"/>
    <n v="3"/>
    <n v="0"/>
    <x v="1726"/>
  </r>
  <r>
    <n v="1887"/>
    <x v="922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x v="1630"/>
    <n v="2"/>
    <n v="0.2"/>
    <x v="1727"/>
  </r>
  <r>
    <n v="1888"/>
    <x v="922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x v="1631"/>
    <n v="8"/>
    <n v="0.7"/>
    <x v="1728"/>
  </r>
  <r>
    <n v="1889"/>
    <x v="923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x v="1729"/>
  </r>
  <r>
    <n v="1890"/>
    <x v="923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x v="1730"/>
  </r>
  <r>
    <n v="1891"/>
    <x v="924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x v="232"/>
    <n v="2"/>
    <n v="0"/>
    <x v="234"/>
  </r>
  <r>
    <n v="1892"/>
    <x v="924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x v="1731"/>
  </r>
  <r>
    <n v="1893"/>
    <x v="925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x v="1635"/>
    <n v="1"/>
    <n v="0.2"/>
    <x v="1732"/>
  </r>
  <r>
    <n v="1894"/>
    <x v="926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x v="1733"/>
  </r>
  <r>
    <n v="1895"/>
    <x v="927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x v="1637"/>
    <n v="3"/>
    <n v="0"/>
    <x v="1734"/>
  </r>
  <r>
    <n v="1896"/>
    <x v="928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x v="1638"/>
    <n v="2"/>
    <n v="0.2"/>
    <x v="1735"/>
  </r>
  <r>
    <n v="1897"/>
    <x v="92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x v="1736"/>
  </r>
  <r>
    <n v="1898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x v="1640"/>
    <n v="2"/>
    <n v="0.2"/>
    <x v="1737"/>
  </r>
  <r>
    <n v="1899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x v="1641"/>
    <n v="4"/>
    <n v="0.7"/>
    <x v="1738"/>
  </r>
  <r>
    <n v="1900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x v="1642"/>
    <n v="3"/>
    <n v="0.45"/>
    <x v="1739"/>
  </r>
  <r>
    <n v="1901"/>
    <x v="931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x v="1643"/>
    <n v="6"/>
    <n v="0"/>
    <x v="1740"/>
  </r>
  <r>
    <n v="1902"/>
    <x v="932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x v="1741"/>
  </r>
  <r>
    <n v="1903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x v="1182"/>
    <n v="1"/>
    <n v="0.2"/>
    <x v="1673"/>
  </r>
  <r>
    <n v="1904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x v="1645"/>
    <n v="2"/>
    <n v="0.2"/>
    <x v="1742"/>
  </r>
  <r>
    <n v="1905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x v="1646"/>
    <n v="2"/>
    <n v="0.2"/>
    <x v="1743"/>
  </r>
  <r>
    <n v="1906"/>
    <x v="934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x v="1647"/>
    <n v="8"/>
    <n v="0"/>
    <x v="1744"/>
  </r>
  <r>
    <n v="1907"/>
    <x v="935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x v="1745"/>
  </r>
  <r>
    <n v="1908"/>
    <x v="935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x v="1746"/>
  </r>
  <r>
    <n v="1909"/>
    <x v="936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x v="1650"/>
    <n v="4"/>
    <n v="0"/>
    <x v="1747"/>
  </r>
  <r>
    <n v="1910"/>
    <x v="937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x v="1651"/>
    <n v="2"/>
    <n v="0"/>
    <x v="1748"/>
  </r>
  <r>
    <n v="1911"/>
    <x v="938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x v="653"/>
  </r>
  <r>
    <n v="1912"/>
    <x v="939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x v="1652"/>
    <n v="7"/>
    <n v="0.2"/>
    <x v="1749"/>
  </r>
  <r>
    <n v="1913"/>
    <x v="939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x v="1653"/>
    <n v="3"/>
    <n v="0.4"/>
    <x v="1750"/>
  </r>
  <r>
    <n v="1914"/>
    <x v="940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x v="1751"/>
  </r>
  <r>
    <n v="1915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x v="877"/>
    <n v="2"/>
    <n v="0.2"/>
    <x v="910"/>
  </r>
  <r>
    <n v="1916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x v="1654"/>
    <n v="3"/>
    <n v="0.2"/>
    <x v="1752"/>
  </r>
  <r>
    <n v="1917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x v="1655"/>
    <n v="3"/>
    <n v="0.2"/>
    <x v="1753"/>
  </r>
  <r>
    <n v="1918"/>
    <x v="942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x v="1656"/>
    <n v="5"/>
    <n v="0"/>
    <x v="1754"/>
  </r>
  <r>
    <n v="1919"/>
    <x v="94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x v="1657"/>
    <n v="2"/>
    <n v="0"/>
    <x v="1755"/>
  </r>
  <r>
    <n v="1920"/>
    <x v="944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x v="1658"/>
    <n v="5"/>
    <n v="0.2"/>
    <x v="1756"/>
  </r>
  <r>
    <n v="1921"/>
    <x v="944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x v="1757"/>
  </r>
  <r>
    <n v="1922"/>
    <x v="945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x v="1660"/>
    <n v="2"/>
    <n v="0.2"/>
    <x v="1758"/>
  </r>
  <r>
    <n v="1923"/>
    <x v="946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x v="1661"/>
    <n v="9"/>
    <n v="0.2"/>
    <x v="1759"/>
  </r>
  <r>
    <n v="1924"/>
    <x v="946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x v="1662"/>
    <n v="3"/>
    <n v="0.2"/>
    <x v="1760"/>
  </r>
  <r>
    <n v="1925"/>
    <x v="947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x v="1663"/>
    <n v="3"/>
    <n v="0"/>
    <x v="1761"/>
  </r>
  <r>
    <n v="1926"/>
    <x v="948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x v="1664"/>
    <n v="2"/>
    <n v="0"/>
    <x v="1762"/>
  </r>
  <r>
    <n v="1927"/>
    <x v="949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x v="1665"/>
    <n v="3"/>
    <n v="0.2"/>
    <x v="1763"/>
  </r>
  <r>
    <n v="1928"/>
    <x v="950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x v="1764"/>
  </r>
  <r>
    <n v="1929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x v="90"/>
    <n v="1"/>
    <n v="0"/>
    <x v="90"/>
  </r>
  <r>
    <n v="1930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x v="1667"/>
    <n v="1"/>
    <n v="0"/>
    <x v="1765"/>
  </r>
  <r>
    <n v="1931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x v="1668"/>
    <n v="3"/>
    <n v="0.2"/>
    <x v="1766"/>
  </r>
  <r>
    <n v="1932"/>
    <x v="952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x v="1669"/>
    <n v="1"/>
    <n v="0.2"/>
    <x v="1767"/>
  </r>
  <r>
    <n v="1933"/>
    <x v="953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x v="1670"/>
    <n v="3"/>
    <n v="0"/>
    <x v="1768"/>
  </r>
  <r>
    <n v="1934"/>
    <x v="953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x v="1671"/>
    <n v="5"/>
    <n v="0"/>
    <x v="1769"/>
  </r>
  <r>
    <n v="1935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x v="1672"/>
    <n v="5"/>
    <n v="0"/>
    <x v="1770"/>
  </r>
  <r>
    <n v="1936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x v="1771"/>
  </r>
  <r>
    <n v="1937"/>
    <x v="955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x v="1674"/>
    <n v="3"/>
    <n v="0"/>
    <x v="1772"/>
  </r>
  <r>
    <n v="1938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x v="1675"/>
    <n v="2"/>
    <n v="0.7"/>
    <x v="1773"/>
  </r>
  <r>
    <n v="1939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x v="1774"/>
  </r>
  <r>
    <n v="1940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x v="1676"/>
    <n v="4"/>
    <n v="0.7"/>
    <x v="1775"/>
  </r>
  <r>
    <n v="1941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x v="1677"/>
    <n v="3"/>
    <n v="0.2"/>
    <x v="1776"/>
  </r>
  <r>
    <n v="1942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x v="659"/>
    <n v="4"/>
    <n v="0.2"/>
    <x v="671"/>
  </r>
  <r>
    <n v="1943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x v="1193"/>
    <n v="2"/>
    <n v="0.2"/>
    <x v="1239"/>
  </r>
  <r>
    <n v="1944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x v="1678"/>
    <n v="9"/>
    <n v="0.8"/>
    <x v="1777"/>
  </r>
  <r>
    <n v="1945"/>
    <x v="958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x v="1679"/>
    <n v="4"/>
    <n v="0.2"/>
    <x v="1778"/>
  </r>
  <r>
    <n v="1946"/>
    <x v="958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x v="563"/>
    <n v="2"/>
    <n v="0.2"/>
    <x v="572"/>
  </r>
  <r>
    <n v="1947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x v="795"/>
    <n v="2"/>
    <n v="0"/>
    <x v="1779"/>
  </r>
  <r>
    <n v="1948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x v="1042"/>
    <n v="2"/>
    <n v="0"/>
    <x v="1780"/>
  </r>
  <r>
    <n v="1949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x v="1781"/>
  </r>
  <r>
    <n v="1950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x v="1782"/>
  </r>
  <r>
    <n v="1951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x v="1682"/>
    <n v="8"/>
    <n v="0.2"/>
    <x v="1783"/>
  </r>
  <r>
    <n v="1952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x v="933"/>
    <n v="3"/>
    <n v="0"/>
    <x v="967"/>
  </r>
  <r>
    <n v="1953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x v="1381"/>
    <n v="6"/>
    <n v="0"/>
    <x v="1446"/>
  </r>
  <r>
    <n v="1954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x v="968"/>
  </r>
  <r>
    <n v="1955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x v="1684"/>
    <n v="3"/>
    <n v="0"/>
    <x v="1784"/>
  </r>
  <r>
    <n v="1956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x v="1785"/>
  </r>
  <r>
    <n v="1957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x v="789"/>
  </r>
  <r>
    <n v="1958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x v="860"/>
    <n v="4"/>
    <n v="0"/>
    <x v="1786"/>
  </r>
  <r>
    <n v="1959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x v="1686"/>
    <n v="3"/>
    <n v="0"/>
    <x v="1787"/>
  </r>
  <r>
    <n v="1960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x v="1788"/>
  </r>
  <r>
    <n v="1961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x v="1688"/>
    <n v="5"/>
    <n v="0"/>
    <x v="1789"/>
  </r>
  <r>
    <n v="1962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x v="1689"/>
    <n v="6"/>
    <n v="0"/>
    <x v="1790"/>
  </r>
  <r>
    <n v="1963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x v="1791"/>
  </r>
  <r>
    <n v="1964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x v="1691"/>
    <n v="5"/>
    <n v="0"/>
    <x v="1792"/>
  </r>
  <r>
    <n v="1965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x v="1793"/>
  </r>
  <r>
    <n v="1966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x v="1794"/>
  </r>
  <r>
    <n v="1967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x v="1694"/>
    <n v="3"/>
    <n v="0"/>
    <x v="1795"/>
  </r>
  <r>
    <n v="1968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x v="1796"/>
  </r>
  <r>
    <n v="1969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x v="1696"/>
    <n v="3"/>
    <n v="0"/>
    <x v="1797"/>
  </r>
  <r>
    <n v="1970"/>
    <x v="962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x v="1798"/>
  </r>
  <r>
    <n v="1971"/>
    <x v="963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x v="1697"/>
    <n v="3"/>
    <n v="0.2"/>
    <x v="1799"/>
  </r>
  <r>
    <n v="1972"/>
    <x v="963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x v="179"/>
  </r>
  <r>
    <n v="1973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x v="1800"/>
  </r>
  <r>
    <n v="1974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x v="1699"/>
    <n v="2"/>
    <n v="0.2"/>
    <x v="1801"/>
  </r>
  <r>
    <n v="1975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x v="1700"/>
    <n v="3"/>
    <n v="0.2"/>
    <x v="1802"/>
  </r>
  <r>
    <n v="1976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x v="1803"/>
  </r>
  <r>
    <n v="1977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x v="1702"/>
    <n v="5"/>
    <n v="0"/>
    <x v="1804"/>
  </r>
  <r>
    <n v="1978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x v="1805"/>
  </r>
  <r>
    <n v="1979"/>
    <x v="966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x v="797"/>
    <n v="2"/>
    <n v="0.2"/>
    <x v="822"/>
  </r>
  <r>
    <n v="1980"/>
    <x v="967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x v="1806"/>
  </r>
  <r>
    <n v="1981"/>
    <x v="967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x v="1705"/>
    <n v="4"/>
    <n v="0.2"/>
    <x v="1807"/>
  </r>
  <r>
    <n v="1982"/>
    <x v="968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x v="1061"/>
    <n v="2"/>
    <n v="0"/>
    <x v="1808"/>
  </r>
  <r>
    <n v="1983"/>
    <x v="96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x v="1809"/>
  </r>
  <r>
    <n v="1984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x v="1707"/>
    <n v="6"/>
    <n v="0"/>
    <x v="1810"/>
  </r>
  <r>
    <n v="1985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x v="1708"/>
    <n v="3"/>
    <n v="0"/>
    <x v="1811"/>
  </r>
  <r>
    <n v="1986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x v="1812"/>
  </r>
  <r>
    <n v="1987"/>
    <x v="971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x v="1710"/>
    <n v="4"/>
    <n v="0.4"/>
    <x v="1813"/>
  </r>
  <r>
    <n v="1988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x v="1711"/>
    <n v="3"/>
    <n v="0"/>
    <x v="1814"/>
  </r>
  <r>
    <n v="1989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x v="1815"/>
  </r>
  <r>
    <n v="1990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x v="1816"/>
  </r>
  <r>
    <n v="1991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x v="1714"/>
    <n v="3"/>
    <n v="0"/>
    <x v="1817"/>
  </r>
  <r>
    <n v="1992"/>
    <x v="973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x v="1715"/>
    <n v="4"/>
    <n v="0.7"/>
    <x v="1818"/>
  </r>
  <r>
    <n v="1993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x v="1716"/>
    <n v="6"/>
    <n v="0.2"/>
    <x v="1819"/>
  </r>
  <r>
    <n v="1994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x v="758"/>
    <n v="2"/>
    <n v="0.2"/>
    <x v="1820"/>
  </r>
  <r>
    <n v="1995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x v="1717"/>
    <n v="3"/>
    <n v="0.2"/>
    <x v="1821"/>
  </r>
  <r>
    <n v="1996"/>
    <x v="975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x v="1822"/>
  </r>
  <r>
    <n v="1997"/>
    <x v="975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x v="1719"/>
    <n v="4"/>
    <n v="0.6"/>
    <x v="1823"/>
  </r>
  <r>
    <n v="1998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x v="1720"/>
    <n v="4"/>
    <n v="0"/>
    <x v="1824"/>
  </r>
  <r>
    <n v="1999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x v="1721"/>
    <n v="1"/>
    <n v="0"/>
    <x v="1825"/>
  </r>
  <r>
    <n v="2000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x v="1722"/>
    <n v="5"/>
    <n v="0"/>
    <x v="1826"/>
  </r>
  <r>
    <n v="2001"/>
    <x v="977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x v="1827"/>
  </r>
  <r>
    <n v="2002"/>
    <x v="977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x v="1828"/>
  </r>
  <r>
    <n v="2003"/>
    <x v="978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x v="1449"/>
    <n v="3"/>
    <n v="0"/>
    <x v="1526"/>
  </r>
  <r>
    <n v="2004"/>
    <x v="978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x v="1724"/>
    <n v="5"/>
    <n v="0"/>
    <x v="1829"/>
  </r>
  <r>
    <n v="2005"/>
    <x v="979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x v="536"/>
  </r>
  <r>
    <n v="2006"/>
    <x v="98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x v="1830"/>
  </r>
  <r>
    <n v="2007"/>
    <x v="98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x v="1726"/>
    <n v="7"/>
    <n v="0"/>
    <x v="1831"/>
  </r>
  <r>
    <n v="2008"/>
    <x v="981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x v="1832"/>
  </r>
  <r>
    <n v="2009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x v="1728"/>
    <n v="3"/>
    <n v="0.2"/>
    <x v="1833"/>
  </r>
  <r>
    <n v="2010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x v="1834"/>
  </r>
  <r>
    <n v="2011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x v="1730"/>
    <n v="4"/>
    <n v="0.2"/>
    <x v="1835"/>
  </r>
  <r>
    <n v="2012"/>
    <x v="983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x v="1836"/>
  </r>
  <r>
    <n v="2013"/>
    <x v="983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x v="1837"/>
  </r>
  <r>
    <n v="2014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x v="1838"/>
  </r>
  <r>
    <n v="2015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x v="1733"/>
    <n v="2"/>
    <n v="0"/>
    <x v="1839"/>
  </r>
  <r>
    <n v="2016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x v="1734"/>
    <n v="4"/>
    <n v="0"/>
    <x v="1840"/>
  </r>
  <r>
    <n v="2017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x v="683"/>
    <n v="2"/>
    <n v="0.2"/>
    <x v="696"/>
  </r>
  <r>
    <n v="2018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x v="2"/>
  </r>
  <r>
    <n v="2019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x v="1735"/>
    <n v="4"/>
    <n v="0"/>
    <x v="1841"/>
  </r>
  <r>
    <n v="2020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x v="1842"/>
  </r>
  <r>
    <n v="2021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x v="1737"/>
    <n v="9"/>
    <n v="0"/>
    <x v="1843"/>
  </r>
  <r>
    <n v="2022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x v="1844"/>
  </r>
  <r>
    <n v="2023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x v="1738"/>
    <n v="3"/>
    <n v="0"/>
    <x v="1845"/>
  </r>
  <r>
    <n v="2024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x v="1739"/>
    <n v="4"/>
    <n v="0"/>
    <x v="1846"/>
  </r>
  <r>
    <n v="2025"/>
    <x v="987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x v="1740"/>
    <n v="5"/>
    <n v="0.2"/>
    <x v="1847"/>
  </r>
  <r>
    <n v="2026"/>
    <x v="988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x v="1848"/>
  </r>
  <r>
    <n v="2027"/>
    <x v="989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x v="1849"/>
  </r>
  <r>
    <n v="2028"/>
    <x v="989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x v="1850"/>
  </r>
  <r>
    <n v="2029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x v="1851"/>
  </r>
  <r>
    <n v="2030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x v="1744"/>
    <n v="5"/>
    <n v="0"/>
    <x v="1852"/>
  </r>
  <r>
    <n v="2031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x v="1745"/>
    <n v="4"/>
    <n v="0"/>
    <x v="1853"/>
  </r>
  <r>
    <n v="2032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x v="1031"/>
    <n v="3"/>
    <n v="0"/>
    <x v="1854"/>
  </r>
  <r>
    <n v="2033"/>
    <x v="991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x v="1746"/>
    <n v="2"/>
    <n v="0.2"/>
    <x v="1855"/>
  </r>
  <r>
    <n v="2034"/>
    <x v="991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x v="1856"/>
  </r>
  <r>
    <n v="2035"/>
    <x v="992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x v="341"/>
    <n v="2"/>
    <n v="0"/>
    <x v="1857"/>
  </r>
  <r>
    <n v="2036"/>
    <x v="992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x v="1748"/>
    <n v="3"/>
    <n v="0"/>
    <x v="1858"/>
  </r>
  <r>
    <n v="2037"/>
    <x v="993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x v="1859"/>
  </r>
  <r>
    <n v="2038"/>
    <x v="993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x v="2"/>
    <n v="2"/>
    <n v="0"/>
    <x v="2"/>
  </r>
  <r>
    <n v="2039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x v="1655"/>
    <n v="3"/>
    <n v="0.2"/>
    <x v="1860"/>
  </r>
  <r>
    <n v="2040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x v="1750"/>
    <n v="7"/>
    <n v="0.7"/>
    <x v="1861"/>
  </r>
  <r>
    <n v="2041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x v="1751"/>
    <n v="2"/>
    <n v="0.7"/>
    <x v="1862"/>
  </r>
  <r>
    <n v="2042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x v="1752"/>
    <n v="5"/>
    <n v="0.2"/>
    <x v="1863"/>
  </r>
  <r>
    <n v="2043"/>
    <x v="995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x v="1753"/>
    <n v="6"/>
    <n v="0.2"/>
    <x v="1864"/>
  </r>
  <r>
    <n v="2044"/>
    <x v="99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x v="1754"/>
    <n v="7"/>
    <n v="0.2"/>
    <x v="1586"/>
  </r>
  <r>
    <n v="2045"/>
    <x v="997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x v="12"/>
    <n v="3"/>
    <n v="0.2"/>
    <x v="12"/>
  </r>
  <r>
    <n v="2046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x v="1865"/>
  </r>
  <r>
    <n v="2047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x v="1756"/>
    <n v="3"/>
    <n v="0"/>
    <x v="1866"/>
  </r>
  <r>
    <n v="2048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x v="458"/>
  </r>
  <r>
    <n v="2049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x v="1867"/>
  </r>
  <r>
    <n v="2050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x v="1293"/>
    <n v="3"/>
    <n v="0.7"/>
    <x v="1868"/>
  </r>
  <r>
    <n v="2051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x v="1758"/>
    <n v="4"/>
    <n v="0.7"/>
    <x v="1869"/>
  </r>
  <r>
    <n v="2052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x v="1759"/>
    <n v="8"/>
    <n v="0.3"/>
    <x v="1870"/>
  </r>
  <r>
    <n v="2053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x v="1760"/>
    <n v="5"/>
    <n v="0.2"/>
    <x v="1871"/>
  </r>
  <r>
    <n v="2054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x v="869"/>
    <n v="6"/>
    <n v="0.2"/>
    <x v="1872"/>
  </r>
  <r>
    <n v="2055"/>
    <x v="1000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x v="1761"/>
    <n v="3"/>
    <n v="0"/>
    <x v="1873"/>
  </r>
  <r>
    <n v="2056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x v="1723"/>
    <n v="5"/>
    <n v="0"/>
    <x v="1874"/>
  </r>
  <r>
    <n v="2057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x v="1762"/>
    <n v="7"/>
    <n v="0"/>
    <x v="1875"/>
  </r>
  <r>
    <n v="2058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x v="1763"/>
    <n v="1"/>
    <n v="0"/>
    <x v="1876"/>
  </r>
  <r>
    <n v="2059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x v="1764"/>
    <n v="2"/>
    <n v="0"/>
    <x v="1877"/>
  </r>
  <r>
    <n v="2060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x v="1189"/>
    <n v="3"/>
    <n v="0"/>
    <x v="1878"/>
  </r>
  <r>
    <n v="2061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x v="1879"/>
  </r>
  <r>
    <n v="2062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x v="1880"/>
  </r>
  <r>
    <n v="2063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x v="1767"/>
    <n v="13"/>
    <n v="0"/>
    <x v="1881"/>
  </r>
  <r>
    <n v="2064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x v="1882"/>
  </r>
  <r>
    <n v="2065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x v="1769"/>
    <n v="4"/>
    <n v="0"/>
    <x v="1883"/>
  </r>
  <r>
    <n v="2066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x v="1770"/>
    <n v="3"/>
    <n v="0.2"/>
    <x v="1884"/>
  </r>
  <r>
    <n v="2067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x v="1771"/>
    <n v="9"/>
    <n v="0"/>
    <x v="1885"/>
  </r>
  <r>
    <n v="2068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x v="714"/>
    <n v="3"/>
    <n v="0"/>
    <x v="1886"/>
  </r>
  <r>
    <n v="2069"/>
    <x v="1003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x v="1772"/>
    <n v="4"/>
    <n v="0"/>
    <x v="1887"/>
  </r>
  <r>
    <n v="2070"/>
    <x v="1003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x v="1773"/>
    <n v="3"/>
    <n v="0.2"/>
    <x v="1888"/>
  </r>
  <r>
    <n v="2071"/>
    <x v="1004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x v="1774"/>
    <n v="1"/>
    <n v="0.7"/>
    <x v="1889"/>
  </r>
  <r>
    <n v="2072"/>
    <x v="1005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x v="514"/>
    <n v="5"/>
    <n v="0.2"/>
    <x v="1890"/>
  </r>
  <r>
    <n v="2073"/>
    <x v="1006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x v="1891"/>
  </r>
  <r>
    <n v="2074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x v="1892"/>
  </r>
  <r>
    <n v="2075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x v="1893"/>
  </r>
  <r>
    <n v="2076"/>
    <x v="1008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x v="1894"/>
  </r>
  <r>
    <n v="2077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x v="1895"/>
  </r>
  <r>
    <n v="2078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x v="1896"/>
  </r>
  <r>
    <n v="2079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x v="453"/>
    <n v="5"/>
    <n v="0"/>
    <x v="464"/>
  </r>
  <r>
    <n v="2080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x v="1897"/>
  </r>
  <r>
    <n v="2081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x v="1898"/>
  </r>
  <r>
    <n v="2082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x v="326"/>
    <n v="2"/>
    <n v="0.2"/>
    <x v="1899"/>
  </r>
  <r>
    <n v="2083"/>
    <x v="1011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x v="1900"/>
  </r>
  <r>
    <n v="2084"/>
    <x v="101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x v="208"/>
    <n v="2"/>
    <n v="0.2"/>
    <x v="210"/>
  </r>
  <r>
    <n v="2085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x v="1221"/>
  </r>
  <r>
    <n v="2086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x v="1782"/>
    <n v="5"/>
    <n v="0"/>
    <x v="1901"/>
  </r>
  <r>
    <n v="2087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x v="1902"/>
  </r>
  <r>
    <n v="2088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x v="64"/>
    <n v="3"/>
    <n v="0"/>
    <x v="64"/>
  </r>
  <r>
    <n v="2089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x v="536"/>
    <n v="2"/>
    <n v="0"/>
    <x v="1903"/>
  </r>
  <r>
    <n v="2090"/>
    <x v="1014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x v="1784"/>
    <n v="2"/>
    <n v="0"/>
    <x v="1904"/>
  </r>
  <r>
    <n v="2091"/>
    <x v="1015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x v="1785"/>
    <n v="3"/>
    <n v="0"/>
    <x v="1905"/>
  </r>
  <r>
    <n v="2092"/>
    <x v="1015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x v="1786"/>
    <n v="3"/>
    <n v="0.3"/>
    <x v="1906"/>
  </r>
  <r>
    <n v="2093"/>
    <x v="101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x v="1787"/>
    <n v="5"/>
    <n v="0"/>
    <x v="1907"/>
  </r>
  <r>
    <n v="2094"/>
    <x v="1017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x v="1788"/>
    <n v="1"/>
    <n v="0"/>
    <x v="1908"/>
  </r>
  <r>
    <n v="2095"/>
    <x v="1018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x v="1332"/>
    <n v="5"/>
    <n v="0.2"/>
    <x v="1909"/>
  </r>
  <r>
    <n v="2096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x v="1789"/>
    <n v="8"/>
    <n v="0"/>
    <x v="1910"/>
  </r>
  <r>
    <n v="2097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x v="1377"/>
    <n v="4"/>
    <n v="0"/>
    <x v="1911"/>
  </r>
  <r>
    <n v="2098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x v="484"/>
    <n v="3"/>
    <n v="0"/>
    <x v="495"/>
  </r>
  <r>
    <n v="2099"/>
    <x v="1020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x v="1023"/>
    <n v="3"/>
    <n v="0.2"/>
    <x v="1912"/>
  </r>
  <r>
    <n v="2100"/>
    <x v="1020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x v="1790"/>
    <n v="7"/>
    <n v="0.2"/>
    <x v="1913"/>
  </r>
  <r>
    <n v="2101"/>
    <x v="1021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x v="1791"/>
    <n v="3"/>
    <n v="0.2"/>
    <x v="1914"/>
  </r>
  <r>
    <n v="2102"/>
    <x v="1021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x v="1792"/>
    <n v="4"/>
    <n v="0.2"/>
    <x v="1915"/>
  </r>
  <r>
    <n v="2103"/>
    <x v="1022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x v="1793"/>
    <n v="4"/>
    <n v="0.2"/>
    <x v="1916"/>
  </r>
  <r>
    <n v="2104"/>
    <x v="1023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x v="1794"/>
    <n v="4"/>
    <n v="0"/>
    <x v="1917"/>
  </r>
  <r>
    <n v="2105"/>
    <x v="1023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x v="1918"/>
  </r>
  <r>
    <n v="2106"/>
    <x v="1024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x v="12"/>
    <n v="3"/>
    <n v="0.2"/>
    <x v="12"/>
  </r>
  <r>
    <n v="2107"/>
    <x v="1025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x v="1796"/>
    <n v="1"/>
    <n v="0.8"/>
    <x v="1919"/>
  </r>
  <r>
    <n v="2108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x v="1024"/>
    <n v="1"/>
    <n v="0"/>
    <x v="1920"/>
  </r>
  <r>
    <n v="2109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x v="1115"/>
    <n v="3"/>
    <n v="0.2"/>
    <x v="1155"/>
  </r>
  <r>
    <n v="2110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x v="1325"/>
    <n v="3"/>
    <n v="0"/>
    <x v="1921"/>
  </r>
  <r>
    <n v="2111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x v="1797"/>
    <n v="5"/>
    <n v="0"/>
    <x v="1922"/>
  </r>
  <r>
    <n v="2112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x v="831"/>
    <n v="4"/>
    <n v="0.2"/>
    <x v="1923"/>
  </r>
  <r>
    <n v="2113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x v="1924"/>
  </r>
  <r>
    <n v="2114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x v="1798"/>
    <n v="4"/>
    <n v="0.2"/>
    <x v="1925"/>
  </r>
  <r>
    <n v="2115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x v="1799"/>
    <n v="2"/>
    <n v="0"/>
    <x v="1926"/>
  </r>
  <r>
    <n v="2116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x v="1800"/>
    <n v="1"/>
    <n v="0.15"/>
    <x v="1927"/>
  </r>
  <r>
    <n v="2117"/>
    <x v="1027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x v="1928"/>
  </r>
  <r>
    <n v="2118"/>
    <x v="1028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x v="1929"/>
  </r>
  <r>
    <n v="2119"/>
    <x v="1029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x v="1930"/>
  </r>
  <r>
    <n v="2120"/>
    <x v="1029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x v="1658"/>
    <n v="5"/>
    <n v="0.2"/>
    <x v="1756"/>
  </r>
  <r>
    <n v="2121"/>
    <x v="103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x v="1803"/>
    <n v="3"/>
    <n v="0.7"/>
    <x v="1931"/>
  </r>
  <r>
    <n v="2122"/>
    <x v="1031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x v="1804"/>
    <n v="3"/>
    <n v="0.2"/>
    <x v="1932"/>
  </r>
  <r>
    <n v="2123"/>
    <x v="1032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x v="1805"/>
    <n v="2"/>
    <n v="0"/>
    <x v="1933"/>
  </r>
  <r>
    <n v="2124"/>
    <x v="1032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x v="1806"/>
    <n v="9"/>
    <n v="0"/>
    <x v="1934"/>
  </r>
  <r>
    <n v="2125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x v="1807"/>
    <n v="5"/>
    <n v="0.2"/>
    <x v="1935"/>
  </r>
  <r>
    <n v="2126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x v="1936"/>
  </r>
  <r>
    <n v="2127"/>
    <x v="1034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x v="1937"/>
  </r>
  <r>
    <n v="2128"/>
    <x v="1035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x v="1938"/>
  </r>
  <r>
    <n v="2129"/>
    <x v="1035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x v="561"/>
    <n v="4"/>
    <n v="0.2"/>
    <x v="570"/>
  </r>
  <r>
    <n v="2130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x v="1810"/>
    <n v="4"/>
    <n v="0"/>
    <x v="1939"/>
  </r>
  <r>
    <n v="2131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x v="1811"/>
    <n v="9"/>
    <n v="0"/>
    <x v="1940"/>
  </r>
  <r>
    <n v="2132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x v="395"/>
    <n v="7"/>
    <n v="0"/>
    <x v="1941"/>
  </r>
  <r>
    <n v="2133"/>
    <x v="1037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x v="1942"/>
  </r>
  <r>
    <n v="2134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x v="1943"/>
  </r>
  <r>
    <n v="2135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x v="1814"/>
    <n v="7"/>
    <n v="0.2"/>
    <x v="1944"/>
  </r>
  <r>
    <n v="2136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x v="1815"/>
    <n v="4"/>
    <n v="0.4"/>
    <x v="1945"/>
  </r>
  <r>
    <n v="2137"/>
    <x v="1039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x v="1946"/>
  </r>
  <r>
    <n v="2138"/>
    <x v="1039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x v="1947"/>
  </r>
  <r>
    <n v="2139"/>
    <x v="1040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x v="678"/>
    <n v="3"/>
    <n v="0"/>
    <x v="691"/>
  </r>
  <r>
    <n v="2140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x v="1948"/>
  </r>
  <r>
    <n v="2141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x v="1949"/>
  </r>
  <r>
    <n v="2142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x v="1950"/>
  </r>
  <r>
    <n v="2143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x v="1951"/>
  </r>
  <r>
    <n v="2144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x v="1952"/>
  </r>
  <r>
    <n v="2145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x v="1822"/>
    <n v="7"/>
    <n v="0.2"/>
    <x v="1953"/>
  </r>
  <r>
    <n v="2146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x v="1954"/>
  </r>
  <r>
    <n v="2147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x v="1824"/>
    <n v="4"/>
    <n v="0.7"/>
    <x v="1955"/>
  </r>
  <r>
    <n v="2148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x v="1956"/>
  </r>
  <r>
    <n v="2149"/>
    <x v="1044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x v="1957"/>
  </r>
  <r>
    <n v="2150"/>
    <x v="1045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x v="1827"/>
    <n v="5"/>
    <n v="0"/>
    <x v="1958"/>
  </r>
  <r>
    <n v="2151"/>
    <x v="1046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x v="1959"/>
  </r>
  <r>
    <n v="2152"/>
    <x v="1047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x v="1960"/>
  </r>
  <r>
    <n v="2153"/>
    <x v="1048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x v="1830"/>
    <n v="3"/>
    <n v="0"/>
    <x v="1961"/>
  </r>
  <r>
    <n v="2154"/>
    <x v="1049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x v="1962"/>
  </r>
  <r>
    <n v="2155"/>
    <x v="105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x v="1832"/>
    <n v="3"/>
    <n v="0.6"/>
    <x v="1963"/>
  </r>
  <r>
    <n v="2156"/>
    <x v="1051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x v="1385"/>
    <n v="6"/>
    <n v="0"/>
    <x v="1964"/>
  </r>
  <r>
    <n v="2157"/>
    <x v="1052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x v="232"/>
  </r>
  <r>
    <n v="2158"/>
    <x v="1052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x v="437"/>
  </r>
  <r>
    <n v="2159"/>
    <x v="1053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x v="329"/>
    <n v="4"/>
    <n v="0.2"/>
    <x v="1965"/>
  </r>
  <r>
    <n v="2160"/>
    <x v="1054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x v="1966"/>
  </r>
  <r>
    <n v="2161"/>
    <x v="1055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x v="1967"/>
  </r>
  <r>
    <n v="2162"/>
    <x v="1056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x v="1968"/>
  </r>
  <r>
    <n v="2163"/>
    <x v="1057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x v="1836"/>
    <n v="3"/>
    <n v="0"/>
    <x v="1969"/>
  </r>
  <r>
    <n v="2164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x v="1970"/>
  </r>
  <r>
    <n v="2165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x v="1838"/>
    <n v="2"/>
    <n v="0.2"/>
    <x v="1971"/>
  </r>
  <r>
    <n v="2166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x v="1972"/>
  </r>
  <r>
    <n v="2167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x v="1840"/>
    <n v="1"/>
    <n v="0.2"/>
    <x v="1973"/>
  </r>
  <r>
    <n v="2168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x v="1841"/>
    <n v="7"/>
    <n v="0.8"/>
    <x v="1974"/>
  </r>
  <r>
    <n v="2169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x v="261"/>
    <n v="3"/>
    <n v="0.2"/>
    <x v="1975"/>
  </r>
  <r>
    <n v="2170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x v="1976"/>
  </r>
  <r>
    <n v="2171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x v="715"/>
    <n v="3"/>
    <n v="0.4"/>
    <x v="733"/>
  </r>
  <r>
    <n v="2172"/>
    <x v="1060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x v="1977"/>
  </r>
  <r>
    <n v="2173"/>
    <x v="1061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x v="1978"/>
  </r>
  <r>
    <n v="2174"/>
    <x v="1062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x v="1844"/>
    <n v="3"/>
    <n v="0.8"/>
    <x v="1979"/>
  </r>
  <r>
    <n v="2175"/>
    <x v="1063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x v="1980"/>
  </r>
  <r>
    <n v="2176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x v="1846"/>
    <n v="2"/>
    <n v="0"/>
    <x v="1981"/>
  </r>
  <r>
    <n v="2177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x v="1847"/>
    <n v="9"/>
    <n v="0"/>
    <x v="1982"/>
  </r>
  <r>
    <n v="2178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x v="1983"/>
  </r>
  <r>
    <n v="2179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x v="1984"/>
  </r>
  <r>
    <n v="2180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x v="1985"/>
  </r>
  <r>
    <n v="2181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x v="1851"/>
    <n v="3"/>
    <n v="0"/>
    <x v="1986"/>
  </r>
  <r>
    <n v="2182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x v="1852"/>
    <n v="4"/>
    <n v="0.1"/>
    <x v="1987"/>
  </r>
  <r>
    <n v="2183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x v="1853"/>
    <n v="5"/>
    <n v="0"/>
    <x v="1988"/>
  </r>
  <r>
    <n v="2184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x v="1827"/>
  </r>
  <r>
    <n v="2185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x v="1854"/>
    <n v="8"/>
    <n v="0"/>
    <x v="1989"/>
  </r>
  <r>
    <n v="2186"/>
    <x v="106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x v="1855"/>
    <n v="2"/>
    <n v="0.2"/>
    <x v="1990"/>
  </r>
  <r>
    <n v="2187"/>
    <x v="1067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x v="180"/>
    <n v="2"/>
    <n v="0"/>
    <x v="182"/>
  </r>
  <r>
    <n v="2188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x v="1856"/>
    <n v="6"/>
    <n v="0"/>
    <x v="1991"/>
  </r>
  <r>
    <n v="2189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x v="1992"/>
  </r>
  <r>
    <n v="2190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x v="1858"/>
    <n v="9"/>
    <n v="0"/>
    <x v="1993"/>
  </r>
  <r>
    <n v="2191"/>
    <x v="1069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x v="1859"/>
    <n v="3"/>
    <n v="0"/>
    <x v="1994"/>
  </r>
  <r>
    <n v="2192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x v="1860"/>
    <n v="3"/>
    <n v="0.2"/>
    <x v="1995"/>
  </r>
  <r>
    <n v="2193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x v="1861"/>
    <n v="3"/>
    <n v="0"/>
    <x v="1996"/>
  </r>
  <r>
    <n v="2194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x v="1862"/>
    <n v="4"/>
    <n v="0"/>
    <x v="1997"/>
  </r>
  <r>
    <n v="2195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x v="1863"/>
    <n v="3"/>
    <n v="0"/>
    <x v="1998"/>
  </r>
  <r>
    <n v="2196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x v="915"/>
    <n v="5"/>
    <n v="0"/>
    <x v="1999"/>
  </r>
  <r>
    <n v="2197"/>
    <x v="1071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x v="1864"/>
    <n v="2"/>
    <n v="0.2"/>
    <x v="2000"/>
  </r>
  <r>
    <n v="2198"/>
    <x v="1072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x v="1865"/>
    <n v="3"/>
    <n v="0"/>
    <x v="2001"/>
  </r>
  <r>
    <n v="2199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x v="12"/>
    <n v="3"/>
    <n v="0.2"/>
    <x v="12"/>
  </r>
  <r>
    <n v="2200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x v="2002"/>
  </r>
  <r>
    <n v="2201"/>
    <x v="1074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x v="500"/>
    <n v="6"/>
    <n v="0"/>
    <x v="867"/>
  </r>
  <r>
    <n v="2202"/>
    <x v="1074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x v="1867"/>
    <n v="7"/>
    <n v="0"/>
    <x v="2003"/>
  </r>
  <r>
    <n v="2203"/>
    <x v="1075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x v="861"/>
    <n v="2"/>
    <n v="0.2"/>
    <x v="2004"/>
  </r>
  <r>
    <n v="2204"/>
    <x v="1075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x v="2005"/>
  </r>
  <r>
    <n v="2205"/>
    <x v="1076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x v="2006"/>
  </r>
  <r>
    <n v="2206"/>
    <x v="1077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x v="2007"/>
  </r>
  <r>
    <n v="2207"/>
    <x v="1078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x v="1871"/>
    <n v="7"/>
    <n v="0.8"/>
    <x v="2008"/>
  </r>
  <r>
    <n v="2208"/>
    <x v="1078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x v="2009"/>
  </r>
  <r>
    <n v="2209"/>
    <x v="1079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x v="1873"/>
    <n v="4"/>
    <n v="0"/>
    <x v="2010"/>
  </r>
  <r>
    <n v="2210"/>
    <x v="1080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x v="1874"/>
    <n v="7"/>
    <n v="0"/>
    <x v="2011"/>
  </r>
  <r>
    <n v="2211"/>
    <x v="1080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x v="1875"/>
    <n v="10"/>
    <n v="0"/>
    <x v="2012"/>
  </r>
  <r>
    <n v="2212"/>
    <x v="1081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x v="1876"/>
    <n v="6"/>
    <n v="0.1"/>
    <x v="2013"/>
  </r>
  <r>
    <n v="2213"/>
    <x v="1082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x v="2014"/>
  </r>
  <r>
    <n v="2214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x v="1878"/>
    <n v="1"/>
    <n v="0.2"/>
    <x v="2015"/>
  </r>
  <r>
    <n v="2215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x v="1879"/>
    <n v="13"/>
    <n v="0.2"/>
    <x v="2016"/>
  </r>
  <r>
    <n v="2216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x v="1805"/>
    <n v="2"/>
    <n v="0"/>
    <x v="2017"/>
  </r>
  <r>
    <n v="2217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x v="1880"/>
    <n v="4"/>
    <n v="0.2"/>
    <x v="2018"/>
  </r>
  <r>
    <n v="2218"/>
    <x v="1084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x v="1881"/>
    <n v="2"/>
    <n v="0.2"/>
    <x v="2019"/>
  </r>
  <r>
    <n v="2219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x v="1882"/>
    <n v="4"/>
    <n v="0.2"/>
    <x v="2020"/>
  </r>
  <r>
    <n v="2220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x v="1883"/>
    <n v="1"/>
    <n v="0"/>
    <x v="2021"/>
  </r>
  <r>
    <n v="2221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x v="1884"/>
    <n v="4"/>
    <n v="0.2"/>
    <x v="2022"/>
  </r>
  <r>
    <n v="2222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x v="1885"/>
    <n v="2"/>
    <n v="0.4"/>
    <x v="2023"/>
  </r>
  <r>
    <n v="2223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x v="1886"/>
    <n v="8"/>
    <n v="0.2"/>
    <x v="2024"/>
  </r>
  <r>
    <n v="2224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x v="1887"/>
    <n v="1"/>
    <n v="0.3"/>
    <x v="2025"/>
  </r>
  <r>
    <n v="2225"/>
    <x v="1087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x v="1572"/>
    <n v="3"/>
    <n v="0.2"/>
    <x v="1661"/>
  </r>
  <r>
    <n v="2226"/>
    <x v="1088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x v="2026"/>
  </r>
  <r>
    <n v="2227"/>
    <x v="1089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x v="1699"/>
    <n v="2"/>
    <n v="0.2"/>
    <x v="1801"/>
  </r>
  <r>
    <n v="2228"/>
    <x v="1089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x v="1889"/>
    <n v="1"/>
    <n v="0.2"/>
    <x v="2027"/>
  </r>
  <r>
    <n v="2229"/>
    <x v="1090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x v="2028"/>
  </r>
  <r>
    <n v="2230"/>
    <x v="1091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x v="1891"/>
    <n v="2"/>
    <n v="0.2"/>
    <x v="2029"/>
  </r>
  <r>
    <n v="2231"/>
    <x v="1091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x v="2030"/>
  </r>
  <r>
    <n v="2232"/>
    <x v="1092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x v="2031"/>
  </r>
  <r>
    <n v="2233"/>
    <x v="1093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x v="2032"/>
  </r>
  <r>
    <n v="2234"/>
    <x v="1094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x v="1895"/>
    <n v="4"/>
    <n v="0.2"/>
    <x v="2033"/>
  </r>
  <r>
    <n v="2235"/>
    <x v="1095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x v="1896"/>
    <n v="7"/>
    <n v="0"/>
    <x v="2034"/>
  </r>
  <r>
    <n v="2236"/>
    <x v="1096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x v="2035"/>
  </r>
  <r>
    <n v="2237"/>
    <x v="1096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x v="1898"/>
    <n v="8"/>
    <n v="0"/>
    <x v="2036"/>
  </r>
  <r>
    <n v="2238"/>
    <x v="1097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x v="1851"/>
    <n v="5"/>
    <n v="0"/>
    <x v="2037"/>
  </r>
  <r>
    <n v="2239"/>
    <x v="1098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x v="2038"/>
  </r>
  <r>
    <n v="2240"/>
    <x v="1099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x v="2039"/>
  </r>
  <r>
    <n v="2241"/>
    <x v="1099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x v="2040"/>
  </r>
  <r>
    <n v="2242"/>
    <x v="1100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x v="1901"/>
    <n v="3"/>
    <n v="0.4"/>
    <x v="2041"/>
  </r>
  <r>
    <n v="2243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x v="403"/>
    <n v="2"/>
    <n v="0"/>
    <x v="2042"/>
  </r>
  <r>
    <n v="2244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x v="348"/>
    <n v="2"/>
    <n v="0"/>
    <x v="356"/>
  </r>
  <r>
    <n v="2245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x v="1902"/>
    <n v="2"/>
    <n v="0"/>
    <x v="2043"/>
  </r>
  <r>
    <n v="2246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x v="1903"/>
    <n v="1"/>
    <n v="0"/>
    <x v="2044"/>
  </r>
  <r>
    <n v="2247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x v="1668"/>
    <n v="3"/>
    <n v="0.2"/>
    <x v="1766"/>
  </r>
  <r>
    <n v="2248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x v="522"/>
    <n v="2"/>
    <n v="0"/>
    <x v="534"/>
  </r>
  <r>
    <n v="2249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x v="1983"/>
  </r>
  <r>
    <n v="2250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x v="132"/>
    <n v="5"/>
    <n v="0.2"/>
    <x v="2045"/>
  </r>
  <r>
    <n v="2251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x v="2046"/>
  </r>
  <r>
    <n v="2252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x v="541"/>
    <n v="3"/>
    <n v="0"/>
    <x v="551"/>
  </r>
  <r>
    <n v="2253"/>
    <x v="1103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x v="140"/>
    <n v="3"/>
    <n v="0"/>
    <x v="142"/>
  </r>
  <r>
    <n v="2254"/>
    <x v="1104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x v="1905"/>
    <n v="3"/>
    <n v="0"/>
    <x v="2047"/>
  </r>
  <r>
    <n v="2255"/>
    <x v="1104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x v="1906"/>
    <n v="2"/>
    <n v="0"/>
    <x v="2048"/>
  </r>
  <r>
    <n v="2256"/>
    <x v="1105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x v="1907"/>
    <n v="3"/>
    <n v="0"/>
    <x v="2049"/>
  </r>
  <r>
    <n v="2257"/>
    <x v="1105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x v="1090"/>
  </r>
  <r>
    <n v="2258"/>
    <x v="1106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x v="1908"/>
    <n v="7"/>
    <n v="0.2"/>
    <x v="2050"/>
  </r>
  <r>
    <n v="2259"/>
    <x v="1106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x v="2051"/>
  </r>
  <r>
    <n v="2260"/>
    <x v="1107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x v="1910"/>
    <n v="1"/>
    <n v="0"/>
    <x v="2052"/>
  </r>
  <r>
    <n v="2261"/>
    <x v="1107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x v="810"/>
    <n v="3"/>
    <n v="0"/>
    <x v="836"/>
  </r>
  <r>
    <n v="2262"/>
    <x v="1108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x v="668"/>
  </r>
  <r>
    <n v="2263"/>
    <x v="1109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x v="2053"/>
  </r>
  <r>
    <n v="2264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x v="1912"/>
    <n v="2"/>
    <n v="0"/>
    <x v="2054"/>
  </r>
  <r>
    <n v="2265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x v="1930"/>
  </r>
  <r>
    <n v="2266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x v="341"/>
    <n v="2"/>
    <n v="0"/>
    <x v="1857"/>
  </r>
  <r>
    <n v="2267"/>
    <x v="1111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x v="892"/>
    <n v="2"/>
    <n v="0.2"/>
    <x v="2055"/>
  </r>
  <r>
    <n v="2268"/>
    <x v="1112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x v="91"/>
    <n v="2"/>
    <n v="0"/>
    <x v="2056"/>
  </r>
  <r>
    <n v="2269"/>
    <x v="1113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x v="90"/>
    <n v="1"/>
    <n v="0"/>
    <x v="90"/>
  </r>
  <r>
    <n v="2270"/>
    <x v="1113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x v="2057"/>
  </r>
  <r>
    <n v="2271"/>
    <x v="1114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x v="1914"/>
    <n v="5"/>
    <n v="0.2"/>
    <x v="2058"/>
  </r>
  <r>
    <n v="2272"/>
    <x v="1115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x v="2059"/>
  </r>
  <r>
    <n v="2273"/>
    <x v="1116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x v="1916"/>
    <n v="7"/>
    <n v="0"/>
    <x v="2060"/>
  </r>
  <r>
    <n v="2274"/>
    <x v="1116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x v="1917"/>
    <n v="2"/>
    <n v="0.2"/>
    <x v="2061"/>
  </r>
  <r>
    <n v="2275"/>
    <x v="1117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x v="2062"/>
  </r>
  <r>
    <n v="2276"/>
    <x v="1117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x v="1919"/>
    <n v="3"/>
    <n v="0.2"/>
    <x v="2063"/>
  </r>
  <r>
    <n v="2277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x v="1920"/>
    <n v="5"/>
    <n v="0"/>
    <x v="232"/>
  </r>
  <r>
    <n v="2278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x v="1921"/>
    <n v="1"/>
    <n v="0"/>
    <x v="2064"/>
  </r>
  <r>
    <n v="2279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x v="2065"/>
  </r>
  <r>
    <n v="2280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x v="1923"/>
    <n v="2"/>
    <n v="0.2"/>
    <x v="2066"/>
  </r>
  <r>
    <n v="2281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x v="1924"/>
    <n v="8"/>
    <n v="0.2"/>
    <x v="2067"/>
  </r>
  <r>
    <n v="2282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x v="1664"/>
    <n v="2"/>
    <n v="0"/>
    <x v="2068"/>
  </r>
  <r>
    <n v="2283"/>
    <x v="1120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x v="2069"/>
  </r>
  <r>
    <n v="2284"/>
    <x v="1121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x v="2070"/>
  </r>
  <r>
    <n v="2285"/>
    <x v="1121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x v="1926"/>
    <n v="7"/>
    <n v="0"/>
    <x v="2071"/>
  </r>
  <r>
    <n v="2286"/>
    <x v="1122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x v="646"/>
    <n v="3"/>
    <n v="0.2"/>
    <x v="1186"/>
  </r>
  <r>
    <n v="2287"/>
    <x v="1123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x v="1927"/>
    <n v="2"/>
    <n v="0"/>
    <x v="2072"/>
  </r>
  <r>
    <n v="2288"/>
    <x v="1124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x v="2073"/>
  </r>
  <r>
    <n v="2289"/>
    <x v="1125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x v="1235"/>
    <n v="5"/>
    <n v="0"/>
    <x v="2074"/>
  </r>
  <r>
    <n v="2290"/>
    <x v="1126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x v="1929"/>
    <n v="2"/>
    <n v="0"/>
    <x v="2075"/>
  </r>
  <r>
    <n v="2291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x v="1170"/>
    <n v="3"/>
    <n v="0"/>
    <x v="1214"/>
  </r>
  <r>
    <n v="2292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x v="2076"/>
  </r>
  <r>
    <n v="2293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x v="91"/>
    <n v="2"/>
    <n v="0"/>
    <x v="91"/>
  </r>
  <r>
    <n v="2294"/>
    <x v="1128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x v="2077"/>
  </r>
  <r>
    <n v="2295"/>
    <x v="11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x v="2078"/>
  </r>
  <r>
    <n v="2296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x v="2079"/>
  </r>
  <r>
    <n v="2297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x v="2080"/>
  </r>
  <r>
    <n v="2298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x v="1935"/>
    <n v="1"/>
    <n v="0"/>
    <x v="2081"/>
  </r>
  <r>
    <n v="2299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x v="780"/>
  </r>
  <r>
    <n v="2300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x v="2082"/>
  </r>
  <r>
    <n v="2301"/>
    <x v="1131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x v="2083"/>
  </r>
  <r>
    <n v="2302"/>
    <x v="1131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x v="132"/>
    <n v="4"/>
    <n v="0"/>
    <x v="2084"/>
  </r>
  <r>
    <n v="2303"/>
    <x v="1132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x v="617"/>
    <n v="4"/>
    <n v="0"/>
    <x v="628"/>
  </r>
  <r>
    <n v="2304"/>
    <x v="1133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x v="1937"/>
    <n v="4"/>
    <n v="0"/>
    <x v="2085"/>
  </r>
  <r>
    <n v="2305"/>
    <x v="1133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x v="1938"/>
    <n v="3"/>
    <n v="0"/>
    <x v="2086"/>
  </r>
  <r>
    <n v="2306"/>
    <x v="113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x v="2087"/>
  </r>
  <r>
    <n v="2307"/>
    <x v="1135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x v="1939"/>
    <n v="3"/>
    <n v="0.2"/>
    <x v="2088"/>
  </r>
  <r>
    <n v="2308"/>
    <x v="1136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x v="1940"/>
    <n v="5"/>
    <n v="0"/>
    <x v="2089"/>
  </r>
  <r>
    <n v="2309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x v="1941"/>
    <n v="1"/>
    <n v="0.2"/>
    <x v="2090"/>
  </r>
  <r>
    <n v="2310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x v="2091"/>
  </r>
  <r>
    <n v="2311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x v="1943"/>
    <n v="5"/>
    <n v="0.2"/>
    <x v="2092"/>
  </r>
  <r>
    <n v="2312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x v="1840"/>
    <n v="1"/>
    <n v="0.2"/>
    <x v="2093"/>
  </r>
  <r>
    <n v="2313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x v="1944"/>
    <n v="3"/>
    <n v="0.2"/>
    <x v="2094"/>
  </r>
  <r>
    <n v="2314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x v="2"/>
    <n v="2"/>
    <n v="0"/>
    <x v="2"/>
  </r>
  <r>
    <n v="2315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x v="2095"/>
  </r>
  <r>
    <n v="2316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x v="2096"/>
  </r>
  <r>
    <n v="2317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x v="1101"/>
    <n v="3"/>
    <n v="0"/>
    <x v="2097"/>
  </r>
  <r>
    <n v="2318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x v="1947"/>
    <n v="7"/>
    <n v="0"/>
    <x v="2098"/>
  </r>
  <r>
    <n v="2319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x v="2099"/>
  </r>
  <r>
    <n v="2320"/>
    <x v="1139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x v="2100"/>
  </r>
  <r>
    <n v="2321"/>
    <x v="1140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x v="2101"/>
  </r>
  <r>
    <n v="2322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x v="1951"/>
    <n v="3"/>
    <n v="0"/>
    <x v="2102"/>
  </r>
  <r>
    <n v="2323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x v="2103"/>
  </r>
  <r>
    <n v="2324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x v="1953"/>
    <n v="5"/>
    <n v="0"/>
    <x v="2104"/>
  </r>
  <r>
    <n v="2325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x v="1954"/>
    <n v="12"/>
    <n v="0"/>
    <x v="2105"/>
  </r>
  <r>
    <n v="2326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x v="1955"/>
    <n v="3"/>
    <n v="0.2"/>
    <x v="2106"/>
  </r>
  <r>
    <n v="2327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x v="2107"/>
  </r>
  <r>
    <n v="2328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x v="91"/>
    <n v="2"/>
    <n v="0"/>
    <x v="91"/>
  </r>
  <r>
    <n v="2329"/>
    <x v="1143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x v="1186"/>
  </r>
  <r>
    <n v="2330"/>
    <x v="1144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x v="1957"/>
    <n v="4"/>
    <n v="0.2"/>
    <x v="2108"/>
  </r>
  <r>
    <n v="2331"/>
    <x v="1145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x v="108"/>
    <n v="2"/>
    <n v="0"/>
    <x v="1464"/>
  </r>
  <r>
    <n v="2332"/>
    <x v="1145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x v="2109"/>
  </r>
  <r>
    <n v="2333"/>
    <x v="1146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x v="2110"/>
  </r>
  <r>
    <n v="2334"/>
    <x v="1146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x v="399"/>
    <n v="1"/>
    <n v="0"/>
    <x v="408"/>
  </r>
  <r>
    <n v="2335"/>
    <x v="1147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x v="1960"/>
    <n v="6"/>
    <n v="0.2"/>
    <x v="2111"/>
  </r>
  <r>
    <n v="2336"/>
    <x v="1148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x v="139"/>
    <n v="3"/>
    <n v="0"/>
    <x v="141"/>
  </r>
  <r>
    <n v="2337"/>
    <x v="1148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x v="2112"/>
  </r>
  <r>
    <n v="2338"/>
    <x v="114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x v="243"/>
    <n v="4"/>
    <n v="0"/>
    <x v="245"/>
  </r>
  <r>
    <n v="2339"/>
    <x v="114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x v="2113"/>
  </r>
  <r>
    <n v="2340"/>
    <x v="1150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x v="1963"/>
    <n v="2"/>
    <n v="0.2"/>
    <x v="2114"/>
  </r>
  <r>
    <n v="2341"/>
    <x v="1151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x v="1085"/>
    <n v="7"/>
    <n v="0"/>
    <x v="1126"/>
  </r>
  <r>
    <n v="2342"/>
    <x v="1152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x v="1964"/>
    <n v="5"/>
    <n v="0"/>
    <x v="2115"/>
  </r>
  <r>
    <n v="2343"/>
    <x v="1152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x v="2116"/>
  </r>
  <r>
    <n v="2344"/>
    <x v="1153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x v="2117"/>
  </r>
  <r>
    <n v="2345"/>
    <x v="1154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x v="1967"/>
    <n v="9"/>
    <n v="0"/>
    <x v="2118"/>
  </r>
  <r>
    <n v="2346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x v="2119"/>
  </r>
  <r>
    <n v="2347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x v="1968"/>
    <n v="2"/>
    <n v="0.8"/>
    <x v="2120"/>
  </r>
  <r>
    <n v="2348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x v="1969"/>
    <n v="5"/>
    <n v="0.3"/>
    <x v="232"/>
  </r>
  <r>
    <n v="2349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x v="1970"/>
    <n v="6"/>
    <n v="0.2"/>
    <x v="2121"/>
  </r>
  <r>
    <n v="2350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x v="1971"/>
    <n v="2"/>
    <n v="0.2"/>
    <x v="2122"/>
  </r>
  <r>
    <n v="2351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x v="139"/>
    <n v="2"/>
    <n v="0"/>
    <x v="2123"/>
  </r>
  <r>
    <n v="2352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x v="2124"/>
  </r>
  <r>
    <n v="2353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x v="1973"/>
    <n v="6"/>
    <n v="0"/>
    <x v="2125"/>
  </r>
  <r>
    <n v="2354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x v="2126"/>
  </r>
  <r>
    <n v="2355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x v="1975"/>
    <n v="5"/>
    <n v="0.2"/>
    <x v="2127"/>
  </r>
  <r>
    <n v="2356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x v="1976"/>
    <n v="1"/>
    <n v="0"/>
    <x v="2128"/>
  </r>
  <r>
    <n v="2357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x v="1977"/>
    <n v="3"/>
    <n v="0.2"/>
    <x v="2129"/>
  </r>
  <r>
    <n v="2358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x v="2130"/>
  </r>
  <r>
    <n v="2359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x v="1979"/>
    <n v="4"/>
    <n v="0.4"/>
    <x v="2131"/>
  </r>
  <r>
    <n v="2360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x v="2132"/>
  </r>
  <r>
    <n v="2361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x v="1981"/>
    <n v="7"/>
    <n v="0"/>
    <x v="2133"/>
  </r>
  <r>
    <n v="2362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x v="1982"/>
    <n v="4"/>
    <n v="0"/>
    <x v="2134"/>
  </r>
  <r>
    <n v="2363"/>
    <x v="1159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x v="2135"/>
  </r>
  <r>
    <n v="2364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x v="2136"/>
  </r>
  <r>
    <n v="2365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x v="2137"/>
  </r>
  <r>
    <n v="2366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x v="2138"/>
  </r>
  <r>
    <n v="2367"/>
    <x v="1161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x v="2139"/>
  </r>
  <r>
    <n v="2368"/>
    <x v="1162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x v="1071"/>
    <n v="4"/>
    <n v="0"/>
    <x v="1112"/>
  </r>
  <r>
    <n v="2369"/>
    <x v="1163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x v="2140"/>
  </r>
  <r>
    <n v="2370"/>
    <x v="1163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x v="1989"/>
    <n v="2"/>
    <n v="0.2"/>
    <x v="2141"/>
  </r>
  <r>
    <n v="2371"/>
    <x v="1164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x v="1990"/>
    <n v="4"/>
    <n v="0"/>
    <x v="2142"/>
  </r>
  <r>
    <n v="2372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x v="1991"/>
    <n v="8"/>
    <n v="0.6"/>
    <x v="2143"/>
  </r>
  <r>
    <n v="2373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x v="1992"/>
    <n v="1"/>
    <n v="0.2"/>
    <x v="2144"/>
  </r>
  <r>
    <n v="2374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x v="1993"/>
    <n v="9"/>
    <n v="0.2"/>
    <x v="2145"/>
  </r>
  <r>
    <n v="2375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x v="1994"/>
    <n v="2"/>
    <n v="0.3"/>
    <x v="2146"/>
  </r>
  <r>
    <n v="2376"/>
    <x v="1166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x v="1995"/>
    <n v="3"/>
    <n v="0"/>
    <x v="2147"/>
  </r>
  <r>
    <n v="2377"/>
    <x v="1167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x v="1996"/>
    <n v="4"/>
    <n v="0.7"/>
    <x v="2148"/>
  </r>
  <r>
    <n v="2378"/>
    <x v="1167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x v="1997"/>
    <n v="2"/>
    <n v="0.2"/>
    <x v="2149"/>
  </r>
  <r>
    <n v="2379"/>
    <x v="116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x v="2150"/>
  </r>
  <r>
    <n v="2380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x v="1999"/>
    <n v="2"/>
    <n v="0.2"/>
    <x v="2151"/>
  </r>
  <r>
    <n v="2381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x v="2000"/>
    <n v="2"/>
    <n v="0.2"/>
    <x v="2152"/>
  </r>
  <r>
    <n v="2382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x v="2001"/>
    <n v="7"/>
    <n v="0.2"/>
    <x v="2153"/>
  </r>
  <r>
    <n v="2383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x v="2154"/>
  </r>
  <r>
    <n v="2384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x v="2003"/>
    <n v="9"/>
    <n v="0"/>
    <x v="2155"/>
  </r>
  <r>
    <n v="2385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x v="2004"/>
    <n v="4"/>
    <n v="0.2"/>
    <x v="2156"/>
  </r>
  <r>
    <n v="2386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x v="2005"/>
    <n v="4"/>
    <n v="0.2"/>
    <x v="2157"/>
  </r>
  <r>
    <n v="2387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x v="2006"/>
    <n v="2"/>
    <n v="0.2"/>
    <x v="2158"/>
  </r>
  <r>
    <n v="2388"/>
    <x v="1171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x v="2007"/>
    <n v="2"/>
    <n v="0"/>
    <x v="2159"/>
  </r>
  <r>
    <n v="2389"/>
    <x v="1171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x v="671"/>
    <n v="2"/>
    <n v="0.2"/>
    <x v="683"/>
  </r>
  <r>
    <n v="2390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x v="90"/>
    <n v="1"/>
    <n v="0"/>
    <x v="90"/>
  </r>
  <r>
    <n v="2391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x v="1085"/>
    <n v="7"/>
    <n v="0"/>
    <x v="2160"/>
  </r>
  <r>
    <n v="2392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x v="2161"/>
  </r>
  <r>
    <n v="2393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x v="2009"/>
    <n v="4"/>
    <n v="0"/>
    <x v="2162"/>
  </r>
  <r>
    <n v="2394"/>
    <x v="1173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x v="2010"/>
    <n v="2"/>
    <n v="0"/>
    <x v="2163"/>
  </r>
  <r>
    <n v="2395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x v="2011"/>
    <n v="2"/>
    <n v="0"/>
    <x v="2164"/>
  </r>
  <r>
    <n v="2396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x v="2165"/>
  </r>
  <r>
    <n v="2397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x v="2166"/>
  </r>
  <r>
    <n v="2398"/>
    <x v="1175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x v="1784"/>
    <n v="2"/>
    <n v="0"/>
    <x v="2167"/>
  </r>
  <r>
    <n v="2399"/>
    <x v="1175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x v="1459"/>
    <n v="6"/>
    <n v="0"/>
    <x v="2168"/>
  </r>
  <r>
    <n v="2400"/>
    <x v="1176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x v="2014"/>
    <n v="7"/>
    <n v="0"/>
    <x v="2169"/>
  </r>
  <r>
    <n v="2401"/>
    <x v="1176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x v="2015"/>
    <n v="5"/>
    <n v="0"/>
    <x v="2170"/>
  </r>
  <r>
    <n v="2402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x v="2016"/>
    <n v="6"/>
    <n v="0"/>
    <x v="2171"/>
  </r>
  <r>
    <n v="2403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x v="158"/>
    <n v="5"/>
    <n v="0"/>
    <x v="160"/>
  </r>
  <r>
    <n v="2404"/>
    <x v="1178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x v="2172"/>
  </r>
  <r>
    <n v="2405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x v="2018"/>
    <n v="9"/>
    <n v="0"/>
    <x v="2173"/>
  </r>
  <r>
    <n v="2406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x v="2019"/>
    <n v="7"/>
    <n v="0.2"/>
    <x v="2174"/>
  </r>
  <r>
    <n v="2407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x v="2175"/>
  </r>
  <r>
    <n v="2408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x v="2021"/>
    <n v="5"/>
    <n v="0"/>
    <x v="2176"/>
  </r>
  <r>
    <n v="2409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x v="2177"/>
  </r>
  <r>
    <n v="2410"/>
    <x v="1181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x v="2023"/>
    <n v="8"/>
    <n v="0"/>
    <x v="2178"/>
  </r>
  <r>
    <n v="2411"/>
    <x v="1182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x v="2179"/>
  </r>
  <r>
    <n v="2412"/>
    <x v="1183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x v="2024"/>
    <n v="5"/>
    <n v="0.2"/>
    <x v="2180"/>
  </r>
  <r>
    <n v="2413"/>
    <x v="1184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x v="493"/>
    <n v="2"/>
    <n v="0"/>
    <x v="2181"/>
  </r>
  <r>
    <n v="2414"/>
    <x v="1184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x v="2025"/>
    <n v="3"/>
    <n v="0.2"/>
    <x v="2182"/>
  </r>
  <r>
    <n v="2415"/>
    <x v="1185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x v="2183"/>
  </r>
  <r>
    <n v="2416"/>
    <x v="1186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x v="85"/>
    <n v="2"/>
    <n v="0"/>
    <x v="2184"/>
  </r>
  <r>
    <n v="2417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x v="2185"/>
  </r>
  <r>
    <n v="2418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x v="1955"/>
    <n v="3"/>
    <n v="0.2"/>
    <x v="2106"/>
  </r>
  <r>
    <n v="2419"/>
    <x v="1188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x v="2028"/>
    <n v="10"/>
    <n v="0.2"/>
    <x v="2186"/>
  </r>
  <r>
    <n v="2420"/>
    <x v="1189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x v="2187"/>
  </r>
  <r>
    <n v="2421"/>
    <x v="1189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x v="1360"/>
  </r>
  <r>
    <n v="2422"/>
    <x v="1190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x v="84"/>
    <n v="3"/>
    <n v="0.2"/>
    <x v="84"/>
  </r>
  <r>
    <n v="2423"/>
    <x v="1190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x v="801"/>
  </r>
  <r>
    <n v="2424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x v="2030"/>
    <n v="7"/>
    <n v="0.2"/>
    <x v="2188"/>
  </r>
  <r>
    <n v="2425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x v="2031"/>
    <n v="1"/>
    <n v="0.7"/>
    <x v="2189"/>
  </r>
  <r>
    <n v="2426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x v="2032"/>
    <n v="2"/>
    <n v="0.4"/>
    <x v="2190"/>
  </r>
  <r>
    <n v="2427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x v="2033"/>
    <n v="13"/>
    <n v="0.2"/>
    <x v="2191"/>
  </r>
  <r>
    <n v="2428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x v="2034"/>
    <n v="4"/>
    <n v="0.8"/>
    <x v="2192"/>
  </r>
  <r>
    <n v="2429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x v="2035"/>
    <n v="4"/>
    <n v="0.8"/>
    <x v="2193"/>
  </r>
  <r>
    <n v="2430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x v="2036"/>
    <n v="7"/>
    <n v="0.6"/>
    <x v="2194"/>
  </r>
  <r>
    <n v="2431"/>
    <x v="1193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x v="2195"/>
  </r>
  <r>
    <n v="2432"/>
    <x v="1194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x v="2038"/>
    <n v="2"/>
    <n v="0"/>
    <x v="2196"/>
  </r>
  <r>
    <n v="2433"/>
    <x v="1195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x v="2197"/>
  </r>
  <r>
    <n v="2434"/>
    <x v="1196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x v="2040"/>
    <n v="4"/>
    <n v="0.2"/>
    <x v="2198"/>
  </r>
  <r>
    <n v="2435"/>
    <x v="1197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x v="2041"/>
    <n v="2"/>
    <n v="0"/>
    <x v="2199"/>
  </r>
  <r>
    <n v="2436"/>
    <x v="1197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x v="2200"/>
  </r>
  <r>
    <n v="2437"/>
    <x v="1198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x v="2201"/>
  </r>
  <r>
    <n v="2438"/>
    <x v="1199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x v="2044"/>
    <n v="2"/>
    <n v="0.5"/>
    <x v="2202"/>
  </r>
  <r>
    <n v="2439"/>
    <x v="1199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x v="2203"/>
  </r>
  <r>
    <n v="2440"/>
    <x v="1200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x v="2204"/>
  </r>
  <r>
    <n v="2441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x v="2047"/>
    <n v="5"/>
    <n v="0"/>
    <x v="2205"/>
  </r>
  <r>
    <n v="2442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x v="2048"/>
    <n v="2"/>
    <n v="0.3"/>
    <x v="2206"/>
  </r>
  <r>
    <n v="2443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x v="2049"/>
    <n v="4"/>
    <n v="0"/>
    <x v="2207"/>
  </r>
  <r>
    <n v="2444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x v="2050"/>
    <n v="5"/>
    <n v="0"/>
    <x v="2208"/>
  </r>
  <r>
    <n v="2445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x v="2051"/>
    <n v="6"/>
    <n v="0"/>
    <x v="2209"/>
  </r>
  <r>
    <n v="2446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x v="2052"/>
    <n v="2"/>
    <n v="0"/>
    <x v="2210"/>
  </r>
  <r>
    <n v="2447"/>
    <x v="1202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x v="2211"/>
  </r>
  <r>
    <n v="2448"/>
    <x v="1203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x v="2054"/>
    <n v="5"/>
    <n v="0.3"/>
    <x v="2212"/>
  </r>
  <r>
    <n v="2449"/>
    <x v="1204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x v="2055"/>
    <n v="3"/>
    <n v="0"/>
    <x v="2213"/>
  </r>
  <r>
    <n v="2450"/>
    <x v="1205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x v="2056"/>
    <n v="5"/>
    <n v="0.2"/>
    <x v="2214"/>
  </r>
  <r>
    <n v="2451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x v="2057"/>
    <n v="5"/>
    <n v="0"/>
    <x v="2215"/>
  </r>
  <r>
    <n v="2452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x v="2058"/>
    <n v="6"/>
    <n v="0"/>
    <x v="2216"/>
  </r>
  <r>
    <n v="2453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x v="2217"/>
  </r>
  <r>
    <n v="2454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x v="2059"/>
    <n v="3"/>
    <n v="0"/>
    <x v="2218"/>
  </r>
  <r>
    <n v="2455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x v="2219"/>
  </r>
  <r>
    <n v="2456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x v="2220"/>
  </r>
  <r>
    <n v="2457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x v="2061"/>
    <n v="1"/>
    <n v="0"/>
    <x v="2221"/>
  </r>
  <r>
    <n v="2458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x v="2062"/>
    <n v="6"/>
    <n v="0"/>
    <x v="2222"/>
  </r>
  <r>
    <n v="2459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x v="2223"/>
  </r>
  <r>
    <n v="2460"/>
    <x v="1207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x v="2224"/>
  </r>
  <r>
    <n v="2461"/>
    <x v="1208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x v="2065"/>
    <n v="3"/>
    <n v="0"/>
    <x v="2225"/>
  </r>
  <r>
    <n v="2462"/>
    <x v="1208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x v="2226"/>
  </r>
  <r>
    <n v="2463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x v="2227"/>
  </r>
  <r>
    <n v="2464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x v="2228"/>
  </r>
  <r>
    <n v="2465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x v="2068"/>
    <n v="1"/>
    <n v="0"/>
    <x v="2229"/>
  </r>
  <r>
    <n v="2466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x v="982"/>
    <n v="1"/>
    <n v="0"/>
    <x v="1020"/>
  </r>
  <r>
    <n v="2467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x v="2230"/>
  </r>
  <r>
    <n v="2468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x v="2070"/>
    <n v="4"/>
    <n v="0"/>
    <x v="2231"/>
  </r>
  <r>
    <n v="2469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x v="56"/>
    <n v="5"/>
    <n v="0"/>
    <x v="56"/>
  </r>
  <r>
    <n v="2470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x v="2232"/>
  </r>
  <r>
    <n v="2471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x v="2072"/>
    <n v="8"/>
    <n v="0.2"/>
    <x v="2233"/>
  </r>
  <r>
    <n v="2472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x v="2234"/>
  </r>
  <r>
    <n v="2473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x v="2074"/>
    <n v="4"/>
    <n v="0.2"/>
    <x v="2235"/>
  </r>
  <r>
    <n v="2474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x v="2236"/>
  </r>
  <r>
    <n v="2475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x v="2237"/>
  </r>
  <r>
    <n v="2476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x v="2077"/>
    <n v="7"/>
    <n v="0"/>
    <x v="2238"/>
  </r>
  <r>
    <n v="2477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x v="2239"/>
  </r>
  <r>
    <n v="2478"/>
    <x v="1213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x v="2240"/>
  </r>
  <r>
    <n v="2479"/>
    <x v="1214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x v="1410"/>
    <n v="3"/>
    <n v="0"/>
    <x v="2241"/>
  </r>
  <r>
    <n v="2480"/>
    <x v="1215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x v="2080"/>
    <n v="1"/>
    <n v="0.2"/>
    <x v="2242"/>
  </r>
  <r>
    <n v="2481"/>
    <x v="1215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x v="2081"/>
    <n v="2"/>
    <n v="0.2"/>
    <x v="2243"/>
  </r>
  <r>
    <n v="2482"/>
    <x v="121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x v="232"/>
  </r>
  <r>
    <n v="2483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x v="2083"/>
    <n v="4"/>
    <n v="0.2"/>
    <x v="2244"/>
  </r>
  <r>
    <n v="2484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x v="2245"/>
  </r>
  <r>
    <n v="2485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x v="2085"/>
    <n v="5"/>
    <n v="0.2"/>
    <x v="2246"/>
  </r>
  <r>
    <n v="2486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x v="348"/>
    <n v="2"/>
    <n v="0"/>
    <x v="356"/>
  </r>
  <r>
    <n v="2487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x v="2086"/>
    <n v="2"/>
    <n v="0"/>
    <x v="2247"/>
  </r>
  <r>
    <n v="2488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x v="296"/>
    <n v="3"/>
    <n v="0"/>
    <x v="2248"/>
  </r>
  <r>
    <n v="2489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x v="130"/>
    <n v="3"/>
    <n v="0"/>
    <x v="132"/>
  </r>
  <r>
    <n v="2490"/>
    <x v="1219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x v="2087"/>
    <n v="4"/>
    <n v="0"/>
    <x v="2249"/>
  </r>
  <r>
    <n v="2491"/>
    <x v="1219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x v="100"/>
    <n v="4"/>
    <n v="0"/>
    <x v="2250"/>
  </r>
  <r>
    <n v="2492"/>
    <x v="1220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x v="2088"/>
    <n v="6"/>
    <n v="0"/>
    <x v="2251"/>
  </r>
  <r>
    <n v="2493"/>
    <x v="1221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x v="2089"/>
    <n v="7"/>
    <n v="0"/>
    <x v="2252"/>
  </r>
  <r>
    <n v="2494"/>
    <x v="1222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x v="2090"/>
    <n v="5"/>
    <n v="0.3"/>
    <x v="2253"/>
  </r>
  <r>
    <n v="2495"/>
    <x v="1222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x v="2091"/>
    <n v="5"/>
    <n v="0.2"/>
    <x v="2254"/>
  </r>
  <r>
    <n v="2496"/>
    <x v="1223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x v="345"/>
    <n v="8"/>
    <n v="0"/>
    <x v="2255"/>
  </r>
  <r>
    <n v="2497"/>
    <x v="1224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x v="2256"/>
  </r>
  <r>
    <n v="2498"/>
    <x v="1224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x v="2093"/>
    <n v="2"/>
    <n v="0"/>
    <x v="2257"/>
  </r>
  <r>
    <n v="2499"/>
    <x v="122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x v="2094"/>
    <n v="1"/>
    <n v="0.2"/>
    <x v="2258"/>
  </r>
  <r>
    <n v="2500"/>
    <x v="1226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x v="2095"/>
    <n v="3"/>
    <n v="0.2"/>
    <x v="2259"/>
  </r>
  <r>
    <n v="2501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x v="2260"/>
  </r>
  <r>
    <n v="2502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x v="2097"/>
    <n v="4"/>
    <n v="0.8"/>
    <x v="2261"/>
  </r>
  <r>
    <n v="2503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x v="2098"/>
    <n v="4"/>
    <n v="0.8"/>
    <x v="2262"/>
  </r>
  <r>
    <n v="2504"/>
    <x v="1228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x v="1576"/>
    <n v="2"/>
    <n v="0"/>
    <x v="1666"/>
  </r>
  <r>
    <n v="2505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x v="2263"/>
  </r>
  <r>
    <n v="2506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x v="2264"/>
  </r>
  <r>
    <n v="2507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x v="2101"/>
    <n v="8"/>
    <n v="0"/>
    <x v="2265"/>
  </r>
  <r>
    <n v="2508"/>
    <x v="1230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x v="2102"/>
    <n v="4"/>
    <n v="0.8"/>
    <x v="2266"/>
  </r>
  <r>
    <n v="2509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x v="2103"/>
    <n v="3"/>
    <n v="0.2"/>
    <x v="2267"/>
  </r>
  <r>
    <n v="2510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x v="2268"/>
  </r>
  <r>
    <n v="2511"/>
    <x v="123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x v="2269"/>
  </r>
  <r>
    <n v="2512"/>
    <x v="1233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x v="2106"/>
    <n v="6"/>
    <n v="0"/>
    <x v="2270"/>
  </r>
  <r>
    <n v="2513"/>
    <x v="1234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x v="2107"/>
    <n v="5"/>
    <n v="0.7"/>
    <x v="2271"/>
  </r>
  <r>
    <n v="2514"/>
    <x v="1235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x v="1679"/>
    <n v="4"/>
    <n v="0.2"/>
    <x v="2272"/>
  </r>
  <r>
    <n v="2515"/>
    <x v="1235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x v="1404"/>
    <n v="2"/>
    <n v="0.3"/>
    <x v="1474"/>
  </r>
  <r>
    <n v="2516"/>
    <x v="1236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x v="2108"/>
    <n v="2"/>
    <n v="0.2"/>
    <x v="2273"/>
  </r>
  <r>
    <n v="2517"/>
    <x v="1237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x v="2274"/>
  </r>
  <r>
    <n v="2518"/>
    <x v="1238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x v="2275"/>
  </r>
  <r>
    <n v="2519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x v="171"/>
    <n v="7"/>
    <n v="0"/>
    <x v="765"/>
  </r>
  <r>
    <n v="2520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x v="2111"/>
    <n v="6"/>
    <n v="0"/>
    <x v="2276"/>
  </r>
  <r>
    <n v="2521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x v="2112"/>
    <n v="3"/>
    <n v="0"/>
    <x v="2277"/>
  </r>
  <r>
    <n v="2522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x v="91"/>
    <n v="2"/>
    <n v="0"/>
    <x v="91"/>
  </r>
  <r>
    <n v="2523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x v="1593"/>
  </r>
  <r>
    <n v="2524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x v="2114"/>
    <n v="4"/>
    <n v="0"/>
    <x v="2278"/>
  </r>
  <r>
    <n v="2525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x v="2115"/>
    <n v="9"/>
    <n v="0.2"/>
    <x v="2279"/>
  </r>
  <r>
    <n v="2526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x v="2116"/>
    <n v="2"/>
    <n v="0.2"/>
    <x v="1201"/>
  </r>
  <r>
    <n v="2527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x v="2280"/>
  </r>
  <r>
    <n v="2528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x v="2118"/>
    <n v="6"/>
    <n v="0.8"/>
    <x v="2281"/>
  </r>
  <r>
    <n v="2529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x v="892"/>
    <n v="2"/>
    <n v="0.2"/>
    <x v="2282"/>
  </r>
  <r>
    <n v="2530"/>
    <x v="1241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x v="563"/>
    <n v="2"/>
    <n v="0.2"/>
    <x v="572"/>
  </r>
  <r>
    <n v="2531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x v="1159"/>
    <n v="5"/>
    <n v="0"/>
    <x v="1203"/>
  </r>
  <r>
    <n v="2532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x v="2119"/>
    <n v="4"/>
    <n v="0"/>
    <x v="2283"/>
  </r>
  <r>
    <n v="2533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x v="2120"/>
    <n v="7"/>
    <n v="0"/>
    <x v="2284"/>
  </r>
  <r>
    <n v="2534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x v="2121"/>
    <n v="4"/>
    <n v="0"/>
    <x v="2285"/>
  </r>
  <r>
    <n v="2535"/>
    <x v="124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x v="2122"/>
    <n v="6"/>
    <n v="0.2"/>
    <x v="2286"/>
  </r>
  <r>
    <n v="2536"/>
    <x v="1244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x v="2287"/>
  </r>
  <r>
    <n v="2537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x v="2124"/>
    <n v="2"/>
    <n v="0.3"/>
    <x v="2288"/>
  </r>
  <r>
    <n v="2538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x v="2125"/>
    <n v="4"/>
    <n v="0.4"/>
    <x v="2289"/>
  </r>
  <r>
    <n v="2539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x v="2126"/>
    <n v="1"/>
    <n v="0.4"/>
    <x v="2290"/>
  </r>
  <r>
    <n v="2540"/>
    <x v="1246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x v="2291"/>
  </r>
  <r>
    <n v="2541"/>
    <x v="1246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x v="2292"/>
  </r>
  <r>
    <n v="2542"/>
    <x v="1247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x v="2129"/>
    <n v="7"/>
    <n v="0.2"/>
    <x v="2293"/>
  </r>
  <r>
    <n v="2543"/>
    <x v="1248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x v="2294"/>
  </r>
  <r>
    <n v="2544"/>
    <x v="1249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x v="2295"/>
  </r>
  <r>
    <n v="2545"/>
    <x v="1249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x v="1816"/>
    <n v="4"/>
    <n v="0"/>
    <x v="2296"/>
  </r>
  <r>
    <n v="2546"/>
    <x v="125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x v="2132"/>
    <n v="4"/>
    <n v="0"/>
    <x v="2297"/>
  </r>
  <r>
    <n v="2547"/>
    <x v="125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x v="2298"/>
  </r>
  <r>
    <n v="2548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x v="2134"/>
    <n v="1"/>
    <n v="0.2"/>
    <x v="2299"/>
  </r>
  <r>
    <n v="2549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x v="2135"/>
    <n v="5"/>
    <n v="0.2"/>
    <x v="2300"/>
  </r>
  <r>
    <n v="2550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x v="2136"/>
    <n v="8"/>
    <n v="0.2"/>
    <x v="2301"/>
  </r>
  <r>
    <n v="2551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x v="1325"/>
    <n v="2"/>
    <n v="0.2"/>
    <x v="1382"/>
  </r>
  <r>
    <n v="2552"/>
    <x v="125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x v="2302"/>
  </r>
  <r>
    <n v="2553"/>
    <x v="125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x v="2138"/>
    <n v="2"/>
    <n v="0"/>
    <x v="2303"/>
  </r>
  <r>
    <n v="2554"/>
    <x v="1253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x v="243"/>
    <n v="4"/>
    <n v="0"/>
    <x v="245"/>
  </r>
  <r>
    <n v="2555"/>
    <x v="1254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x v="2139"/>
    <n v="7"/>
    <n v="0.2"/>
    <x v="2304"/>
  </r>
  <r>
    <n v="2556"/>
    <x v="1255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x v="1424"/>
    <n v="2"/>
    <n v="0"/>
    <x v="2305"/>
  </r>
  <r>
    <n v="2557"/>
    <x v="1256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x v="2140"/>
    <n v="8"/>
    <n v="0.6"/>
    <x v="2306"/>
  </r>
  <r>
    <n v="2558"/>
    <x v="1257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x v="2307"/>
  </r>
  <r>
    <n v="2559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x v="2142"/>
    <n v="7"/>
    <n v="0"/>
    <x v="2308"/>
  </r>
  <r>
    <n v="2560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x v="2143"/>
    <n v="5"/>
    <n v="0"/>
    <x v="2309"/>
  </r>
  <r>
    <n v="2561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x v="2144"/>
    <n v="2"/>
    <n v="0"/>
    <x v="2310"/>
  </r>
  <r>
    <n v="2562"/>
    <x v="1259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x v="2145"/>
    <n v="4"/>
    <n v="0.2"/>
    <x v="2311"/>
  </r>
  <r>
    <n v="2563"/>
    <x v="1259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x v="563"/>
    <n v="2"/>
    <n v="0.2"/>
    <x v="572"/>
  </r>
  <r>
    <n v="2564"/>
    <x v="1260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x v="2146"/>
    <n v="1"/>
    <n v="0"/>
    <x v="2312"/>
  </r>
  <r>
    <n v="2565"/>
    <x v="1260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x v="2313"/>
  </r>
  <r>
    <n v="2566"/>
    <x v="1261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x v="2148"/>
    <n v="4"/>
    <n v="0"/>
    <x v="2314"/>
  </r>
  <r>
    <n v="2567"/>
    <x v="1262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x v="2149"/>
    <n v="5"/>
    <n v="0.2"/>
    <x v="2315"/>
  </r>
  <r>
    <n v="2568"/>
    <x v="1262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x v="2150"/>
    <n v="9"/>
    <n v="0"/>
    <x v="2316"/>
  </r>
  <r>
    <n v="2569"/>
    <x v="1263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x v="2317"/>
  </r>
  <r>
    <n v="2570"/>
    <x v="126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x v="2152"/>
    <n v="2"/>
    <n v="0.4"/>
    <x v="2318"/>
  </r>
  <r>
    <n v="2571"/>
    <x v="126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x v="2153"/>
    <n v="4"/>
    <n v="0.2"/>
    <x v="2319"/>
  </r>
  <r>
    <n v="2572"/>
    <x v="1265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x v="2154"/>
    <n v="2"/>
    <n v="0.2"/>
    <x v="2320"/>
  </r>
  <r>
    <n v="2573"/>
    <x v="1266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x v="2155"/>
    <n v="7"/>
    <n v="0.2"/>
    <x v="2321"/>
  </r>
  <r>
    <n v="2574"/>
    <x v="1267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x v="2031"/>
  </r>
  <r>
    <n v="2575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x v="2156"/>
    <n v="3"/>
    <n v="0"/>
    <x v="2322"/>
  </r>
  <r>
    <n v="2576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x v="2157"/>
    <n v="5"/>
    <n v="0"/>
    <x v="2323"/>
  </r>
  <r>
    <n v="2577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x v="716"/>
    <n v="2"/>
    <n v="0"/>
    <x v="734"/>
  </r>
  <r>
    <n v="2578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x v="2324"/>
  </r>
  <r>
    <n v="2579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x v="2325"/>
  </r>
  <r>
    <n v="2580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x v="2160"/>
    <n v="8"/>
    <n v="0"/>
    <x v="232"/>
  </r>
  <r>
    <n v="2581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x v="551"/>
  </r>
  <r>
    <n v="2582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x v="2326"/>
  </r>
  <r>
    <n v="2583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x v="2161"/>
    <n v="13"/>
    <n v="0"/>
    <x v="232"/>
  </r>
  <r>
    <n v="2584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x v="2162"/>
    <n v="3"/>
    <n v="0"/>
    <x v="2327"/>
  </r>
  <r>
    <n v="2585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x v="2163"/>
    <n v="2"/>
    <n v="0"/>
    <x v="2328"/>
  </r>
  <r>
    <n v="2586"/>
    <x v="1270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x v="2329"/>
  </r>
  <r>
    <n v="2587"/>
    <x v="1271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x v="2165"/>
    <n v="7"/>
    <n v="0"/>
    <x v="2330"/>
  </r>
  <r>
    <n v="2588"/>
    <x v="1271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x v="749"/>
    <n v="1"/>
    <n v="0"/>
    <x v="2331"/>
  </r>
  <r>
    <n v="2589"/>
    <x v="1272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x v="2332"/>
  </r>
  <r>
    <n v="2590"/>
    <x v="1272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x v="2166"/>
    <n v="3"/>
    <n v="0.2"/>
    <x v="2333"/>
  </r>
  <r>
    <n v="2591"/>
    <x v="1273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x v="2167"/>
    <n v="2"/>
    <n v="0.6"/>
    <x v="2334"/>
  </r>
  <r>
    <n v="2592"/>
    <x v="1273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x v="2335"/>
  </r>
  <r>
    <n v="2593"/>
    <x v="1274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x v="2169"/>
    <n v="2"/>
    <n v="0"/>
    <x v="2336"/>
  </r>
  <r>
    <n v="2594"/>
    <x v="1274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x v="2337"/>
  </r>
  <r>
    <n v="2595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x v="2338"/>
  </r>
  <r>
    <n v="2596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x v="2172"/>
    <n v="3"/>
    <n v="0"/>
    <x v="2339"/>
  </r>
  <r>
    <n v="2597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x v="2340"/>
  </r>
  <r>
    <n v="2598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x v="2174"/>
    <n v="2"/>
    <n v="0"/>
    <x v="2341"/>
  </r>
  <r>
    <n v="2599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x v="2342"/>
  </r>
  <r>
    <n v="2600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x v="2343"/>
  </r>
  <r>
    <n v="2601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x v="2344"/>
  </r>
  <r>
    <n v="2602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x v="1830"/>
    <n v="3"/>
    <n v="0"/>
    <x v="1961"/>
  </r>
  <r>
    <n v="2603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x v="2345"/>
  </r>
  <r>
    <n v="2604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x v="2178"/>
    <n v="1"/>
    <n v="0.2"/>
    <x v="2346"/>
  </r>
  <r>
    <n v="2605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x v="2179"/>
    <n v="4"/>
    <n v="0"/>
    <x v="2347"/>
  </r>
  <r>
    <n v="2606"/>
    <x v="127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x v="2180"/>
    <n v="1"/>
    <n v="0.7"/>
    <x v="2348"/>
  </r>
  <r>
    <n v="2607"/>
    <x v="1279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x v="2181"/>
    <n v="1"/>
    <n v="0"/>
    <x v="2349"/>
  </r>
  <r>
    <n v="2608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x v="1072"/>
    <n v="3"/>
    <n v="0.2"/>
    <x v="232"/>
  </r>
  <r>
    <n v="2609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x v="2182"/>
    <n v="1"/>
    <n v="0.2"/>
    <x v="2350"/>
  </r>
  <r>
    <n v="2610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x v="2351"/>
  </r>
  <r>
    <n v="2611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x v="2184"/>
    <n v="2"/>
    <n v="0.2"/>
    <x v="2352"/>
  </r>
  <r>
    <n v="2612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x v="971"/>
  </r>
  <r>
    <n v="2613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x v="861"/>
    <n v="3"/>
    <n v="0.6"/>
    <x v="2353"/>
  </r>
  <r>
    <n v="2614"/>
    <x v="1281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x v="2185"/>
    <n v="2"/>
    <n v="0.2"/>
    <x v="2354"/>
  </r>
  <r>
    <n v="2615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x v="2186"/>
    <n v="3"/>
    <n v="0.2"/>
    <x v="2355"/>
  </r>
  <r>
    <n v="2616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x v="2356"/>
  </r>
  <r>
    <n v="2617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x v="399"/>
    <n v="2"/>
    <n v="0"/>
    <x v="2357"/>
  </r>
  <r>
    <n v="2618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x v="2188"/>
    <n v="13"/>
    <n v="0.2"/>
    <x v="2358"/>
  </r>
  <r>
    <n v="2619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x v="2189"/>
    <n v="3"/>
    <n v="0"/>
    <x v="2359"/>
  </r>
  <r>
    <n v="2620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x v="2360"/>
  </r>
  <r>
    <n v="2621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x v="2191"/>
    <n v="3"/>
    <n v="0"/>
    <x v="2361"/>
  </r>
  <r>
    <n v="2622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x v="1782"/>
    <n v="5"/>
    <n v="0"/>
    <x v="1901"/>
  </r>
  <r>
    <n v="2623"/>
    <x v="1285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x v="243"/>
    <n v="4"/>
    <n v="0"/>
    <x v="245"/>
  </r>
  <r>
    <n v="2624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x v="2192"/>
    <n v="4"/>
    <n v="0.2"/>
    <x v="2362"/>
  </r>
  <r>
    <n v="2625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x v="2193"/>
    <n v="8"/>
    <n v="0"/>
    <x v="2363"/>
  </r>
  <r>
    <n v="2626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x v="1058"/>
  </r>
  <r>
    <n v="2627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x v="2194"/>
    <n v="1"/>
    <n v="0"/>
    <x v="2364"/>
  </r>
  <r>
    <n v="2628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x v="2195"/>
    <n v="4"/>
    <n v="0.2"/>
    <x v="2365"/>
  </r>
  <r>
    <n v="2629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x v="2366"/>
  </r>
  <r>
    <n v="2630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x v="2197"/>
    <n v="10"/>
    <n v="0.7"/>
    <x v="2367"/>
  </r>
  <r>
    <n v="2631"/>
    <x v="1288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x v="1830"/>
    <n v="3"/>
    <n v="0"/>
    <x v="1961"/>
  </r>
  <r>
    <n v="2632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x v="792"/>
    <n v="2"/>
    <n v="0"/>
    <x v="2368"/>
  </r>
  <r>
    <n v="2633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x v="2369"/>
  </r>
  <r>
    <n v="2634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x v="2199"/>
    <n v="1"/>
    <n v="0.2"/>
    <x v="2370"/>
  </r>
  <r>
    <n v="2635"/>
    <x v="129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x v="1268"/>
    <n v="2"/>
    <n v="0.2"/>
    <x v="2371"/>
  </r>
  <r>
    <n v="2636"/>
    <x v="129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x v="2372"/>
  </r>
  <r>
    <n v="2637"/>
    <x v="1291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x v="2144"/>
    <n v="2"/>
    <n v="0"/>
    <x v="2310"/>
  </r>
  <r>
    <n v="2638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x v="2201"/>
    <n v="4"/>
    <n v="0"/>
    <x v="2373"/>
  </r>
  <r>
    <n v="2639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x v="535"/>
    <n v="3"/>
    <n v="0.2"/>
    <x v="729"/>
  </r>
  <r>
    <n v="2640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x v="2374"/>
  </r>
  <r>
    <n v="2641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x v="2203"/>
    <n v="4"/>
    <n v="0.1"/>
    <x v="2375"/>
  </r>
  <r>
    <n v="2642"/>
    <x v="1293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x v="2376"/>
  </r>
  <r>
    <n v="2643"/>
    <x v="1294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x v="781"/>
    <n v="6"/>
    <n v="0.2"/>
    <x v="2377"/>
  </r>
  <r>
    <n v="2644"/>
    <x v="1295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x v="2204"/>
    <n v="1"/>
    <n v="0.2"/>
    <x v="2378"/>
  </r>
  <r>
    <n v="2645"/>
    <x v="1295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x v="2379"/>
  </r>
  <r>
    <n v="2646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x v="2380"/>
  </r>
  <r>
    <n v="2647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x v="2381"/>
  </r>
  <r>
    <n v="2648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x v="91"/>
    <n v="2"/>
    <n v="0"/>
    <x v="91"/>
  </r>
  <r>
    <n v="2649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x v="2302"/>
  </r>
  <r>
    <n v="2650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x v="1293"/>
  </r>
  <r>
    <n v="2651"/>
    <x v="1297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x v="2208"/>
    <n v="5"/>
    <n v="0.15"/>
    <x v="2382"/>
  </r>
  <r>
    <n v="2652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x v="2209"/>
    <n v="3"/>
    <n v="0.2"/>
    <x v="2383"/>
  </r>
  <r>
    <n v="2653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x v="710"/>
  </r>
  <r>
    <n v="2654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x v="2210"/>
    <n v="3"/>
    <n v="0"/>
    <x v="2384"/>
  </r>
  <r>
    <n v="2655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x v="2385"/>
  </r>
  <r>
    <n v="2656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x v="2386"/>
  </r>
  <r>
    <n v="2657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x v="2213"/>
    <n v="2"/>
    <n v="0"/>
    <x v="2387"/>
  </r>
  <r>
    <n v="2658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x v="936"/>
    <n v="5"/>
    <n v="0"/>
    <x v="970"/>
  </r>
  <r>
    <n v="2659"/>
    <x v="1299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x v="139"/>
    <n v="3"/>
    <n v="0"/>
    <x v="141"/>
  </r>
  <r>
    <n v="2660"/>
    <x v="1300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x v="2214"/>
    <n v="4"/>
    <n v="0.2"/>
    <x v="2388"/>
  </r>
  <r>
    <n v="2661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x v="2215"/>
    <n v="11"/>
    <n v="0"/>
    <x v="2389"/>
  </r>
  <r>
    <n v="2662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x v="1147"/>
  </r>
  <r>
    <n v="2663"/>
    <x v="1302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x v="2216"/>
    <n v="2"/>
    <n v="0"/>
    <x v="2390"/>
  </r>
  <r>
    <n v="2664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x v="2217"/>
    <n v="1"/>
    <n v="0.2"/>
    <x v="2391"/>
  </r>
  <r>
    <n v="2665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x v="2218"/>
    <n v="3"/>
    <n v="0.4"/>
    <x v="2392"/>
  </r>
  <r>
    <n v="2666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x v="2393"/>
  </r>
  <r>
    <n v="2667"/>
    <x v="130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x v="2394"/>
  </r>
  <r>
    <n v="2668"/>
    <x v="130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x v="2221"/>
    <n v="1"/>
    <n v="0.2"/>
    <x v="2395"/>
  </r>
  <r>
    <n v="2669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x v="1597"/>
    <n v="1"/>
    <n v="0.2"/>
    <x v="2396"/>
  </r>
  <r>
    <n v="2670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x v="2397"/>
  </r>
  <r>
    <n v="2671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x v="1696"/>
    <n v="3"/>
    <n v="0"/>
    <x v="1797"/>
  </r>
  <r>
    <n v="2672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x v="2223"/>
    <n v="6"/>
    <n v="0"/>
    <x v="2398"/>
  </r>
  <r>
    <n v="2673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x v="2224"/>
    <n v="2"/>
    <n v="0"/>
    <x v="2399"/>
  </r>
  <r>
    <n v="2674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x v="2225"/>
    <n v="5"/>
    <n v="0"/>
    <x v="2400"/>
  </r>
  <r>
    <n v="2675"/>
    <x v="1307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x v="1696"/>
    <n v="3"/>
    <n v="0"/>
    <x v="1797"/>
  </r>
  <r>
    <n v="2676"/>
    <x v="1308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x v="2216"/>
    <n v="5"/>
    <n v="0.2"/>
    <x v="2401"/>
  </r>
  <r>
    <n v="2677"/>
    <x v="1308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x v="2226"/>
    <n v="1"/>
    <n v="0.2"/>
    <x v="2402"/>
  </r>
  <r>
    <n v="2678"/>
    <x v="1309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x v="2403"/>
  </r>
  <r>
    <n v="2679"/>
    <x v="1309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x v="2404"/>
  </r>
  <r>
    <n v="2680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x v="936"/>
    <n v="5"/>
    <n v="0"/>
    <x v="970"/>
  </r>
  <r>
    <n v="2681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x v="1008"/>
    <n v="5"/>
    <n v="0"/>
    <x v="1047"/>
  </r>
  <r>
    <n v="2682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x v="2229"/>
    <n v="4"/>
    <n v="0"/>
    <x v="2405"/>
  </r>
  <r>
    <n v="2683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x v="2230"/>
    <n v="3"/>
    <n v="0.1"/>
    <x v="2406"/>
  </r>
  <r>
    <n v="2684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x v="2407"/>
  </r>
  <r>
    <n v="2685"/>
    <x v="1311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x v="2232"/>
    <n v="9"/>
    <n v="0.2"/>
    <x v="2408"/>
  </r>
  <r>
    <n v="2686"/>
    <x v="1312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x v="2409"/>
  </r>
  <r>
    <n v="2687"/>
    <x v="1312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x v="2234"/>
    <n v="2"/>
    <n v="0.7"/>
    <x v="2410"/>
  </r>
  <r>
    <n v="2688"/>
    <x v="1313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x v="2235"/>
    <n v="5"/>
    <n v="0.8"/>
    <x v="2411"/>
  </r>
  <r>
    <n v="2689"/>
    <x v="1314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x v="2412"/>
  </r>
  <r>
    <n v="2690"/>
    <x v="1315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x v="797"/>
    <n v="4"/>
    <n v="0.2"/>
    <x v="2413"/>
  </r>
  <r>
    <n v="2691"/>
    <x v="1316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x v="2237"/>
    <n v="3"/>
    <n v="0.7"/>
    <x v="2414"/>
  </r>
  <r>
    <n v="2692"/>
    <x v="1317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x v="2415"/>
  </r>
  <r>
    <n v="2693"/>
    <x v="1317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x v="2238"/>
    <n v="3"/>
    <n v="0.2"/>
    <x v="2416"/>
  </r>
  <r>
    <n v="2694"/>
    <x v="1318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x v="2239"/>
    <n v="5"/>
    <n v="0"/>
    <x v="2417"/>
  </r>
  <r>
    <n v="2695"/>
    <x v="1319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x v="2418"/>
  </r>
  <r>
    <n v="2696"/>
    <x v="1320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x v="2241"/>
    <n v="2"/>
    <n v="0.2"/>
    <x v="2419"/>
  </r>
  <r>
    <n v="2697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x v="2420"/>
  </r>
  <r>
    <n v="2698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x v="2421"/>
  </r>
  <r>
    <n v="2699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x v="2244"/>
    <n v="4"/>
    <n v="0.2"/>
    <x v="2422"/>
  </r>
  <r>
    <n v="2700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x v="2423"/>
  </r>
  <r>
    <n v="2701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x v="2424"/>
  </r>
  <r>
    <n v="2702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x v="2247"/>
    <n v="3"/>
    <n v="0.2"/>
    <x v="2425"/>
  </r>
  <r>
    <n v="2703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x v="2426"/>
  </r>
  <r>
    <n v="2704"/>
    <x v="1322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x v="2248"/>
    <n v="3"/>
    <n v="0"/>
    <x v="2427"/>
  </r>
  <r>
    <n v="2705"/>
    <x v="1323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x v="2428"/>
  </r>
  <r>
    <n v="2706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x v="1459"/>
    <n v="2"/>
    <n v="0"/>
    <x v="2429"/>
  </r>
  <r>
    <n v="2707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x v="541"/>
    <n v="3"/>
    <n v="0"/>
    <x v="551"/>
  </r>
  <r>
    <n v="2708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x v="2250"/>
    <n v="4"/>
    <n v="0"/>
    <x v="2430"/>
  </r>
  <r>
    <n v="2709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x v="2251"/>
    <n v="7"/>
    <n v="0"/>
    <x v="2431"/>
  </r>
  <r>
    <n v="2710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x v="2252"/>
    <n v="3"/>
    <n v="0.2"/>
    <x v="2432"/>
  </r>
  <r>
    <n v="2711"/>
    <x v="1326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x v="2253"/>
    <n v="2"/>
    <n v="0.7"/>
    <x v="2433"/>
  </r>
  <r>
    <n v="2712"/>
    <x v="1327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x v="2254"/>
    <n v="4"/>
    <n v="0.2"/>
    <x v="2434"/>
  </r>
  <r>
    <n v="2713"/>
    <x v="1328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x v="1847"/>
    <n v="9"/>
    <n v="0"/>
    <x v="2435"/>
  </r>
  <r>
    <n v="2714"/>
    <x v="1329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x v="214"/>
    <n v="3"/>
    <n v="0.2"/>
    <x v="2436"/>
  </r>
  <r>
    <n v="2715"/>
    <x v="1330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x v="2255"/>
    <n v="5"/>
    <n v="0"/>
    <x v="2437"/>
  </r>
  <r>
    <n v="2716"/>
    <x v="1331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x v="2438"/>
  </r>
  <r>
    <n v="2717"/>
    <x v="1332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x v="2257"/>
    <n v="2"/>
    <n v="0"/>
    <x v="2439"/>
  </r>
  <r>
    <n v="2718"/>
    <x v="1333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x v="2258"/>
    <n v="3"/>
    <n v="0"/>
    <x v="2440"/>
  </r>
  <r>
    <n v="2719"/>
    <x v="1334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x v="2259"/>
    <n v="2"/>
    <n v="0"/>
    <x v="2441"/>
  </r>
  <r>
    <n v="2720"/>
    <x v="1335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x v="112"/>
    <n v="3"/>
    <n v="0.6"/>
    <x v="647"/>
  </r>
  <r>
    <n v="2721"/>
    <x v="133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x v="1357"/>
    <n v="3"/>
    <n v="0.2"/>
    <x v="1421"/>
  </r>
  <r>
    <n v="2722"/>
    <x v="133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x v="2260"/>
    <n v="5"/>
    <n v="0.2"/>
    <x v="1556"/>
  </r>
  <r>
    <n v="2723"/>
    <x v="1337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x v="2261"/>
    <n v="5"/>
    <n v="0"/>
    <x v="2442"/>
  </r>
  <r>
    <n v="2724"/>
    <x v="1338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x v="2262"/>
    <n v="5"/>
    <n v="0"/>
    <x v="2443"/>
  </r>
  <r>
    <n v="2725"/>
    <x v="1338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x v="2263"/>
    <n v="2"/>
    <n v="0.2"/>
    <x v="2444"/>
  </r>
  <r>
    <n v="2726"/>
    <x v="1339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x v="2264"/>
    <n v="5"/>
    <n v="0.4"/>
    <x v="2445"/>
  </r>
  <r>
    <n v="2727"/>
    <x v="1339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x v="2265"/>
    <n v="4"/>
    <n v="0.4"/>
    <x v="2446"/>
  </r>
  <r>
    <n v="2728"/>
    <x v="1340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x v="2266"/>
    <n v="1"/>
    <n v="0.7"/>
    <x v="2447"/>
  </r>
  <r>
    <n v="2729"/>
    <x v="1340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x v="2448"/>
  </r>
  <r>
    <n v="2730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x v="153"/>
    <n v="3"/>
    <n v="0"/>
    <x v="155"/>
  </r>
  <r>
    <n v="2731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x v="2449"/>
  </r>
  <r>
    <n v="2732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x v="2450"/>
  </r>
  <r>
    <n v="2733"/>
    <x v="1342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x v="2451"/>
  </r>
  <r>
    <n v="2734"/>
    <x v="1342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x v="2271"/>
    <n v="1"/>
    <n v="0"/>
    <x v="2452"/>
  </r>
  <r>
    <n v="2735"/>
    <x v="1343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x v="338"/>
    <n v="4"/>
    <n v="0"/>
    <x v="346"/>
  </r>
  <r>
    <n v="2736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x v="2258"/>
    <n v="3"/>
    <n v="0"/>
    <x v="2453"/>
  </r>
  <r>
    <n v="2737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x v="2272"/>
    <n v="7"/>
    <n v="0"/>
    <x v="2454"/>
  </r>
  <r>
    <n v="2738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x v="674"/>
    <n v="3"/>
    <n v="0"/>
    <x v="2455"/>
  </r>
  <r>
    <n v="2739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x v="2273"/>
    <n v="2"/>
    <n v="0"/>
    <x v="2456"/>
  </r>
  <r>
    <n v="2740"/>
    <x v="1345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x v="2274"/>
    <n v="4"/>
    <n v="0"/>
    <x v="2457"/>
  </r>
  <r>
    <n v="2741"/>
    <x v="1345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x v="2458"/>
  </r>
  <r>
    <n v="2742"/>
    <x v="1346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x v="670"/>
    <n v="5"/>
    <n v="0.2"/>
    <x v="2459"/>
  </r>
  <r>
    <n v="2743"/>
    <x v="1347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x v="2276"/>
    <n v="2"/>
    <n v="0"/>
    <x v="2460"/>
  </r>
  <r>
    <n v="2744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x v="2461"/>
  </r>
  <r>
    <n v="2745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x v="2278"/>
    <n v="3"/>
    <n v="0.2"/>
    <x v="2462"/>
  </r>
  <r>
    <n v="2746"/>
    <x v="1349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x v="2279"/>
    <n v="1"/>
    <n v="0.2"/>
    <x v="2463"/>
  </r>
  <r>
    <n v="2747"/>
    <x v="1350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x v="2464"/>
  </r>
  <r>
    <n v="2748"/>
    <x v="1351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x v="220"/>
    <n v="4"/>
    <n v="0.2"/>
    <x v="2465"/>
  </r>
  <r>
    <n v="2749"/>
    <x v="1352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x v="2466"/>
  </r>
  <r>
    <n v="2750"/>
    <x v="1353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x v="2467"/>
  </r>
  <r>
    <n v="2751"/>
    <x v="1354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x v="2283"/>
    <n v="11"/>
    <n v="0"/>
    <x v="2468"/>
  </r>
  <r>
    <n v="2752"/>
    <x v="1355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x v="2284"/>
    <n v="2"/>
    <n v="0.2"/>
    <x v="2469"/>
  </r>
  <r>
    <n v="2753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x v="348"/>
    <n v="2"/>
    <n v="0"/>
    <x v="2470"/>
  </r>
  <r>
    <n v="2754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x v="2471"/>
  </r>
  <r>
    <n v="2755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x v="2472"/>
  </r>
  <r>
    <n v="2756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x v="2287"/>
    <n v="5"/>
    <n v="0"/>
    <x v="2473"/>
  </r>
  <r>
    <n v="2757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x v="493"/>
    <n v="2"/>
    <n v="0"/>
    <x v="2181"/>
  </r>
  <r>
    <n v="2758"/>
    <x v="1357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x v="786"/>
  </r>
  <r>
    <n v="2759"/>
    <x v="1358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x v="2474"/>
  </r>
  <r>
    <n v="2760"/>
    <x v="1358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x v="2289"/>
    <n v="4"/>
    <n v="0"/>
    <x v="2475"/>
  </r>
  <r>
    <n v="2761"/>
    <x v="1359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x v="2476"/>
  </r>
  <r>
    <n v="2762"/>
    <x v="1360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x v="2291"/>
    <n v="1"/>
    <n v="0"/>
    <x v="2477"/>
  </r>
  <r>
    <n v="2763"/>
    <x v="1360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x v="2292"/>
    <n v="5"/>
    <n v="0.2"/>
    <x v="2478"/>
  </r>
  <r>
    <n v="2764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x v="2293"/>
    <n v="3"/>
    <n v="0.7"/>
    <x v="2479"/>
  </r>
  <r>
    <n v="2765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x v="2480"/>
  </r>
  <r>
    <n v="2766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x v="436"/>
    <n v="2"/>
    <n v="0.2"/>
    <x v="2481"/>
  </r>
  <r>
    <n v="2767"/>
    <x v="136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x v="2295"/>
    <n v="1"/>
    <n v="0.2"/>
    <x v="2482"/>
  </r>
  <r>
    <n v="2768"/>
    <x v="136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x v="2483"/>
  </r>
  <r>
    <n v="2769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x v="2484"/>
  </r>
  <r>
    <n v="2770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x v="2298"/>
    <n v="7"/>
    <n v="0.2"/>
    <x v="2485"/>
  </r>
  <r>
    <n v="2771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x v="2486"/>
  </r>
  <r>
    <n v="2772"/>
    <x v="1364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x v="2299"/>
    <n v="5"/>
    <n v="0"/>
    <x v="2487"/>
  </r>
  <r>
    <n v="2773"/>
    <x v="1365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x v="2300"/>
    <n v="3"/>
    <n v="0.2"/>
    <x v="2488"/>
  </r>
  <r>
    <n v="2774"/>
    <x v="136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x v="2301"/>
    <n v="3"/>
    <n v="0"/>
    <x v="2489"/>
  </r>
  <r>
    <n v="2775"/>
    <x v="1367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x v="563"/>
    <n v="2"/>
    <n v="0.2"/>
    <x v="572"/>
  </r>
  <r>
    <n v="2776"/>
    <x v="1368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x v="1248"/>
    <n v="3"/>
    <n v="0"/>
    <x v="1296"/>
  </r>
  <r>
    <n v="2777"/>
    <x v="136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x v="2302"/>
    <n v="7"/>
    <n v="0.2"/>
    <x v="2490"/>
  </r>
  <r>
    <n v="2778"/>
    <x v="1370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x v="2491"/>
  </r>
  <r>
    <n v="2779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x v="208"/>
    <n v="8"/>
    <n v="0.2"/>
    <x v="2492"/>
  </r>
  <r>
    <n v="2780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x v="480"/>
    <n v="3"/>
    <n v="0.2"/>
    <x v="2493"/>
  </r>
  <r>
    <n v="2781"/>
    <x v="1372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x v="2304"/>
    <n v="4"/>
    <n v="0"/>
    <x v="2494"/>
  </r>
  <r>
    <n v="2782"/>
    <x v="1373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x v="2495"/>
  </r>
  <r>
    <n v="2783"/>
    <x v="1374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x v="2052"/>
    <n v="2"/>
    <n v="0"/>
    <x v="2210"/>
  </r>
  <r>
    <n v="2784"/>
    <x v="1375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x v="2496"/>
  </r>
  <r>
    <n v="2785"/>
    <x v="1376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x v="2305"/>
    <n v="4"/>
    <n v="0.4"/>
    <x v="2497"/>
  </r>
  <r>
    <n v="2786"/>
    <x v="1377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x v="2306"/>
    <n v="4"/>
    <n v="0.2"/>
    <x v="232"/>
  </r>
  <r>
    <n v="2787"/>
    <x v="1377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x v="2498"/>
  </r>
  <r>
    <n v="2788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x v="2499"/>
  </r>
  <r>
    <n v="2789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x v="2309"/>
    <n v="7"/>
    <n v="0.2"/>
    <x v="2500"/>
  </r>
  <r>
    <n v="2790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x v="1409"/>
    <n v="5"/>
    <n v="0.6"/>
    <x v="2501"/>
  </r>
  <r>
    <n v="2791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x v="2502"/>
  </r>
  <r>
    <n v="2792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x v="2311"/>
    <n v="3"/>
    <n v="0"/>
    <x v="2503"/>
  </r>
  <r>
    <n v="2793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x v="90"/>
    <n v="1"/>
    <n v="0"/>
    <x v="90"/>
  </r>
  <r>
    <n v="2794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x v="2312"/>
    <n v="14"/>
    <n v="0.2"/>
    <x v="2504"/>
  </r>
  <r>
    <n v="2795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x v="2313"/>
    <n v="4"/>
    <n v="0.2"/>
    <x v="2505"/>
  </r>
  <r>
    <n v="2796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x v="2506"/>
  </r>
  <r>
    <n v="2797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x v="2507"/>
  </r>
  <r>
    <n v="2798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x v="522"/>
    <n v="4"/>
    <n v="0"/>
    <x v="2508"/>
  </r>
  <r>
    <n v="2799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x v="792"/>
    <n v="2"/>
    <n v="0"/>
    <x v="817"/>
  </r>
  <r>
    <n v="2800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x v="2316"/>
    <n v="5"/>
    <n v="0"/>
    <x v="2509"/>
  </r>
  <r>
    <n v="2801"/>
    <x v="1382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x v="2286"/>
    <n v="5"/>
    <n v="0.2"/>
    <x v="2510"/>
  </r>
  <r>
    <n v="2802"/>
    <x v="138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x v="2317"/>
    <n v="1"/>
    <n v="0.2"/>
    <x v="2511"/>
  </r>
  <r>
    <n v="2803"/>
    <x v="1384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x v="1437"/>
    <n v="3"/>
    <n v="0"/>
    <x v="1513"/>
  </r>
  <r>
    <n v="2804"/>
    <x v="1385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x v="1387"/>
    <n v="3"/>
    <n v="0"/>
    <x v="2512"/>
  </r>
  <r>
    <n v="2805"/>
    <x v="1385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x v="2318"/>
    <n v="6"/>
    <n v="0"/>
    <x v="2513"/>
  </r>
  <r>
    <n v="2806"/>
    <x v="1386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x v="2319"/>
    <n v="2"/>
    <n v="0.3"/>
    <x v="2514"/>
  </r>
  <r>
    <n v="2807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x v="2320"/>
    <n v="2"/>
    <n v="0"/>
    <x v="2515"/>
  </r>
  <r>
    <n v="2808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x v="91"/>
    <n v="2"/>
    <n v="0"/>
    <x v="91"/>
  </r>
  <r>
    <n v="2809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x v="2321"/>
    <n v="5"/>
    <n v="0"/>
    <x v="2516"/>
  </r>
  <r>
    <n v="2810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x v="2517"/>
  </r>
  <r>
    <n v="2811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x v="2323"/>
    <n v="9"/>
    <n v="0"/>
    <x v="2518"/>
  </r>
  <r>
    <n v="2812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x v="2519"/>
  </r>
  <r>
    <n v="2813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x v="2520"/>
  </r>
  <r>
    <n v="2814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x v="2326"/>
    <n v="4"/>
    <n v="0"/>
    <x v="2521"/>
  </r>
  <r>
    <n v="2815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x v="2522"/>
  </r>
  <r>
    <n v="2816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x v="2328"/>
    <n v="5"/>
    <n v="0"/>
    <x v="2523"/>
  </r>
  <r>
    <n v="2817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x v="2329"/>
    <n v="1"/>
    <n v="0"/>
    <x v="2524"/>
  </r>
  <r>
    <n v="2818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x v="2259"/>
    <n v="2"/>
    <n v="0"/>
    <x v="2525"/>
  </r>
  <r>
    <n v="2819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x v="2330"/>
    <n v="6"/>
    <n v="0"/>
    <x v="2526"/>
  </r>
  <r>
    <n v="2820"/>
    <x v="139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x v="952"/>
    <n v="5"/>
    <n v="0.2"/>
    <x v="2527"/>
  </r>
  <r>
    <n v="2821"/>
    <x v="139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x v="2331"/>
    <n v="3"/>
    <n v="0.2"/>
    <x v="2528"/>
  </r>
  <r>
    <n v="2822"/>
    <x v="1391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x v="214"/>
    <n v="3"/>
    <n v="0.2"/>
    <x v="216"/>
  </r>
  <r>
    <n v="2823"/>
    <x v="1392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x v="436"/>
    <n v="2"/>
    <n v="0.2"/>
    <x v="2529"/>
  </r>
  <r>
    <n v="2824"/>
    <x v="1392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x v="2332"/>
    <n v="2"/>
    <n v="0.2"/>
    <x v="2530"/>
  </r>
  <r>
    <n v="2825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x v="2333"/>
    <n v="8"/>
    <n v="0.2"/>
    <x v="2531"/>
  </r>
  <r>
    <n v="2826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x v="2532"/>
  </r>
  <r>
    <n v="2827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x v="2533"/>
  </r>
  <r>
    <n v="2828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x v="30"/>
    <n v="2"/>
    <n v="0.2"/>
    <x v="30"/>
  </r>
  <r>
    <n v="2829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x v="2335"/>
    <n v="6"/>
    <n v="0.2"/>
    <x v="2534"/>
  </r>
  <r>
    <n v="2830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x v="2336"/>
    <n v="5"/>
    <n v="0.2"/>
    <x v="2535"/>
  </r>
  <r>
    <n v="2831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x v="128"/>
    <n v="2"/>
    <n v="0.2"/>
    <x v="130"/>
  </r>
  <r>
    <n v="2832"/>
    <x v="139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x v="2337"/>
    <n v="5"/>
    <n v="0.2"/>
    <x v="2536"/>
  </r>
  <r>
    <n v="2833"/>
    <x v="139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x v="2537"/>
  </r>
  <r>
    <n v="2834"/>
    <x v="1396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x v="2339"/>
    <n v="7"/>
    <n v="0"/>
    <x v="2538"/>
  </r>
  <r>
    <n v="2835"/>
    <x v="1396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x v="181"/>
    <n v="2"/>
    <n v="0"/>
    <x v="183"/>
  </r>
  <r>
    <n v="2836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x v="2340"/>
    <n v="1"/>
    <n v="0"/>
    <x v="2539"/>
  </r>
  <r>
    <n v="2837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x v="541"/>
    <n v="3"/>
    <n v="0"/>
    <x v="551"/>
  </r>
  <r>
    <n v="2838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x v="2114"/>
    <n v="5"/>
    <n v="0.2"/>
    <x v="2540"/>
  </r>
  <r>
    <n v="2839"/>
    <x v="139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x v="1247"/>
  </r>
  <r>
    <n v="2840"/>
    <x v="1399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x v="2341"/>
    <n v="1"/>
    <n v="0"/>
    <x v="2541"/>
  </r>
  <r>
    <n v="2841"/>
    <x v="1400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x v="2542"/>
  </r>
  <r>
    <n v="2842"/>
    <x v="1401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x v="2343"/>
    <n v="7"/>
    <n v="0.2"/>
    <x v="2543"/>
  </r>
  <r>
    <n v="2843"/>
    <x v="1402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x v="2344"/>
    <n v="2"/>
    <n v="0.2"/>
    <x v="2544"/>
  </r>
  <r>
    <n v="2844"/>
    <x v="1403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x v="2345"/>
    <n v="3"/>
    <n v="0.2"/>
    <x v="2545"/>
  </r>
  <r>
    <n v="2845"/>
    <x v="1404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x v="2546"/>
  </r>
  <r>
    <n v="2846"/>
    <x v="1405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x v="2547"/>
  </r>
  <r>
    <n v="2847"/>
    <x v="1406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x v="2548"/>
  </r>
  <r>
    <n v="2848"/>
    <x v="1407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x v="2549"/>
  </r>
  <r>
    <n v="2849"/>
    <x v="1407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x v="2349"/>
    <n v="3"/>
    <n v="0"/>
    <x v="2550"/>
  </r>
  <r>
    <n v="2850"/>
    <x v="1408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x v="2350"/>
    <n v="6"/>
    <n v="0.7"/>
    <x v="2551"/>
  </r>
  <r>
    <n v="2851"/>
    <x v="1409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x v="2552"/>
  </r>
  <r>
    <n v="2852"/>
    <x v="1410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x v="2553"/>
  </r>
  <r>
    <n v="2853"/>
    <x v="141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x v="1883"/>
    <n v="1"/>
    <n v="0"/>
    <x v="2554"/>
  </r>
  <r>
    <n v="2854"/>
    <x v="141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x v="2352"/>
    <n v="4"/>
    <n v="0"/>
    <x v="2555"/>
  </r>
  <r>
    <n v="2855"/>
    <x v="1412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x v="2353"/>
    <n v="3"/>
    <n v="0"/>
    <x v="2556"/>
  </r>
  <r>
    <n v="2856"/>
    <x v="1413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x v="2354"/>
    <n v="7"/>
    <n v="0"/>
    <x v="2557"/>
  </r>
  <r>
    <n v="2857"/>
    <x v="141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x v="2355"/>
    <n v="4"/>
    <n v="0.2"/>
    <x v="2558"/>
  </r>
  <r>
    <n v="2858"/>
    <x v="1415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x v="2284"/>
    <n v="2"/>
    <n v="0.2"/>
    <x v="2469"/>
  </r>
  <r>
    <n v="2859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x v="766"/>
    <n v="4"/>
    <n v="0"/>
    <x v="788"/>
  </r>
  <r>
    <n v="2860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x v="2258"/>
    <n v="3"/>
    <n v="0"/>
    <x v="2559"/>
  </r>
  <r>
    <n v="2861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x v="2560"/>
  </r>
  <r>
    <n v="2862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x v="2357"/>
    <n v="7"/>
    <n v="0"/>
    <x v="2561"/>
  </r>
  <r>
    <n v="2863"/>
    <x v="141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x v="561"/>
    <n v="4"/>
    <n v="0.2"/>
    <x v="570"/>
  </r>
  <r>
    <n v="2864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x v="974"/>
    <n v="3"/>
    <n v="0"/>
    <x v="1011"/>
  </r>
  <r>
    <n v="2865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x v="2358"/>
    <n v="7"/>
    <n v="0"/>
    <x v="2562"/>
  </r>
  <r>
    <n v="2866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x v="426"/>
    <n v="3"/>
    <n v="0"/>
    <x v="436"/>
  </r>
  <r>
    <n v="2867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x v="1051"/>
    <n v="4"/>
    <n v="0"/>
    <x v="2563"/>
  </r>
  <r>
    <n v="2868"/>
    <x v="1419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x v="2359"/>
    <n v="5"/>
    <n v="0.2"/>
    <x v="2564"/>
  </r>
  <r>
    <n v="2869"/>
    <x v="1419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x v="2360"/>
    <n v="3"/>
    <n v="0.2"/>
    <x v="2565"/>
  </r>
  <r>
    <n v="2870"/>
    <x v="1420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x v="1232"/>
    <n v="2"/>
    <n v="0.2"/>
    <x v="2566"/>
  </r>
  <r>
    <n v="2871"/>
    <x v="1421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x v="1355"/>
    <n v="3"/>
    <n v="0.2"/>
    <x v="1419"/>
  </r>
  <r>
    <n v="2872"/>
    <x v="1421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x v="2567"/>
  </r>
  <r>
    <n v="2873"/>
    <x v="1422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x v="2568"/>
  </r>
  <r>
    <n v="2874"/>
    <x v="1423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x v="2363"/>
    <n v="8"/>
    <n v="0"/>
    <x v="2569"/>
  </r>
  <r>
    <n v="2875"/>
    <x v="1424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x v="2364"/>
    <n v="3"/>
    <n v="0"/>
    <x v="2570"/>
  </r>
  <r>
    <n v="2876"/>
    <x v="1425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x v="2365"/>
    <n v="2"/>
    <n v="0.2"/>
    <x v="2571"/>
  </r>
  <r>
    <n v="2877"/>
    <x v="1425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x v="2366"/>
    <n v="7"/>
    <n v="0.2"/>
    <x v="2572"/>
  </r>
  <r>
    <n v="2878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x v="2367"/>
    <n v="2"/>
    <n v="0"/>
    <x v="2573"/>
  </r>
  <r>
    <n v="2879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x v="2368"/>
    <n v="2"/>
    <n v="0"/>
    <x v="2574"/>
  </r>
  <r>
    <n v="2880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x v="2369"/>
    <n v="3"/>
    <n v="0"/>
    <x v="2575"/>
  </r>
  <r>
    <n v="2881"/>
    <x v="1427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x v="2370"/>
    <n v="6"/>
    <n v="0"/>
    <x v="2576"/>
  </r>
  <r>
    <n v="2882"/>
    <x v="1427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x v="1096"/>
  </r>
  <r>
    <n v="2883"/>
    <x v="1428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x v="2577"/>
  </r>
  <r>
    <n v="2884"/>
    <x v="142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x v="2578"/>
  </r>
  <r>
    <n v="2885"/>
    <x v="1430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x v="738"/>
    <n v="2"/>
    <n v="0.2"/>
    <x v="756"/>
  </r>
  <r>
    <n v="2886"/>
    <x v="1431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x v="2373"/>
    <n v="5"/>
    <n v="0.2"/>
    <x v="2579"/>
  </r>
  <r>
    <n v="2887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x v="153"/>
    <n v="3"/>
    <n v="0"/>
    <x v="155"/>
  </r>
  <r>
    <n v="2888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x v="91"/>
    <n v="2"/>
    <n v="0"/>
    <x v="91"/>
  </r>
  <r>
    <n v="2889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x v="56"/>
    <n v="5"/>
    <n v="0"/>
    <x v="56"/>
  </r>
  <r>
    <n v="2890"/>
    <x v="1433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x v="2580"/>
  </r>
  <r>
    <n v="2891"/>
    <x v="1434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x v="2375"/>
    <n v="2"/>
    <n v="0"/>
    <x v="2581"/>
  </r>
  <r>
    <n v="2892"/>
    <x v="1434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x v="2582"/>
  </r>
  <r>
    <n v="2893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x v="1057"/>
    <n v="2"/>
    <n v="0"/>
    <x v="1302"/>
  </r>
  <r>
    <n v="2894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x v="1698"/>
  </r>
  <r>
    <n v="2895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x v="2376"/>
    <n v="11"/>
    <n v="0"/>
    <x v="2583"/>
  </r>
  <r>
    <n v="2896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x v="2584"/>
  </r>
  <r>
    <n v="2897"/>
    <x v="1436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x v="2377"/>
    <n v="5"/>
    <n v="0"/>
    <x v="2585"/>
  </r>
  <r>
    <n v="2898"/>
    <x v="1437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x v="2378"/>
    <n v="4"/>
    <n v="0.2"/>
    <x v="2586"/>
  </r>
  <r>
    <n v="2899"/>
    <x v="1438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x v="2587"/>
  </r>
  <r>
    <n v="2900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x v="2158"/>
  </r>
  <r>
    <n v="2901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x v="2380"/>
    <n v="4"/>
    <n v="0"/>
    <x v="2588"/>
  </r>
  <r>
    <n v="2902"/>
    <x v="1440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x v="2381"/>
    <n v="7"/>
    <n v="0"/>
    <x v="2589"/>
  </r>
  <r>
    <n v="2903"/>
    <x v="1441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x v="2382"/>
    <n v="5"/>
    <n v="0.2"/>
    <x v="2590"/>
  </r>
  <r>
    <n v="2904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x v="2591"/>
  </r>
  <r>
    <n v="2905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x v="2592"/>
  </r>
  <r>
    <n v="2906"/>
    <x v="1443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x v="2385"/>
    <n v="2"/>
    <n v="0"/>
    <x v="2593"/>
  </r>
  <r>
    <n v="2907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x v="18"/>
    <n v="2"/>
    <n v="0"/>
    <x v="1608"/>
  </r>
  <r>
    <n v="2908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x v="2386"/>
    <n v="5"/>
    <n v="0"/>
    <x v="2594"/>
  </r>
  <r>
    <n v="2909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x v="1830"/>
    <n v="3"/>
    <n v="0"/>
    <x v="2595"/>
  </r>
  <r>
    <n v="2910"/>
    <x v="144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x v="2387"/>
    <n v="3"/>
    <n v="0"/>
    <x v="2596"/>
  </r>
  <r>
    <n v="2911"/>
    <x v="1446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x v="2388"/>
    <n v="4"/>
    <n v="0.2"/>
    <x v="2597"/>
  </r>
  <r>
    <n v="2912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x v="1417"/>
    <n v="5"/>
    <n v="0"/>
    <x v="2598"/>
  </r>
  <r>
    <n v="2913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x v="2599"/>
  </r>
  <r>
    <n v="2914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x v="2389"/>
    <n v="3"/>
    <n v="0.2"/>
    <x v="2600"/>
  </r>
  <r>
    <n v="2915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x v="2390"/>
    <n v="3"/>
    <n v="0"/>
    <x v="2601"/>
  </r>
  <r>
    <n v="2916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x v="2602"/>
  </r>
  <r>
    <n v="2917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x v="2392"/>
    <n v="4"/>
    <n v="0"/>
    <x v="2603"/>
  </r>
  <r>
    <n v="2918"/>
    <x v="1449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x v="2393"/>
    <n v="1"/>
    <n v="0.2"/>
    <x v="2604"/>
  </r>
  <r>
    <n v="2919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x v="2605"/>
  </r>
  <r>
    <n v="2920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x v="325"/>
    <n v="2"/>
    <n v="0.2"/>
    <x v="2606"/>
  </r>
  <r>
    <n v="2921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x v="2607"/>
  </r>
  <r>
    <n v="2922"/>
    <x v="1451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x v="2396"/>
    <n v="2"/>
    <n v="0"/>
    <x v="2608"/>
  </r>
  <r>
    <n v="2923"/>
    <x v="1452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x v="2397"/>
    <n v="3"/>
    <n v="0.8"/>
    <x v="2609"/>
  </r>
  <r>
    <n v="2924"/>
    <x v="145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x v="2398"/>
    <n v="1"/>
    <n v="0"/>
    <x v="2610"/>
  </r>
  <r>
    <n v="2925"/>
    <x v="1454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x v="2611"/>
  </r>
  <r>
    <n v="2926"/>
    <x v="1454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x v="2612"/>
  </r>
  <r>
    <n v="2927"/>
    <x v="1455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x v="609"/>
    <n v="3"/>
    <n v="0"/>
    <x v="2613"/>
  </r>
  <r>
    <n v="2928"/>
    <x v="145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x v="880"/>
    <n v="3"/>
    <n v="0"/>
    <x v="1032"/>
  </r>
  <r>
    <n v="2929"/>
    <x v="1457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x v="2400"/>
    <n v="4"/>
    <n v="0.7"/>
    <x v="2614"/>
  </r>
  <r>
    <n v="2930"/>
    <x v="1458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x v="2615"/>
  </r>
  <r>
    <n v="2931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x v="2164"/>
    <n v="2"/>
    <n v="0.2"/>
    <x v="2616"/>
  </r>
  <r>
    <n v="2932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x v="6"/>
    <n v="2"/>
    <n v="0.2"/>
    <x v="2617"/>
  </r>
  <r>
    <n v="2933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x v="2402"/>
    <n v="1"/>
    <n v="0.2"/>
    <x v="2618"/>
  </r>
  <r>
    <n v="2934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x v="2619"/>
  </r>
  <r>
    <n v="2935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x v="2404"/>
    <n v="3"/>
    <n v="0.2"/>
    <x v="2620"/>
  </r>
  <r>
    <n v="2936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x v="2405"/>
    <n v="1"/>
    <n v="0"/>
    <x v="2621"/>
  </r>
  <r>
    <n v="2937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x v="2406"/>
    <n v="7"/>
    <n v="0.2"/>
    <x v="2622"/>
  </r>
  <r>
    <n v="2938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x v="2407"/>
    <n v="7"/>
    <n v="0"/>
    <x v="2623"/>
  </r>
  <r>
    <n v="2939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x v="2624"/>
  </r>
  <r>
    <n v="2940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x v="676"/>
    <n v="3"/>
    <n v="0.2"/>
    <x v="689"/>
  </r>
  <r>
    <n v="2941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x v="2409"/>
    <n v="1"/>
    <n v="0"/>
    <x v="2625"/>
  </r>
  <r>
    <n v="2942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x v="2410"/>
    <n v="7"/>
    <n v="0"/>
    <x v="2626"/>
  </r>
  <r>
    <n v="2943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x v="2411"/>
    <n v="3"/>
    <n v="0"/>
    <x v="2627"/>
  </r>
  <r>
    <n v="2944"/>
    <x v="146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x v="2412"/>
    <n v="9"/>
    <n v="0"/>
    <x v="2628"/>
  </r>
  <r>
    <n v="2945"/>
    <x v="146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x v="2629"/>
  </r>
  <r>
    <n v="2946"/>
    <x v="146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x v="2414"/>
    <n v="7"/>
    <n v="0"/>
    <x v="2630"/>
  </r>
  <r>
    <n v="2947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x v="611"/>
    <n v="3"/>
    <n v="0"/>
    <x v="2631"/>
  </r>
  <r>
    <n v="2948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x v="2632"/>
  </r>
  <r>
    <n v="2949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x v="2633"/>
  </r>
  <r>
    <n v="2950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x v="2416"/>
    <n v="4"/>
    <n v="0.2"/>
    <x v="2634"/>
  </r>
  <r>
    <n v="2951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x v="2382"/>
    <n v="5"/>
    <n v="0.2"/>
    <x v="2590"/>
  </r>
  <r>
    <n v="2952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x v="2635"/>
  </r>
  <r>
    <n v="2953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x v="2636"/>
  </r>
  <r>
    <n v="2954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x v="2637"/>
  </r>
  <r>
    <n v="2955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x v="2419"/>
    <n v="2"/>
    <n v="0.2"/>
    <x v="2638"/>
  </r>
  <r>
    <n v="2956"/>
    <x v="1466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x v="1362"/>
    <n v="1"/>
    <n v="0"/>
    <x v="1425"/>
  </r>
  <r>
    <n v="2957"/>
    <x v="1467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x v="2420"/>
    <n v="3"/>
    <n v="0.1"/>
    <x v="2639"/>
  </r>
  <r>
    <n v="2958"/>
    <x v="1468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x v="2640"/>
  </r>
  <r>
    <n v="2959"/>
    <x v="1469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x v="958"/>
    <n v="4"/>
    <n v="0.2"/>
    <x v="993"/>
  </r>
  <r>
    <n v="2960"/>
    <x v="1469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x v="2641"/>
  </r>
  <r>
    <n v="2961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x v="2422"/>
    <n v="3"/>
    <n v="0"/>
    <x v="2642"/>
  </r>
  <r>
    <n v="2962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x v="2423"/>
    <n v="8"/>
    <n v="0"/>
    <x v="2643"/>
  </r>
  <r>
    <n v="2963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x v="2424"/>
    <n v="2"/>
    <n v="0.2"/>
    <x v="2644"/>
  </r>
  <r>
    <n v="2964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x v="2425"/>
    <n v="2"/>
    <n v="0.2"/>
    <x v="2645"/>
  </r>
  <r>
    <n v="2965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x v="2426"/>
    <n v="5"/>
    <n v="0.2"/>
    <x v="2646"/>
  </r>
  <r>
    <n v="2966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x v="2647"/>
  </r>
  <r>
    <n v="2967"/>
    <x v="1472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x v="2427"/>
    <n v="6"/>
    <n v="0.6"/>
    <x v="2648"/>
  </r>
  <r>
    <n v="2968"/>
    <x v="1472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x v="2428"/>
    <n v="4"/>
    <n v="0.2"/>
    <x v="2649"/>
  </r>
  <r>
    <n v="2969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x v="2650"/>
  </r>
  <r>
    <n v="2970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x v="277"/>
    <n v="6"/>
    <n v="0.2"/>
    <x v="282"/>
  </r>
  <r>
    <n v="2971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x v="1349"/>
    <n v="8"/>
    <n v="0.7"/>
    <x v="2651"/>
  </r>
  <r>
    <n v="2972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x v="2430"/>
    <n v="2"/>
    <n v="0.2"/>
    <x v="2652"/>
  </r>
  <r>
    <n v="2973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x v="2653"/>
  </r>
  <r>
    <n v="2974"/>
    <x v="1474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x v="2431"/>
    <n v="5"/>
    <n v="0"/>
    <x v="2654"/>
  </r>
  <r>
    <n v="2975"/>
    <x v="1475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x v="1304"/>
    <n v="2"/>
    <n v="0.3"/>
    <x v="1359"/>
  </r>
  <r>
    <n v="2976"/>
    <x v="1475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x v="801"/>
    <n v="4"/>
    <n v="0.2"/>
    <x v="2655"/>
  </r>
  <r>
    <n v="2977"/>
    <x v="1476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x v="2432"/>
    <n v="7"/>
    <n v="0.3"/>
    <x v="2656"/>
  </r>
  <r>
    <n v="2978"/>
    <x v="147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x v="2433"/>
    <n v="2"/>
    <n v="0"/>
    <x v="2657"/>
  </r>
  <r>
    <n v="2979"/>
    <x v="1478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x v="2658"/>
  </r>
  <r>
    <n v="2980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x v="561"/>
    <n v="4"/>
    <n v="0.2"/>
    <x v="570"/>
  </r>
  <r>
    <n v="2981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x v="2659"/>
  </r>
  <r>
    <n v="2982"/>
    <x v="148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x v="2436"/>
    <n v="4"/>
    <n v="0.2"/>
    <x v="2660"/>
  </r>
  <r>
    <n v="2983"/>
    <x v="148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x v="2437"/>
    <n v="4"/>
    <n v="0.2"/>
    <x v="2661"/>
  </r>
  <r>
    <n v="2984"/>
    <x v="1481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x v="354"/>
    <n v="3"/>
    <n v="0.2"/>
    <x v="362"/>
  </r>
  <r>
    <n v="2985"/>
    <x v="1481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x v="2662"/>
  </r>
  <r>
    <n v="2986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x v="2663"/>
  </r>
  <r>
    <n v="2987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x v="2664"/>
  </r>
  <r>
    <n v="2988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x v="2665"/>
  </r>
  <r>
    <n v="2989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x v="2666"/>
  </r>
  <r>
    <n v="2990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x v="2667"/>
  </r>
  <r>
    <n v="2991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x v="468"/>
    <n v="5"/>
    <n v="0"/>
    <x v="479"/>
  </r>
  <r>
    <n v="2992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x v="2668"/>
  </r>
  <r>
    <n v="2993"/>
    <x v="1484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x v="651"/>
  </r>
  <r>
    <n v="2994"/>
    <x v="1485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x v="1658"/>
    <n v="4"/>
    <n v="0"/>
    <x v="2669"/>
  </r>
  <r>
    <n v="2995"/>
    <x v="1486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x v="2444"/>
    <n v="4"/>
    <n v="0.2"/>
    <x v="2670"/>
  </r>
  <r>
    <n v="2996"/>
    <x v="1487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x v="2336"/>
    <n v="5"/>
    <n v="0.2"/>
    <x v="2535"/>
  </r>
  <r>
    <n v="2997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x v="1730"/>
    <n v="4"/>
    <n v="0.2"/>
    <x v="2671"/>
  </r>
  <r>
    <n v="2998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x v="2217"/>
    <n v="1"/>
    <n v="0.2"/>
    <x v="2672"/>
  </r>
  <r>
    <n v="2999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x v="2673"/>
  </r>
  <r>
    <n v="3000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x v="2445"/>
    <n v="3"/>
    <n v="0.7"/>
    <x v="2674"/>
  </r>
  <r>
    <n v="3001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x v="2675"/>
  </r>
  <r>
    <n v="3002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x v="2676"/>
  </r>
  <r>
    <n v="3003"/>
    <x v="1489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x v="2448"/>
    <n v="5"/>
    <n v="0"/>
    <x v="2677"/>
  </r>
  <r>
    <n v="3004"/>
    <x v="1490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x v="2678"/>
  </r>
  <r>
    <n v="3005"/>
    <x v="1491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x v="2679"/>
  </r>
  <r>
    <n v="3006"/>
    <x v="1492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x v="1296"/>
    <n v="3"/>
    <n v="0"/>
    <x v="1351"/>
  </r>
  <r>
    <n v="3007"/>
    <x v="1493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x v="2451"/>
    <n v="5"/>
    <n v="0"/>
    <x v="2680"/>
  </r>
  <r>
    <n v="3008"/>
    <x v="1494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x v="2681"/>
  </r>
  <r>
    <n v="3009"/>
    <x v="1495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x v="2005"/>
  </r>
  <r>
    <n v="3010"/>
    <x v="1496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x v="2682"/>
  </r>
  <r>
    <n v="3011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x v="2454"/>
    <n v="5"/>
    <n v="0.7"/>
    <x v="2683"/>
  </r>
  <r>
    <n v="3012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x v="2455"/>
    <n v="5"/>
    <n v="0.7"/>
    <x v="2684"/>
  </r>
  <r>
    <n v="3013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x v="2456"/>
    <n v="2"/>
    <n v="0.7"/>
    <x v="2685"/>
  </r>
  <r>
    <n v="3014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x v="2457"/>
    <n v="6"/>
    <n v="0.7"/>
    <x v="2686"/>
  </r>
  <r>
    <n v="3015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x v="561"/>
    <n v="4"/>
    <n v="0.2"/>
    <x v="570"/>
  </r>
  <r>
    <n v="3016"/>
    <x v="1498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x v="2687"/>
  </r>
  <r>
    <n v="3017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x v="2459"/>
    <n v="8"/>
    <n v="0.2"/>
    <x v="2688"/>
  </r>
  <r>
    <n v="3018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x v="1832"/>
    <n v="3"/>
    <n v="0.6"/>
    <x v="1963"/>
  </r>
  <r>
    <n v="3019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x v="2689"/>
  </r>
  <r>
    <n v="3020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x v="1325"/>
    <n v="3"/>
    <n v="0"/>
    <x v="2690"/>
  </r>
  <r>
    <n v="3021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x v="1663"/>
    <n v="3"/>
    <n v="0"/>
    <x v="1761"/>
  </r>
  <r>
    <n v="3022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x v="2691"/>
  </r>
  <r>
    <n v="3023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x v="2462"/>
    <n v="5"/>
    <n v="0.2"/>
    <x v="2692"/>
  </r>
  <r>
    <n v="3024"/>
    <x v="1501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x v="2693"/>
  </r>
  <r>
    <n v="3025"/>
    <x v="1502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x v="2464"/>
    <n v="11"/>
    <n v="0.2"/>
    <x v="2694"/>
  </r>
  <r>
    <n v="3026"/>
    <x v="1502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x v="2695"/>
  </r>
  <r>
    <n v="3027"/>
    <x v="1503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x v="232"/>
  </r>
  <r>
    <n v="3028"/>
    <x v="1504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x v="1838"/>
    <n v="2"/>
    <n v="0.2"/>
    <x v="2696"/>
  </r>
  <r>
    <n v="3029"/>
    <x v="150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x v="2465"/>
    <n v="5"/>
    <n v="0"/>
    <x v="2697"/>
  </r>
  <r>
    <n v="3030"/>
    <x v="1506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x v="2466"/>
    <n v="4"/>
    <n v="0.2"/>
    <x v="2698"/>
  </r>
  <r>
    <n v="3031"/>
    <x v="1507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x v="1949"/>
    <n v="4"/>
    <n v="0"/>
    <x v="2699"/>
  </r>
  <r>
    <n v="3032"/>
    <x v="1507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x v="2700"/>
  </r>
  <r>
    <n v="3033"/>
    <x v="1508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x v="2468"/>
    <n v="4"/>
    <n v="0.2"/>
    <x v="2701"/>
  </r>
  <r>
    <n v="3034"/>
    <x v="1509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x v="561"/>
    <n v="4"/>
    <n v="0.2"/>
    <x v="570"/>
  </r>
  <r>
    <n v="3035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x v="2469"/>
    <n v="6"/>
    <n v="0"/>
    <x v="2702"/>
  </r>
  <r>
    <n v="3036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x v="2470"/>
    <n v="7"/>
    <n v="0"/>
    <x v="2703"/>
  </r>
  <r>
    <n v="3037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x v="2704"/>
  </r>
  <r>
    <n v="3038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x v="56"/>
    <n v="5"/>
    <n v="0"/>
    <x v="56"/>
  </r>
  <r>
    <n v="3039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x v="2472"/>
    <n v="2"/>
    <n v="0"/>
    <x v="2705"/>
  </r>
  <r>
    <n v="3040"/>
    <x v="1511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x v="2706"/>
  </r>
  <r>
    <n v="3041"/>
    <x v="1512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x v="2707"/>
  </r>
  <r>
    <n v="3042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x v="91"/>
    <n v="2"/>
    <n v="0"/>
    <x v="91"/>
  </r>
  <r>
    <n v="3043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x v="2475"/>
    <n v="2"/>
    <n v="0"/>
    <x v="2708"/>
  </r>
  <r>
    <n v="3044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x v="2476"/>
    <n v="8"/>
    <n v="0.2"/>
    <x v="2709"/>
  </r>
  <r>
    <n v="3045"/>
    <x v="151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x v="2477"/>
    <n v="5"/>
    <n v="0.4"/>
    <x v="2710"/>
  </r>
  <r>
    <n v="3046"/>
    <x v="1515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x v="2255"/>
    <n v="5"/>
    <n v="0"/>
    <x v="2711"/>
  </r>
  <r>
    <n v="3047"/>
    <x v="1515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x v="978"/>
    <n v="1"/>
    <n v="0"/>
    <x v="1016"/>
  </r>
  <r>
    <n v="3048"/>
    <x v="1516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x v="2712"/>
  </r>
  <r>
    <n v="3049"/>
    <x v="1517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x v="1764"/>
    <n v="2"/>
    <n v="0"/>
    <x v="1877"/>
  </r>
  <r>
    <n v="3050"/>
    <x v="1517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x v="310"/>
    <n v="4"/>
    <n v="0"/>
    <x v="315"/>
  </r>
  <r>
    <n v="3051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x v="108"/>
    <n v="2"/>
    <n v="0"/>
    <x v="1464"/>
  </r>
  <r>
    <n v="3052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x v="2713"/>
  </r>
  <r>
    <n v="3053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x v="2714"/>
  </r>
  <r>
    <n v="3054"/>
    <x v="1519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x v="2480"/>
    <n v="2"/>
    <n v="0"/>
    <x v="2715"/>
  </r>
  <r>
    <n v="3055"/>
    <x v="1519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x v="2716"/>
  </r>
  <r>
    <n v="3056"/>
    <x v="1520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x v="2481"/>
    <n v="5"/>
    <n v="0.2"/>
    <x v="2717"/>
  </r>
  <r>
    <n v="3057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x v="2718"/>
  </r>
  <r>
    <n v="3058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x v="2483"/>
    <n v="10"/>
    <n v="0"/>
    <x v="2719"/>
  </r>
  <r>
    <n v="3059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x v="2484"/>
    <n v="2"/>
    <n v="0"/>
    <x v="2720"/>
  </r>
  <r>
    <n v="3060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x v="2721"/>
  </r>
  <r>
    <n v="3061"/>
    <x v="1522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x v="2486"/>
    <n v="3"/>
    <n v="0.2"/>
    <x v="2722"/>
  </r>
  <r>
    <n v="3062"/>
    <x v="1523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x v="2723"/>
  </r>
  <r>
    <n v="3063"/>
    <x v="152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x v="2487"/>
    <n v="3"/>
    <n v="0"/>
    <x v="2724"/>
  </r>
  <r>
    <n v="3064"/>
    <x v="152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x v="2488"/>
    <n v="3"/>
    <n v="0"/>
    <x v="2725"/>
  </r>
  <r>
    <n v="3065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x v="2726"/>
  </r>
  <r>
    <n v="3066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x v="2727"/>
  </r>
  <r>
    <n v="3067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x v="2728"/>
  </r>
  <r>
    <n v="3068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x v="1568"/>
    <n v="7"/>
    <n v="0"/>
    <x v="1657"/>
  </r>
  <r>
    <n v="3069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x v="2491"/>
    <n v="6"/>
    <n v="0"/>
    <x v="2729"/>
  </r>
  <r>
    <n v="3070"/>
    <x v="1526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x v="2730"/>
  </r>
  <r>
    <n v="3071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x v="2731"/>
  </r>
  <r>
    <n v="3072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x v="2494"/>
    <n v="3"/>
    <n v="0"/>
    <x v="2732"/>
  </r>
  <r>
    <n v="3073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x v="2495"/>
    <n v="5"/>
    <n v="0"/>
    <x v="2733"/>
  </r>
  <r>
    <n v="3074"/>
    <x v="1528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x v="2734"/>
  </r>
  <r>
    <n v="3075"/>
    <x v="1529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x v="2735"/>
  </r>
  <r>
    <n v="3076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x v="2498"/>
    <n v="3"/>
    <n v="0.2"/>
    <x v="2736"/>
  </r>
  <r>
    <n v="3077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x v="2499"/>
    <n v="5"/>
    <n v="0.6"/>
    <x v="2737"/>
  </r>
  <r>
    <n v="3078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x v="2500"/>
    <n v="2"/>
    <n v="0.3"/>
    <x v="2738"/>
  </r>
  <r>
    <n v="3079"/>
    <x v="1531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x v="2501"/>
    <n v="8"/>
    <n v="0"/>
    <x v="2739"/>
  </r>
  <r>
    <n v="3080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x v="91"/>
    <n v="2"/>
    <n v="0"/>
    <x v="91"/>
  </r>
  <r>
    <n v="3081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x v="2740"/>
  </r>
  <r>
    <n v="3082"/>
    <x v="1533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x v="2502"/>
    <n v="2"/>
    <n v="0"/>
    <x v="2741"/>
  </r>
  <r>
    <n v="3083"/>
    <x v="1533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x v="2503"/>
    <n v="3"/>
    <n v="0"/>
    <x v="2742"/>
  </r>
  <r>
    <n v="3084"/>
    <x v="1534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x v="2743"/>
  </r>
  <r>
    <n v="3085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x v="2505"/>
    <n v="4"/>
    <n v="0.8"/>
    <x v="2744"/>
  </r>
  <r>
    <n v="3086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x v="2745"/>
  </r>
  <r>
    <n v="3087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x v="2217"/>
    <n v="2"/>
    <n v="0.6"/>
    <x v="2746"/>
  </r>
  <r>
    <n v="3088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x v="2507"/>
    <n v="2"/>
    <n v="0.8"/>
    <x v="2747"/>
  </r>
  <r>
    <n v="3089"/>
    <x v="1536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x v="2748"/>
  </r>
  <r>
    <n v="3090"/>
    <x v="1536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x v="142"/>
    <n v="7"/>
    <n v="0"/>
    <x v="2749"/>
  </r>
  <r>
    <n v="3091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x v="2509"/>
    <n v="7"/>
    <n v="0"/>
    <x v="2750"/>
  </r>
  <r>
    <n v="3092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x v="2510"/>
    <n v="5"/>
    <n v="0"/>
    <x v="2751"/>
  </r>
  <r>
    <n v="3093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x v="1696"/>
    <n v="3"/>
    <n v="0"/>
    <x v="1797"/>
  </r>
  <r>
    <n v="3094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x v="2752"/>
  </r>
  <r>
    <n v="3095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x v="563"/>
    <n v="2"/>
    <n v="0.2"/>
    <x v="572"/>
  </r>
  <r>
    <n v="3096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x v="2512"/>
    <n v="8"/>
    <n v="0.2"/>
    <x v="2753"/>
  </r>
  <r>
    <n v="3097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x v="2513"/>
    <n v="2"/>
    <n v="0.8"/>
    <x v="2754"/>
  </r>
  <r>
    <n v="3098"/>
    <x v="1539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x v="2755"/>
  </r>
  <r>
    <n v="3099"/>
    <x v="1539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x v="2515"/>
    <n v="4"/>
    <n v="0.32"/>
    <x v="2756"/>
  </r>
  <r>
    <n v="3100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x v="2209"/>
    <n v="3"/>
    <n v="0.2"/>
    <x v="2383"/>
  </r>
  <r>
    <n v="3101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x v="2757"/>
  </r>
  <r>
    <n v="3102"/>
    <x v="1541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x v="2517"/>
    <n v="6"/>
    <n v="0"/>
    <x v="2758"/>
  </r>
  <r>
    <n v="3103"/>
    <x v="1541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x v="2759"/>
  </r>
  <r>
    <n v="3104"/>
    <x v="154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x v="2760"/>
  </r>
  <r>
    <n v="3105"/>
    <x v="1543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x v="2318"/>
    <n v="6"/>
    <n v="0"/>
    <x v="2513"/>
  </r>
  <r>
    <n v="3106"/>
    <x v="1544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x v="581"/>
    <n v="4"/>
    <n v="0.2"/>
    <x v="590"/>
  </r>
  <r>
    <n v="3107"/>
    <x v="1545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x v="2520"/>
    <n v="6"/>
    <n v="0.2"/>
    <x v="2761"/>
  </r>
  <r>
    <n v="3108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x v="2521"/>
    <n v="3"/>
    <n v="0"/>
    <x v="2762"/>
  </r>
  <r>
    <n v="3109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x v="2763"/>
  </r>
  <r>
    <n v="3110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x v="2764"/>
  </r>
  <r>
    <n v="3111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x v="187"/>
    <n v="8"/>
    <n v="0"/>
    <x v="2765"/>
  </r>
  <r>
    <n v="3112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x v="2523"/>
    <n v="1"/>
    <n v="0"/>
    <x v="2766"/>
  </r>
  <r>
    <n v="3113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x v="2524"/>
    <n v="3"/>
    <n v="0.2"/>
    <x v="2767"/>
  </r>
  <r>
    <n v="3114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x v="2768"/>
  </r>
  <r>
    <n v="3115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x v="819"/>
    <n v="6"/>
    <n v="0"/>
    <x v="847"/>
  </r>
  <r>
    <n v="3116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x v="2769"/>
  </r>
  <r>
    <n v="3117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x v="2526"/>
    <n v="5"/>
    <n v="0"/>
    <x v="2770"/>
  </r>
  <r>
    <n v="3118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x v="174"/>
    <n v="4"/>
    <n v="0"/>
    <x v="2771"/>
  </r>
  <r>
    <n v="3119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x v="2772"/>
  </r>
  <r>
    <n v="3120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x v="2528"/>
    <n v="2"/>
    <n v="0.2"/>
    <x v="2773"/>
  </r>
  <r>
    <n v="3121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x v="2529"/>
    <n v="3"/>
    <n v="0.2"/>
    <x v="2774"/>
  </r>
  <r>
    <n v="3122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x v="2775"/>
  </r>
  <r>
    <n v="3123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x v="288"/>
    <n v="5"/>
    <n v="0.7"/>
    <x v="293"/>
  </r>
  <r>
    <n v="3124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x v="2531"/>
    <n v="2"/>
    <n v="0.7"/>
    <x v="2776"/>
  </r>
  <r>
    <n v="3125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x v="2532"/>
    <n v="2"/>
    <n v="0.2"/>
    <x v="2777"/>
  </r>
  <r>
    <n v="3126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x v="2533"/>
    <n v="4"/>
    <n v="0.2"/>
    <x v="2778"/>
  </r>
  <r>
    <n v="3127"/>
    <x v="1549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x v="2534"/>
    <n v="2"/>
    <n v="0.4"/>
    <x v="2779"/>
  </r>
  <r>
    <n v="3128"/>
    <x v="1550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x v="338"/>
    <n v="4"/>
    <n v="0"/>
    <x v="346"/>
  </r>
  <r>
    <n v="3129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x v="816"/>
  </r>
  <r>
    <n v="3130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x v="486"/>
  </r>
  <r>
    <n v="3131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x v="2535"/>
    <n v="5"/>
    <n v="0"/>
    <x v="2780"/>
  </r>
  <r>
    <n v="3132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x v="2536"/>
    <n v="4"/>
    <n v="0.2"/>
    <x v="2781"/>
  </r>
  <r>
    <n v="3133"/>
    <x v="1552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x v="2782"/>
  </r>
  <r>
    <n v="3134"/>
    <x v="1552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x v="2783"/>
  </r>
  <r>
    <n v="3135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x v="2539"/>
    <n v="5"/>
    <n v="0.8"/>
    <x v="2784"/>
  </r>
  <r>
    <n v="3136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x v="2540"/>
    <n v="3"/>
    <n v="0.2"/>
    <x v="2785"/>
  </r>
  <r>
    <n v="3137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x v="2541"/>
    <n v="1"/>
    <n v="0.2"/>
    <x v="2786"/>
  </r>
  <r>
    <n v="3138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x v="2260"/>
  </r>
  <r>
    <n v="3139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x v="2542"/>
    <n v="2"/>
    <n v="0.2"/>
    <x v="2787"/>
  </r>
  <r>
    <n v="3140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x v="2788"/>
  </r>
  <r>
    <n v="3141"/>
    <x v="1554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x v="2789"/>
  </r>
  <r>
    <n v="3142"/>
    <x v="1555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x v="2790"/>
  </r>
  <r>
    <n v="3143"/>
    <x v="1556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x v="2791"/>
  </r>
  <r>
    <n v="3144"/>
    <x v="1556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x v="2547"/>
    <n v="6"/>
    <n v="0.2"/>
    <x v="2792"/>
  </r>
  <r>
    <n v="3145"/>
    <x v="1557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x v="2548"/>
    <n v="7"/>
    <n v="0.3"/>
    <x v="2793"/>
  </r>
  <r>
    <n v="3146"/>
    <x v="155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x v="2549"/>
    <n v="4"/>
    <n v="0.2"/>
    <x v="2794"/>
  </r>
  <r>
    <n v="3147"/>
    <x v="155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x v="2795"/>
  </r>
  <r>
    <n v="3148"/>
    <x v="1559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x v="56"/>
    <n v="5"/>
    <n v="0"/>
    <x v="2796"/>
  </r>
  <r>
    <n v="3149"/>
    <x v="1560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x v="56"/>
    <n v="5"/>
    <n v="0"/>
    <x v="56"/>
  </r>
  <r>
    <n v="3150"/>
    <x v="1561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x v="2551"/>
    <n v="3"/>
    <n v="0"/>
    <x v="2797"/>
  </r>
  <r>
    <n v="3151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x v="2798"/>
  </r>
  <r>
    <n v="3152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x v="2553"/>
    <n v="2"/>
    <n v="0.7"/>
    <x v="2799"/>
  </r>
  <r>
    <n v="3153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x v="2554"/>
    <n v="2"/>
    <n v="0.4"/>
    <x v="2800"/>
  </r>
  <r>
    <n v="3154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x v="2801"/>
  </r>
  <r>
    <n v="3155"/>
    <x v="1563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x v="2556"/>
    <n v="2"/>
    <n v="0"/>
    <x v="2802"/>
  </r>
  <r>
    <n v="3156"/>
    <x v="1564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x v="2557"/>
    <n v="3"/>
    <n v="0.2"/>
    <x v="2803"/>
  </r>
  <r>
    <n v="3157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x v="431"/>
    <n v="2"/>
    <n v="0.4"/>
    <x v="441"/>
  </r>
  <r>
    <n v="3158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x v="1918"/>
  </r>
  <r>
    <n v="3159"/>
    <x v="1566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x v="2804"/>
  </r>
  <r>
    <n v="3160"/>
    <x v="1566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x v="2486"/>
    <n v="3"/>
    <n v="0.2"/>
    <x v="2805"/>
  </r>
  <r>
    <n v="3161"/>
    <x v="1567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x v="2559"/>
    <n v="5"/>
    <n v="0.8"/>
    <x v="2806"/>
  </r>
  <r>
    <n v="3162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x v="2560"/>
    <n v="2"/>
    <n v="0"/>
    <x v="2807"/>
  </r>
  <r>
    <n v="3163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x v="2561"/>
    <n v="5"/>
    <n v="0"/>
    <x v="2808"/>
  </r>
  <r>
    <n v="3164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x v="426"/>
    <n v="3"/>
    <n v="0"/>
    <x v="436"/>
  </r>
  <r>
    <n v="3165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x v="1811"/>
    <n v="9"/>
    <n v="0"/>
    <x v="2809"/>
  </r>
  <r>
    <n v="3166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x v="2810"/>
  </r>
  <r>
    <n v="3167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x v="2811"/>
  </r>
  <r>
    <n v="3168"/>
    <x v="1569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x v="2812"/>
  </r>
  <r>
    <n v="3169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x v="2565"/>
    <n v="8"/>
    <n v="0.2"/>
    <x v="2813"/>
  </r>
  <r>
    <n v="3170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x v="2814"/>
  </r>
  <r>
    <n v="3171"/>
    <x v="157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x v="1708"/>
    <n v="6"/>
    <n v="0"/>
    <x v="2815"/>
  </r>
  <r>
    <n v="3172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x v="2567"/>
    <n v="2"/>
    <n v="0.8"/>
    <x v="2816"/>
  </r>
  <r>
    <n v="3173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x v="232"/>
  </r>
  <r>
    <n v="3174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x v="2569"/>
    <n v="3"/>
    <n v="0.2"/>
    <x v="2817"/>
  </r>
  <r>
    <n v="3175"/>
    <x v="157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x v="2818"/>
  </r>
  <r>
    <n v="3176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x v="2819"/>
  </r>
  <r>
    <n v="3177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x v="754"/>
  </r>
  <r>
    <n v="3178"/>
    <x v="1575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x v="2820"/>
  </r>
  <r>
    <n v="3179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x v="2821"/>
  </r>
  <r>
    <n v="3180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x v="2822"/>
  </r>
  <r>
    <n v="3181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x v="2823"/>
  </r>
  <r>
    <n v="3182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x v="1511"/>
  </r>
  <r>
    <n v="3183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x v="2575"/>
    <n v="3"/>
    <n v="0"/>
    <x v="2824"/>
  </r>
  <r>
    <n v="3184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6"/>
    <n v="9"/>
    <n v="0"/>
    <x v="2825"/>
  </r>
  <r>
    <n v="3185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7"/>
    <n v="3"/>
    <n v="0"/>
    <x v="2826"/>
  </r>
  <r>
    <n v="3186"/>
    <x v="157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x v="2578"/>
    <n v="3"/>
    <n v="0.8"/>
    <x v="2827"/>
  </r>
  <r>
    <n v="3187"/>
    <x v="157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x v="1355"/>
    <n v="3"/>
    <n v="0.2"/>
    <x v="2828"/>
  </r>
  <r>
    <n v="3188"/>
    <x v="1579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x v="1570"/>
    <n v="7"/>
    <n v="0"/>
    <x v="2829"/>
  </r>
  <r>
    <n v="3189"/>
    <x v="1580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x v="1416"/>
    <n v="1"/>
    <n v="0"/>
    <x v="1491"/>
  </r>
  <r>
    <n v="3190"/>
    <x v="1580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x v="2579"/>
    <n v="4"/>
    <n v="0.2"/>
    <x v="2830"/>
  </r>
  <r>
    <n v="3191"/>
    <x v="1581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x v="2538"/>
    <n v="3"/>
    <n v="0.2"/>
    <x v="2831"/>
  </r>
  <r>
    <n v="3192"/>
    <x v="1582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x v="773"/>
    <n v="1"/>
    <n v="0"/>
    <x v="796"/>
  </r>
  <r>
    <n v="3193"/>
    <x v="158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x v="2580"/>
    <n v="7"/>
    <n v="0.8"/>
    <x v="2832"/>
  </r>
  <r>
    <n v="3194"/>
    <x v="1584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x v="2581"/>
    <n v="3"/>
    <n v="0.8"/>
    <x v="2833"/>
  </r>
  <r>
    <n v="3195"/>
    <x v="1584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x v="277"/>
    <n v="6"/>
    <n v="0.2"/>
    <x v="282"/>
  </r>
  <r>
    <n v="3196"/>
    <x v="1585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x v="1013"/>
    <n v="3"/>
    <n v="0"/>
    <x v="2834"/>
  </r>
  <r>
    <n v="3197"/>
    <x v="1586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x v="2835"/>
  </r>
  <r>
    <n v="3198"/>
    <x v="1587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x v="2582"/>
    <n v="3"/>
    <n v="0.7"/>
    <x v="2836"/>
  </r>
  <r>
    <n v="3199"/>
    <x v="1588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x v="2837"/>
  </r>
  <r>
    <n v="3200"/>
    <x v="1589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x v="2838"/>
  </r>
  <r>
    <n v="3201"/>
    <x v="1590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x v="2584"/>
    <n v="3"/>
    <n v="0.2"/>
    <x v="2839"/>
  </r>
  <r>
    <n v="3202"/>
    <x v="1590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x v="801"/>
    <n v="4"/>
    <n v="0.2"/>
    <x v="2840"/>
  </r>
  <r>
    <n v="3203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x v="2306"/>
    <n v="8"/>
    <n v="0.2"/>
    <x v="2841"/>
  </r>
  <r>
    <n v="3204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x v="2585"/>
    <n v="1"/>
    <n v="0"/>
    <x v="2842"/>
  </r>
  <r>
    <n v="3205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x v="1155"/>
    <n v="2"/>
    <n v="0"/>
    <x v="1198"/>
  </r>
  <r>
    <n v="3206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x v="2586"/>
    <n v="8"/>
    <n v="0"/>
    <x v="2843"/>
  </r>
  <r>
    <n v="3207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x v="2844"/>
  </r>
  <r>
    <n v="3208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x v="2588"/>
    <n v="8"/>
    <n v="0"/>
    <x v="2845"/>
  </r>
  <r>
    <n v="3209"/>
    <x v="159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x v="2846"/>
  </r>
  <r>
    <n v="3210"/>
    <x v="159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x v="2590"/>
    <n v="9"/>
    <n v="0.2"/>
    <x v="2847"/>
  </r>
  <r>
    <n v="3211"/>
    <x v="1593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x v="2569"/>
    <n v="3"/>
    <n v="0.2"/>
    <x v="2848"/>
  </r>
  <r>
    <n v="3212"/>
    <x v="1593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x v="2591"/>
    <n v="7"/>
    <n v="0.8"/>
    <x v="2849"/>
  </r>
  <r>
    <n v="3213"/>
    <x v="159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x v="2850"/>
  </r>
  <r>
    <n v="3214"/>
    <x v="1595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x v="2593"/>
    <n v="1"/>
    <n v="0.2"/>
    <x v="2851"/>
  </r>
  <r>
    <n v="3215"/>
    <x v="1595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x v="1510"/>
    <n v="2"/>
    <n v="0.2"/>
    <x v="1592"/>
  </r>
  <r>
    <n v="3216"/>
    <x v="1596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x v="50"/>
    <n v="6"/>
    <n v="0"/>
    <x v="50"/>
  </r>
  <r>
    <n v="3217"/>
    <x v="1597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x v="145"/>
    <n v="3"/>
    <n v="0"/>
    <x v="2852"/>
  </r>
  <r>
    <n v="3218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x v="2853"/>
  </r>
  <r>
    <n v="3219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x v="2595"/>
    <n v="2"/>
    <n v="0"/>
    <x v="2854"/>
  </r>
  <r>
    <n v="3220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x v="464"/>
  </r>
  <r>
    <n v="3221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x v="2855"/>
  </r>
  <r>
    <n v="3222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x v="2597"/>
    <n v="1"/>
    <n v="0"/>
    <x v="2856"/>
  </r>
  <r>
    <n v="3223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x v="2857"/>
  </r>
  <r>
    <n v="3224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x v="1091"/>
    <n v="2"/>
    <n v="0.2"/>
    <x v="2858"/>
  </r>
  <r>
    <n v="3225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x v="2599"/>
    <n v="2"/>
    <n v="0.2"/>
    <x v="2859"/>
  </r>
  <r>
    <n v="3226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x v="2860"/>
  </r>
  <r>
    <n v="3227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x v="2601"/>
    <n v="2"/>
    <n v="0.2"/>
    <x v="2861"/>
  </r>
  <r>
    <n v="3228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x v="84"/>
    <n v="3"/>
    <n v="0.2"/>
    <x v="2862"/>
  </r>
  <r>
    <n v="3229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x v="181"/>
    <n v="1"/>
    <n v="0.2"/>
    <x v="2863"/>
  </r>
  <r>
    <n v="3230"/>
    <x v="160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x v="2602"/>
    <n v="1"/>
    <n v="0"/>
    <x v="2864"/>
  </r>
  <r>
    <n v="3231"/>
    <x v="1602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x v="9"/>
    <n v="5"/>
    <n v="0"/>
    <x v="2865"/>
  </r>
  <r>
    <n v="3232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x v="2578"/>
    <n v="3"/>
    <n v="0.8"/>
    <x v="2827"/>
  </r>
  <r>
    <n v="3233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x v="2603"/>
    <n v="1"/>
    <n v="0.8"/>
    <x v="2866"/>
  </r>
  <r>
    <n v="3234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x v="2604"/>
    <n v="2"/>
    <n v="0.2"/>
    <x v="2867"/>
  </r>
  <r>
    <n v="3235"/>
    <x v="1604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x v="2217"/>
    <n v="1"/>
    <n v="0.2"/>
    <x v="2868"/>
  </r>
  <r>
    <n v="3236"/>
    <x v="1605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x v="2605"/>
    <n v="1"/>
    <n v="0.3"/>
    <x v="2869"/>
  </r>
  <r>
    <n v="3237"/>
    <x v="160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x v="2606"/>
    <n v="3"/>
    <n v="0"/>
    <x v="2870"/>
  </r>
  <r>
    <n v="3238"/>
    <x v="160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x v="2607"/>
    <n v="3"/>
    <n v="0.2"/>
    <x v="2871"/>
  </r>
  <r>
    <n v="3239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x v="2872"/>
  </r>
  <r>
    <n v="3240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x v="2609"/>
    <n v="7"/>
    <n v="0.2"/>
    <x v="2873"/>
  </r>
  <r>
    <n v="3241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x v="2610"/>
    <n v="3"/>
    <n v="0.6"/>
    <x v="2874"/>
  </r>
  <r>
    <n v="3242"/>
    <x v="1608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x v="2015"/>
    <n v="5"/>
    <n v="0"/>
    <x v="2170"/>
  </r>
  <r>
    <n v="3243"/>
    <x v="1609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x v="2611"/>
    <n v="13"/>
    <n v="0.8"/>
    <x v="2875"/>
  </r>
  <r>
    <n v="3244"/>
    <x v="1610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x v="2612"/>
    <n v="5"/>
    <n v="0.2"/>
    <x v="2876"/>
  </r>
  <r>
    <n v="3245"/>
    <x v="1610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x v="2877"/>
  </r>
  <r>
    <n v="3246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x v="1231"/>
    <n v="3"/>
    <n v="0"/>
    <x v="1277"/>
  </r>
  <r>
    <n v="3247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x v="1902"/>
  </r>
  <r>
    <n v="3248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x v="2614"/>
    <n v="3"/>
    <n v="0"/>
    <x v="2878"/>
  </r>
  <r>
    <n v="3249"/>
    <x v="1612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x v="2417"/>
    <n v="2"/>
    <n v="0.2"/>
    <x v="2635"/>
  </r>
  <r>
    <n v="3250"/>
    <x v="1612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x v="554"/>
    <n v="2"/>
    <n v="0.2"/>
    <x v="2879"/>
  </r>
  <r>
    <n v="3251"/>
    <x v="1613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x v="2880"/>
  </r>
  <r>
    <n v="3252"/>
    <x v="1614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x v="2881"/>
  </r>
  <r>
    <n v="3253"/>
    <x v="1615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x v="2617"/>
    <n v="3"/>
    <n v="0.2"/>
    <x v="2882"/>
  </r>
  <r>
    <n v="3254"/>
    <x v="1615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x v="2618"/>
    <n v="2"/>
    <n v="0.2"/>
    <x v="2883"/>
  </r>
  <r>
    <n v="3255"/>
    <x v="1616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x v="2884"/>
  </r>
  <r>
    <n v="3256"/>
    <x v="1616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x v="1768"/>
    <n v="3"/>
    <n v="0.2"/>
    <x v="1882"/>
  </r>
  <r>
    <n v="3257"/>
    <x v="1617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x v="877"/>
    <n v="2"/>
    <n v="0.2"/>
    <x v="910"/>
  </r>
  <r>
    <n v="3258"/>
    <x v="1618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x v="2620"/>
    <n v="3"/>
    <n v="0.4"/>
    <x v="2885"/>
  </r>
  <r>
    <n v="3259"/>
    <x v="1618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x v="2886"/>
  </r>
  <r>
    <n v="3260"/>
    <x v="1619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x v="2887"/>
  </r>
  <r>
    <n v="3261"/>
    <x v="1620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x v="561"/>
    <n v="4"/>
    <n v="0.2"/>
    <x v="570"/>
  </r>
  <r>
    <n v="3262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x v="2622"/>
    <n v="2"/>
    <n v="0"/>
    <x v="2888"/>
  </r>
  <r>
    <n v="3263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x v="2623"/>
    <n v="7"/>
    <n v="0"/>
    <x v="2889"/>
  </r>
  <r>
    <n v="3264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x v="2890"/>
  </r>
  <r>
    <n v="3265"/>
    <x v="1622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x v="1973"/>
    <n v="4"/>
    <n v="0.2"/>
    <x v="2891"/>
  </r>
  <r>
    <n v="3266"/>
    <x v="1623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x v="2625"/>
    <n v="2"/>
    <n v="0.2"/>
    <x v="2892"/>
  </r>
  <r>
    <n v="3267"/>
    <x v="1623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x v="2626"/>
    <n v="3"/>
    <n v="0.2"/>
    <x v="2893"/>
  </r>
  <r>
    <n v="3268"/>
    <x v="1624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x v="2627"/>
    <n v="2"/>
    <n v="0"/>
    <x v="2894"/>
  </r>
  <r>
    <n v="3269"/>
    <x v="1624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x v="2628"/>
    <n v="1"/>
    <n v="0"/>
    <x v="2895"/>
  </r>
  <r>
    <n v="3270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x v="2629"/>
    <n v="3"/>
    <n v="0"/>
    <x v="2896"/>
  </r>
  <r>
    <n v="3271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x v="2630"/>
    <n v="3"/>
    <n v="0"/>
    <x v="2897"/>
  </r>
  <r>
    <n v="3272"/>
    <x v="1626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x v="1063"/>
    <n v="8"/>
    <n v="0"/>
    <x v="2898"/>
  </r>
  <r>
    <n v="3273"/>
    <x v="1627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x v="2631"/>
    <n v="5"/>
    <n v="0.2"/>
    <x v="2899"/>
  </r>
  <r>
    <n v="3274"/>
    <x v="1628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x v="2632"/>
    <n v="6"/>
    <n v="0.2"/>
    <x v="2900"/>
  </r>
  <r>
    <n v="3275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x v="2614"/>
    <n v="3"/>
    <n v="0"/>
    <x v="2901"/>
  </r>
  <r>
    <n v="3276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x v="2902"/>
  </r>
  <r>
    <n v="3277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x v="1011"/>
    <n v="7"/>
    <n v="0"/>
    <x v="2903"/>
  </r>
  <r>
    <n v="3278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x v="2634"/>
    <n v="1"/>
    <n v="0"/>
    <x v="2904"/>
  </r>
  <r>
    <n v="3279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x v="91"/>
    <n v="2"/>
    <n v="0"/>
    <x v="2056"/>
  </r>
  <r>
    <n v="3280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x v="1011"/>
    <n v="7"/>
    <n v="0"/>
    <x v="1050"/>
  </r>
  <r>
    <n v="3281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x v="2905"/>
  </r>
  <r>
    <n v="3282"/>
    <x v="1631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x v="736"/>
    <n v="2"/>
    <n v="0.2"/>
    <x v="2906"/>
  </r>
  <r>
    <n v="3283"/>
    <x v="1631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x v="701"/>
    <n v="1"/>
    <n v="0.2"/>
    <x v="715"/>
  </r>
  <r>
    <n v="3284"/>
    <x v="1632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x v="597"/>
    <n v="3"/>
    <n v="0"/>
    <x v="2907"/>
  </r>
  <r>
    <n v="3285"/>
    <x v="1633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x v="2636"/>
    <n v="7"/>
    <n v="0.7"/>
    <x v="2908"/>
  </r>
  <r>
    <n v="3286"/>
    <x v="1634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x v="2637"/>
    <n v="2"/>
    <n v="0"/>
    <x v="2909"/>
  </r>
  <r>
    <n v="3287"/>
    <x v="1634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x v="2638"/>
    <n v="3"/>
    <n v="0"/>
    <x v="2910"/>
  </r>
  <r>
    <n v="3288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x v="2639"/>
    <n v="3"/>
    <n v="0.2"/>
    <x v="2911"/>
  </r>
  <r>
    <n v="3289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x v="2912"/>
  </r>
  <r>
    <n v="3290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x v="2641"/>
    <n v="5"/>
    <n v="0"/>
    <x v="2913"/>
  </r>
  <r>
    <n v="3291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x v="2914"/>
  </r>
  <r>
    <n v="3292"/>
    <x v="1636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x v="2643"/>
    <n v="2"/>
    <n v="0"/>
    <x v="2915"/>
  </r>
  <r>
    <n v="3293"/>
    <x v="1637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x v="2644"/>
    <n v="3"/>
    <n v="0"/>
    <x v="2916"/>
  </r>
  <r>
    <n v="3294"/>
    <x v="1637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x v="2917"/>
  </r>
  <r>
    <n v="3295"/>
    <x v="1638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x v="2646"/>
    <n v="8"/>
    <n v="0.8"/>
    <x v="2918"/>
  </r>
  <r>
    <n v="3296"/>
    <x v="1639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x v="2919"/>
  </r>
  <r>
    <n v="3297"/>
    <x v="1640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x v="2648"/>
    <n v="7"/>
    <n v="0.7"/>
    <x v="2920"/>
  </r>
  <r>
    <n v="3298"/>
    <x v="1640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x v="1729"/>
  </r>
  <r>
    <n v="3299"/>
    <x v="1641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x v="2252"/>
    <n v="3"/>
    <n v="0.2"/>
    <x v="2432"/>
  </r>
  <r>
    <n v="3300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x v="2921"/>
  </r>
  <r>
    <n v="3301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x v="2650"/>
    <n v="1"/>
    <n v="0.2"/>
    <x v="2922"/>
  </r>
  <r>
    <n v="3302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x v="2651"/>
    <n v="6"/>
    <n v="0.4"/>
    <x v="2923"/>
  </r>
  <r>
    <n v="3303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x v="2881"/>
  </r>
  <r>
    <n v="3304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x v="2652"/>
    <n v="3"/>
    <n v="0.7"/>
    <x v="2924"/>
  </r>
  <r>
    <n v="3305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x v="2653"/>
    <n v="3"/>
    <n v="0.2"/>
    <x v="2925"/>
  </r>
  <r>
    <n v="3306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x v="2926"/>
  </r>
  <r>
    <n v="3307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x v="2654"/>
    <n v="3"/>
    <n v="0.2"/>
    <x v="2927"/>
  </r>
  <r>
    <n v="3308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x v="2655"/>
    <n v="3"/>
    <n v="0.8"/>
    <x v="2928"/>
  </r>
  <r>
    <n v="3309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x v="2929"/>
  </r>
  <r>
    <n v="3310"/>
    <x v="1644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x v="2930"/>
  </r>
  <r>
    <n v="3311"/>
    <x v="1645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x v="2656"/>
    <n v="5"/>
    <n v="0.2"/>
    <x v="2931"/>
  </r>
  <r>
    <n v="3312"/>
    <x v="1646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x v="2657"/>
    <n v="7"/>
    <n v="0"/>
    <x v="2932"/>
  </r>
  <r>
    <n v="3313"/>
    <x v="1647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x v="2933"/>
  </r>
  <r>
    <n v="3314"/>
    <x v="1647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x v="2658"/>
    <n v="2"/>
    <n v="0"/>
    <x v="2934"/>
  </r>
  <r>
    <n v="3315"/>
    <x v="164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x v="2935"/>
  </r>
  <r>
    <n v="3316"/>
    <x v="164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x v="2936"/>
  </r>
  <r>
    <n v="3317"/>
    <x v="164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x v="2661"/>
    <n v="5"/>
    <n v="0.6"/>
    <x v="2937"/>
  </r>
  <r>
    <n v="3318"/>
    <x v="1650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x v="2938"/>
  </r>
  <r>
    <n v="3319"/>
    <x v="1650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x v="880"/>
    <n v="3"/>
    <n v="0"/>
    <x v="913"/>
  </r>
  <r>
    <n v="3320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x v="2939"/>
  </r>
  <r>
    <n v="3321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x v="1677"/>
    <n v="3"/>
    <n v="0.2"/>
    <x v="1776"/>
  </r>
  <r>
    <n v="3322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x v="1446"/>
  </r>
  <r>
    <n v="3323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x v="2664"/>
    <n v="3"/>
    <n v="0"/>
    <x v="2940"/>
  </r>
  <r>
    <n v="3324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x v="2941"/>
  </r>
  <r>
    <n v="3325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x v="2666"/>
    <n v="5"/>
    <n v="0.8"/>
    <x v="2942"/>
  </r>
  <r>
    <n v="3326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x v="2943"/>
  </r>
  <r>
    <n v="3327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x v="2944"/>
  </r>
  <r>
    <n v="3328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x v="2668"/>
    <n v="5"/>
    <n v="0.2"/>
    <x v="2945"/>
  </r>
  <r>
    <n v="3329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x v="2669"/>
    <n v="8"/>
    <n v="0.2"/>
    <x v="2946"/>
  </r>
  <r>
    <n v="3330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x v="1490"/>
    <n v="2"/>
    <n v="0.2"/>
    <x v="1570"/>
  </r>
  <r>
    <n v="3331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x v="2670"/>
    <n v="3"/>
    <n v="0.2"/>
    <x v="2947"/>
  </r>
  <r>
    <n v="3332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x v="2948"/>
  </r>
  <r>
    <n v="3333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x v="2672"/>
    <n v="3"/>
    <n v="0.2"/>
    <x v="2949"/>
  </r>
  <r>
    <n v="3334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x v="2673"/>
    <n v="1"/>
    <n v="0.6"/>
    <x v="2950"/>
  </r>
  <r>
    <n v="3335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x v="860"/>
    <n v="4"/>
    <n v="0"/>
    <x v="2951"/>
  </r>
  <r>
    <n v="3336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x v="2674"/>
    <n v="4"/>
    <n v="0.2"/>
    <x v="2952"/>
  </r>
  <r>
    <n v="3337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x v="681"/>
    <n v="4"/>
    <n v="0"/>
    <x v="2953"/>
  </r>
  <r>
    <n v="3338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x v="2675"/>
    <n v="3"/>
    <n v="0.2"/>
    <x v="2954"/>
  </r>
  <r>
    <n v="3339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x v="2955"/>
  </r>
  <r>
    <n v="3340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x v="2677"/>
    <n v="3"/>
    <n v="0"/>
    <x v="2956"/>
  </r>
  <r>
    <n v="3341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x v="2957"/>
  </r>
  <r>
    <n v="3342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x v="1247"/>
    <n v="3"/>
    <n v="0"/>
    <x v="1295"/>
  </r>
  <r>
    <n v="3343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x v="2958"/>
  </r>
  <r>
    <n v="3344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x v="1543"/>
    <n v="3"/>
    <n v="0"/>
    <x v="2959"/>
  </r>
  <r>
    <n v="3345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x v="2960"/>
  </r>
  <r>
    <n v="3346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x v="2643"/>
    <n v="4"/>
    <n v="0"/>
    <x v="2961"/>
  </r>
  <r>
    <n v="3347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x v="2962"/>
  </r>
  <r>
    <n v="3348"/>
    <x v="1657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x v="2681"/>
    <n v="5"/>
    <n v="0"/>
    <x v="2963"/>
  </r>
  <r>
    <n v="3349"/>
    <x v="1658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x v="2964"/>
  </r>
  <r>
    <n v="3350"/>
    <x v="1659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x v="590"/>
  </r>
  <r>
    <n v="3351"/>
    <x v="1660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x v="2965"/>
  </r>
  <r>
    <n v="3352"/>
    <x v="1661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x v="2966"/>
  </r>
  <r>
    <n v="3353"/>
    <x v="1661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x v="1414"/>
    <n v="2"/>
    <n v="0.2"/>
    <x v="1488"/>
  </r>
  <r>
    <n v="3354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x v="2684"/>
    <n v="2"/>
    <n v="0"/>
    <x v="2967"/>
  </r>
  <r>
    <n v="3355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x v="2968"/>
  </r>
  <r>
    <n v="3356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x v="1513"/>
    <n v="2"/>
    <n v="0"/>
    <x v="1597"/>
  </r>
  <r>
    <n v="3357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x v="2686"/>
    <n v="1"/>
    <n v="0"/>
    <x v="2969"/>
  </r>
  <r>
    <n v="3358"/>
    <x v="1663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x v="2687"/>
    <n v="9"/>
    <n v="0.2"/>
    <x v="2970"/>
  </r>
  <r>
    <n v="3359"/>
    <x v="166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x v="2688"/>
    <n v="2"/>
    <n v="0.8"/>
    <x v="2971"/>
  </r>
  <r>
    <n v="3360"/>
    <x v="166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x v="2972"/>
  </r>
  <r>
    <n v="3361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x v="2973"/>
  </r>
  <r>
    <n v="3362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x v="2974"/>
  </r>
  <r>
    <n v="3363"/>
    <x v="1666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x v="541"/>
    <n v="3"/>
    <n v="0"/>
    <x v="551"/>
  </r>
  <r>
    <n v="3364"/>
    <x v="1666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x v="2975"/>
  </r>
  <r>
    <n v="3365"/>
    <x v="1667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x v="1250"/>
    <n v="3"/>
    <n v="0.6"/>
    <x v="2976"/>
  </r>
  <r>
    <n v="3366"/>
    <x v="1668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x v="2977"/>
  </r>
  <r>
    <n v="3367"/>
    <x v="166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x v="572"/>
  </r>
  <r>
    <n v="3368"/>
    <x v="166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x v="646"/>
    <n v="3"/>
    <n v="0.2"/>
    <x v="2978"/>
  </r>
  <r>
    <n v="3369"/>
    <x v="1670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x v="1741"/>
    <n v="2"/>
    <n v="0"/>
    <x v="2979"/>
  </r>
  <r>
    <n v="3370"/>
    <x v="1670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x v="2980"/>
  </r>
  <r>
    <n v="3371"/>
    <x v="1671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x v="2694"/>
    <n v="5"/>
    <n v="0"/>
    <x v="2981"/>
  </r>
  <r>
    <n v="3372"/>
    <x v="1672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x v="2982"/>
  </r>
  <r>
    <n v="3373"/>
    <x v="1672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x v="2983"/>
  </r>
  <r>
    <n v="3374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x v="2984"/>
  </r>
  <r>
    <n v="3375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x v="2985"/>
  </r>
  <r>
    <n v="3376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x v="792"/>
    <n v="4"/>
    <n v="0"/>
    <x v="2986"/>
  </r>
  <r>
    <n v="3377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x v="2987"/>
  </r>
  <r>
    <n v="3378"/>
    <x v="1674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x v="2988"/>
  </r>
  <r>
    <n v="3379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x v="2700"/>
    <n v="6"/>
    <n v="0.8"/>
    <x v="2989"/>
  </r>
  <r>
    <n v="3380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x v="1518"/>
    <n v="3"/>
    <n v="0.2"/>
    <x v="1603"/>
  </r>
  <r>
    <n v="3381"/>
    <x v="167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x v="2701"/>
    <n v="9"/>
    <n v="0.2"/>
    <x v="2990"/>
  </r>
  <r>
    <n v="3382"/>
    <x v="1677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x v="1699"/>
    <n v="1"/>
    <n v="0.2"/>
    <x v="2991"/>
  </r>
  <r>
    <n v="3383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x v="1544"/>
  </r>
  <r>
    <n v="3384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x v="2702"/>
    <n v="7"/>
    <n v="0.1"/>
    <x v="2992"/>
  </r>
  <r>
    <n v="3385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x v="2993"/>
  </r>
  <r>
    <n v="3386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x v="2704"/>
    <n v="4"/>
    <n v="0.2"/>
    <x v="2994"/>
  </r>
  <r>
    <n v="3387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x v="2247"/>
    <n v="3"/>
    <n v="0.2"/>
    <x v="2425"/>
  </r>
  <r>
    <n v="3388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x v="2705"/>
    <n v="2"/>
    <n v="0.2"/>
    <x v="2995"/>
  </r>
  <r>
    <n v="3389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x v="2706"/>
    <n v="6"/>
    <n v="0.7"/>
    <x v="2996"/>
  </r>
  <r>
    <n v="3390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x v="1259"/>
    <n v="3"/>
    <n v="0.4"/>
    <x v="1308"/>
  </r>
  <r>
    <n v="3391"/>
    <x v="1680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x v="1312"/>
    <n v="2"/>
    <n v="0.2"/>
    <x v="2997"/>
  </r>
  <r>
    <n v="3392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x v="2707"/>
    <n v="4"/>
    <n v="0.2"/>
    <x v="2998"/>
  </r>
  <r>
    <n v="3393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x v="2708"/>
    <n v="2"/>
    <n v="0.2"/>
    <x v="2999"/>
  </r>
  <r>
    <n v="3394"/>
    <x v="1682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x v="3000"/>
  </r>
  <r>
    <n v="3395"/>
    <x v="16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x v="3001"/>
  </r>
  <r>
    <n v="3396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x v="3002"/>
  </r>
  <r>
    <n v="3397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x v="3003"/>
  </r>
  <r>
    <n v="3398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x v="243"/>
    <n v="4"/>
    <n v="0"/>
    <x v="245"/>
  </r>
  <r>
    <n v="3399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x v="3004"/>
  </r>
  <r>
    <n v="3400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x v="2713"/>
    <n v="6"/>
    <n v="0"/>
    <x v="3005"/>
  </r>
  <r>
    <n v="3401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x v="2714"/>
    <n v="3"/>
    <n v="0"/>
    <x v="3006"/>
  </r>
  <r>
    <n v="3402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x v="1410"/>
    <n v="3"/>
    <n v="0"/>
    <x v="2241"/>
  </r>
  <r>
    <n v="3403"/>
    <x v="1686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x v="2715"/>
    <n v="7"/>
    <n v="0.6"/>
    <x v="3007"/>
  </r>
  <r>
    <n v="3404"/>
    <x v="1687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x v="3008"/>
  </r>
  <r>
    <n v="3405"/>
    <x v="1688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x v="42"/>
  </r>
  <r>
    <n v="3406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x v="3009"/>
  </r>
  <r>
    <n v="3407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x v="3009"/>
  </r>
  <r>
    <n v="3408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x v="2718"/>
    <n v="8"/>
    <n v="0.7"/>
    <x v="3010"/>
  </r>
  <r>
    <n v="3409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x v="2719"/>
    <n v="4"/>
    <n v="0.2"/>
    <x v="3011"/>
  </r>
  <r>
    <n v="3410"/>
    <x v="1690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x v="563"/>
    <n v="2"/>
    <n v="0.2"/>
    <x v="572"/>
  </r>
  <r>
    <n v="3411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x v="2720"/>
    <n v="9"/>
    <n v="0"/>
    <x v="3012"/>
  </r>
  <r>
    <n v="3412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x v="3013"/>
  </r>
  <r>
    <n v="3413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x v="2722"/>
    <n v="4"/>
    <n v="0"/>
    <x v="623"/>
  </r>
  <r>
    <n v="3414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x v="2723"/>
    <n v="2"/>
    <n v="0"/>
    <x v="3014"/>
  </r>
  <r>
    <n v="3415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x v="2724"/>
    <n v="2"/>
    <n v="0.2"/>
    <x v="3015"/>
  </r>
  <r>
    <n v="3416"/>
    <x v="1692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x v="2725"/>
    <n v="1"/>
    <n v="0"/>
    <x v="3016"/>
  </r>
  <r>
    <n v="3417"/>
    <x v="1692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x v="341"/>
    <n v="2"/>
    <n v="0"/>
    <x v="1857"/>
  </r>
  <r>
    <n v="3418"/>
    <x v="1693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x v="2726"/>
    <n v="5"/>
    <n v="0.2"/>
    <x v="3017"/>
  </r>
  <r>
    <n v="3419"/>
    <x v="1693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x v="572"/>
    <n v="2"/>
    <n v="0.2"/>
    <x v="581"/>
  </r>
  <r>
    <n v="3420"/>
    <x v="1694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x v="3018"/>
  </r>
  <r>
    <n v="3421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x v="3019"/>
  </r>
  <r>
    <n v="3422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x v="685"/>
    <n v="8"/>
    <n v="0"/>
    <x v="698"/>
  </r>
  <r>
    <n v="3423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x v="2728"/>
    <n v="7"/>
    <n v="0"/>
    <x v="3020"/>
  </r>
  <r>
    <n v="3424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x v="20"/>
  </r>
  <r>
    <n v="3425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x v="2729"/>
    <n v="2"/>
    <n v="0.2"/>
    <x v="3021"/>
  </r>
  <r>
    <n v="3426"/>
    <x v="1696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x v="3022"/>
  </r>
  <r>
    <n v="3427"/>
    <x v="1696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x v="2730"/>
    <n v="10"/>
    <n v="0"/>
    <x v="3023"/>
  </r>
  <r>
    <n v="3428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x v="3024"/>
  </r>
  <r>
    <n v="3429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x v="2732"/>
    <n v="2"/>
    <n v="0.4"/>
    <x v="3025"/>
  </r>
  <r>
    <n v="3430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x v="3026"/>
  </r>
  <r>
    <n v="3431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x v="1418"/>
    <n v="3"/>
    <n v="0"/>
    <x v="3027"/>
  </r>
  <r>
    <n v="3432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x v="3028"/>
  </r>
  <r>
    <n v="3433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x v="1847"/>
    <n v="9"/>
    <n v="0"/>
    <x v="1982"/>
  </r>
  <r>
    <n v="3434"/>
    <x v="1699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x v="176"/>
    <n v="3"/>
    <n v="0.2"/>
    <x v="3029"/>
  </r>
  <r>
    <n v="3435"/>
    <x v="1699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x v="2735"/>
    <n v="6"/>
    <n v="0.2"/>
    <x v="3030"/>
  </r>
  <r>
    <n v="3436"/>
    <x v="1700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x v="2736"/>
    <n v="2"/>
    <n v="0.8"/>
    <x v="3031"/>
  </r>
  <r>
    <n v="3437"/>
    <x v="1700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x v="2737"/>
    <n v="3"/>
    <n v="0.6"/>
    <x v="3032"/>
  </r>
  <r>
    <n v="3438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x v="2738"/>
    <n v="2"/>
    <n v="0.6"/>
    <x v="3033"/>
  </r>
  <r>
    <n v="3439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x v="2739"/>
    <n v="2"/>
    <n v="0.3"/>
    <x v="3034"/>
  </r>
  <r>
    <n v="3440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x v="2740"/>
    <n v="6"/>
    <n v="0.2"/>
    <x v="3035"/>
  </r>
  <r>
    <n v="3441"/>
    <x v="1702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x v="3036"/>
  </r>
  <r>
    <n v="3442"/>
    <x v="1703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x v="2742"/>
    <n v="14"/>
    <n v="0"/>
    <x v="3037"/>
  </r>
  <r>
    <n v="3443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x v="80"/>
    <n v="3"/>
    <n v="0"/>
    <x v="3038"/>
  </r>
  <r>
    <n v="3444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x v="3039"/>
  </r>
  <r>
    <n v="3445"/>
    <x v="1705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x v="3040"/>
  </r>
  <r>
    <n v="3446"/>
    <x v="1706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x v="3041"/>
  </r>
  <r>
    <n v="3447"/>
    <x v="1707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x v="2745"/>
    <n v="2"/>
    <n v="0"/>
    <x v="3042"/>
  </r>
  <r>
    <n v="3448"/>
    <x v="1708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x v="1061"/>
    <n v="2"/>
    <n v="0"/>
    <x v="1102"/>
  </r>
  <r>
    <n v="3449"/>
    <x v="1709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x v="2746"/>
    <n v="2"/>
    <n v="0.2"/>
    <x v="3043"/>
  </r>
  <r>
    <n v="3450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x v="3044"/>
  </r>
  <r>
    <n v="3451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x v="2748"/>
    <n v="1"/>
    <n v="0"/>
    <x v="3045"/>
  </r>
  <r>
    <n v="3452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x v="133"/>
    <n v="2"/>
    <n v="0"/>
    <x v="135"/>
  </r>
  <r>
    <n v="3453"/>
    <x v="1711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x v="2749"/>
    <n v="2"/>
    <n v="0.2"/>
    <x v="3046"/>
  </r>
  <r>
    <n v="3454"/>
    <x v="1712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x v="3047"/>
  </r>
  <r>
    <n v="3455"/>
    <x v="1713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x v="3048"/>
  </r>
  <r>
    <n v="3456"/>
    <x v="1714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x v="3049"/>
  </r>
  <r>
    <n v="3457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x v="981"/>
    <n v="3"/>
    <n v="0.2"/>
    <x v="3050"/>
  </r>
  <r>
    <n v="3458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x v="3051"/>
  </r>
  <r>
    <n v="3459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x v="2753"/>
    <n v="2"/>
    <n v="0.7"/>
    <x v="3052"/>
  </r>
  <r>
    <n v="3460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x v="2754"/>
    <n v="2"/>
    <n v="0.7"/>
    <x v="3053"/>
  </r>
  <r>
    <n v="3461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x v="2929"/>
  </r>
  <r>
    <n v="3462"/>
    <x v="1716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x v="3054"/>
  </r>
  <r>
    <n v="3463"/>
    <x v="1717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x v="2756"/>
    <n v="7"/>
    <n v="0"/>
    <x v="3055"/>
  </r>
  <r>
    <n v="3464"/>
    <x v="1718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x v="3056"/>
  </r>
  <r>
    <n v="3465"/>
    <x v="171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x v="3057"/>
  </r>
  <r>
    <n v="3466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x v="1168"/>
    <n v="2"/>
    <n v="0"/>
    <x v="3058"/>
  </r>
  <r>
    <n v="3467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x v="3059"/>
  </r>
  <r>
    <n v="3468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x v="2760"/>
    <n v="9"/>
    <n v="0"/>
    <x v="3060"/>
  </r>
  <r>
    <n v="3469"/>
    <x v="1721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x v="2761"/>
    <n v="6"/>
    <n v="0"/>
    <x v="3061"/>
  </r>
  <r>
    <n v="3470"/>
    <x v="1722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x v="1107"/>
    <n v="3"/>
    <n v="0.2"/>
    <x v="3062"/>
  </r>
  <r>
    <n v="3471"/>
    <x v="1723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x v="2499"/>
    <n v="2"/>
    <n v="0"/>
    <x v="3063"/>
  </r>
  <r>
    <n v="3472"/>
    <x v="172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x v="2762"/>
    <n v="2"/>
    <n v="0.2"/>
    <x v="3064"/>
  </r>
  <r>
    <n v="3473"/>
    <x v="172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x v="3065"/>
  </r>
  <r>
    <n v="3474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x v="2764"/>
    <n v="1"/>
    <n v="0"/>
    <x v="3066"/>
  </r>
  <r>
    <n v="3475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x v="3067"/>
  </r>
  <r>
    <n v="3476"/>
    <x v="1726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x v="3068"/>
  </r>
  <r>
    <n v="3477"/>
    <x v="1726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x v="2766"/>
    <n v="5"/>
    <n v="0"/>
    <x v="3069"/>
  </r>
  <r>
    <n v="3478"/>
    <x v="1727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x v="451"/>
    <n v="9"/>
    <n v="0"/>
    <x v="3070"/>
  </r>
  <r>
    <n v="3479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x v="18"/>
    <n v="2"/>
    <n v="0"/>
    <x v="18"/>
  </r>
  <r>
    <n v="3480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x v="1568"/>
    <n v="7"/>
    <n v="0"/>
    <x v="1657"/>
  </r>
  <r>
    <n v="3481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x v="2767"/>
    <n v="6"/>
    <n v="0.2"/>
    <x v="3071"/>
  </r>
  <r>
    <n v="3482"/>
    <x v="1729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x v="2482"/>
    <n v="2"/>
    <n v="0"/>
    <x v="3072"/>
  </r>
  <r>
    <n v="3483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x v="2768"/>
    <n v="5"/>
    <n v="0"/>
    <x v="3073"/>
  </r>
  <r>
    <n v="3484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x v="2769"/>
    <n v="4"/>
    <n v="0"/>
    <x v="3074"/>
  </r>
  <r>
    <n v="3485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x v="3075"/>
  </r>
  <r>
    <n v="3486"/>
    <x v="1731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x v="1063"/>
    <n v="4"/>
    <n v="0"/>
    <x v="3076"/>
  </r>
  <r>
    <n v="3487"/>
    <x v="1732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x v="2771"/>
    <n v="1"/>
    <n v="0.2"/>
    <x v="3077"/>
  </r>
  <r>
    <n v="3488"/>
    <x v="1733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x v="3078"/>
  </r>
  <r>
    <n v="3489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x v="2587"/>
  </r>
  <r>
    <n v="3490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x v="3079"/>
  </r>
  <r>
    <n v="3491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x v="648"/>
    <n v="5"/>
    <n v="0.2"/>
    <x v="3080"/>
  </r>
  <r>
    <n v="3492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x v="2774"/>
    <n v="3"/>
    <n v="0.2"/>
    <x v="3081"/>
  </r>
  <r>
    <n v="3493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x v="3082"/>
  </r>
  <r>
    <n v="3494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x v="2775"/>
    <n v="4"/>
    <n v="0"/>
    <x v="3083"/>
  </r>
  <r>
    <n v="3495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x v="3084"/>
  </r>
  <r>
    <n v="3496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x v="3085"/>
  </r>
  <r>
    <n v="3497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x v="3086"/>
  </r>
  <r>
    <n v="3498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x v="3087"/>
  </r>
  <r>
    <n v="3499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x v="597"/>
    <n v="5"/>
    <n v="0.2"/>
    <x v="3088"/>
  </r>
  <r>
    <n v="3500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x v="3089"/>
  </r>
  <r>
    <n v="3501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x v="2780"/>
    <n v="3"/>
    <n v="0"/>
    <x v="3090"/>
  </r>
  <r>
    <n v="3502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x v="2781"/>
    <n v="9"/>
    <n v="0"/>
    <x v="3091"/>
  </r>
  <r>
    <n v="3503"/>
    <x v="1738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x v="563"/>
    <n v="2"/>
    <n v="0.2"/>
    <x v="572"/>
  </r>
  <r>
    <n v="3504"/>
    <x v="1738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x v="2782"/>
    <n v="3"/>
    <n v="0.2"/>
    <x v="3092"/>
  </r>
  <r>
    <n v="3505"/>
    <x v="1739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x v="1734"/>
    <n v="4"/>
    <n v="0"/>
    <x v="1840"/>
  </r>
  <r>
    <n v="3506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x v="1227"/>
    <n v="2"/>
    <n v="0.2"/>
    <x v="1487"/>
  </r>
  <r>
    <n v="3507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x v="3093"/>
  </r>
  <r>
    <n v="3508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x v="2784"/>
    <n v="4"/>
    <n v="0.32"/>
    <x v="3094"/>
  </r>
  <r>
    <n v="3509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x v="12"/>
    <n v="3"/>
    <n v="0.2"/>
    <x v="12"/>
  </r>
  <r>
    <n v="3510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x v="25"/>
    <n v="2"/>
    <n v="0.2"/>
    <x v="273"/>
  </r>
  <r>
    <n v="3511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x v="2785"/>
    <n v="2"/>
    <n v="0.4"/>
    <x v="3095"/>
  </r>
  <r>
    <n v="3512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x v="2786"/>
    <n v="7"/>
    <n v="0.2"/>
    <x v="3096"/>
  </r>
  <r>
    <n v="3513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x v="3097"/>
  </r>
  <r>
    <n v="3514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x v="3098"/>
  </r>
  <r>
    <n v="3515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x v="2789"/>
    <n v="3"/>
    <n v="0.2"/>
    <x v="3099"/>
  </r>
  <r>
    <n v="3516"/>
    <x v="1742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x v="3100"/>
  </r>
  <r>
    <n v="3517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x v="2791"/>
    <n v="9"/>
    <n v="0.2"/>
    <x v="3101"/>
  </r>
  <r>
    <n v="3518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x v="2542"/>
    <n v="2"/>
    <n v="0.2"/>
    <x v="3102"/>
  </r>
  <r>
    <n v="3519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x v="3103"/>
  </r>
  <r>
    <n v="3520"/>
    <x v="1744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x v="2793"/>
    <n v="7"/>
    <n v="0.5"/>
    <x v="3104"/>
  </r>
  <r>
    <n v="3521"/>
    <x v="1745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x v="2794"/>
    <n v="2"/>
    <n v="0.2"/>
    <x v="3105"/>
  </r>
  <r>
    <n v="3522"/>
    <x v="1746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x v="1319"/>
    <n v="7"/>
    <n v="0"/>
    <x v="1374"/>
  </r>
  <r>
    <n v="3523"/>
    <x v="1746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x v="3106"/>
  </r>
  <r>
    <n v="3524"/>
    <x v="1747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x v="2796"/>
    <n v="8"/>
    <n v="0"/>
    <x v="3107"/>
  </r>
  <r>
    <n v="3525"/>
    <x v="1748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x v="2797"/>
    <n v="6"/>
    <n v="0.2"/>
    <x v="3108"/>
  </r>
  <r>
    <n v="3526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x v="3109"/>
  </r>
  <r>
    <n v="3527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x v="3110"/>
  </r>
  <r>
    <n v="3528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x v="2800"/>
    <n v="8"/>
    <n v="0"/>
    <x v="3111"/>
  </r>
  <r>
    <n v="3529"/>
    <x v="175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x v="2801"/>
    <n v="4"/>
    <n v="0.2"/>
    <x v="3112"/>
  </r>
  <r>
    <n v="3530"/>
    <x v="1751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x v="2802"/>
    <n v="3"/>
    <n v="0.2"/>
    <x v="3113"/>
  </r>
  <r>
    <n v="3531"/>
    <x v="1752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x v="1591"/>
    <n v="5"/>
    <n v="0"/>
    <x v="1684"/>
  </r>
  <r>
    <n v="3532"/>
    <x v="1753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x v="2803"/>
    <n v="5"/>
    <n v="0"/>
    <x v="3114"/>
  </r>
  <r>
    <n v="3533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x v="2804"/>
    <n v="4"/>
    <n v="0.2"/>
    <x v="3115"/>
  </r>
  <r>
    <n v="3534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x v="2805"/>
    <n v="4"/>
    <n v="0"/>
    <x v="3116"/>
  </r>
  <r>
    <n v="3535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x v="3117"/>
  </r>
  <r>
    <n v="3536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x v="2807"/>
    <n v="2"/>
    <n v="0"/>
    <x v="3118"/>
  </r>
  <r>
    <n v="3537"/>
    <x v="1755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x v="1360"/>
    <n v="3"/>
    <n v="0"/>
    <x v="1423"/>
  </r>
  <r>
    <n v="3538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x v="2808"/>
    <n v="3"/>
    <n v="0"/>
    <x v="3119"/>
  </r>
  <r>
    <n v="3539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x v="1242"/>
    <n v="3"/>
    <n v="0"/>
    <x v="3120"/>
  </r>
  <r>
    <n v="3540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x v="2809"/>
    <n v="5"/>
    <n v="0"/>
    <x v="3121"/>
  </r>
  <r>
    <n v="3541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x v="1657"/>
  </r>
  <r>
    <n v="3542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x v="2810"/>
    <n v="3"/>
    <n v="0.2"/>
    <x v="3122"/>
  </r>
  <r>
    <n v="3543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x v="2811"/>
    <n v="2"/>
    <n v="0.3"/>
    <x v="3123"/>
  </r>
  <r>
    <n v="3544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x v="2812"/>
    <n v="1"/>
    <n v="0.2"/>
    <x v="3124"/>
  </r>
  <r>
    <n v="3545"/>
    <x v="1758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x v="3125"/>
  </r>
  <r>
    <n v="3546"/>
    <x v="1758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x v="3126"/>
  </r>
  <r>
    <n v="3547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x v="2815"/>
    <n v="7"/>
    <n v="0"/>
    <x v="3127"/>
  </r>
  <r>
    <n v="3548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x v="1530"/>
    <n v="2"/>
    <n v="0"/>
    <x v="1617"/>
  </r>
  <r>
    <n v="3549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x v="2816"/>
    <n v="1"/>
    <n v="0"/>
    <x v="3128"/>
  </r>
  <r>
    <n v="3550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x v="3129"/>
  </r>
  <r>
    <n v="3551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x v="3130"/>
  </r>
  <r>
    <n v="3552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x v="3131"/>
  </r>
  <r>
    <n v="3553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x v="2819"/>
    <n v="8"/>
    <n v="0.2"/>
    <x v="3132"/>
  </r>
  <r>
    <n v="3554"/>
    <x v="1761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x v="2820"/>
    <n v="1"/>
    <n v="0.7"/>
    <x v="3133"/>
  </r>
  <r>
    <n v="3555"/>
    <x v="1762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x v="610"/>
    <n v="2"/>
    <n v="0"/>
    <x v="620"/>
  </r>
  <r>
    <n v="3556"/>
    <x v="1762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x v="2821"/>
    <n v="6"/>
    <n v="0.2"/>
    <x v="3134"/>
  </r>
  <r>
    <n v="3557"/>
    <x v="1763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x v="1568"/>
    <n v="7"/>
    <n v="0"/>
    <x v="1657"/>
  </r>
  <r>
    <n v="3558"/>
    <x v="1763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x v="3135"/>
  </r>
  <r>
    <n v="3559"/>
    <x v="1764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x v="3136"/>
  </r>
  <r>
    <n v="3560"/>
    <x v="1764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x v="3137"/>
  </r>
  <r>
    <n v="3561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x v="2825"/>
    <n v="4"/>
    <n v="0.2"/>
    <x v="3138"/>
  </r>
  <r>
    <n v="3562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x v="2826"/>
    <n v="5"/>
    <n v="0.7"/>
    <x v="3139"/>
  </r>
  <r>
    <n v="3563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x v="2827"/>
    <n v="2"/>
    <n v="0.7"/>
    <x v="3140"/>
  </r>
  <r>
    <n v="3564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x v="3141"/>
  </r>
  <r>
    <n v="3565"/>
    <x v="1766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x v="91"/>
    <n v="2"/>
    <n v="0"/>
    <x v="91"/>
  </r>
  <r>
    <n v="3566"/>
    <x v="1766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x v="536"/>
    <n v="2"/>
    <n v="0"/>
    <x v="3142"/>
  </r>
  <r>
    <n v="3567"/>
    <x v="176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x v="3143"/>
  </r>
  <r>
    <n v="3568"/>
    <x v="1768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x v="3144"/>
  </r>
  <r>
    <n v="3569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x v="3145"/>
  </r>
  <r>
    <n v="3570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x v="2831"/>
    <n v="6"/>
    <n v="0.2"/>
    <x v="3146"/>
  </r>
  <r>
    <n v="3571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x v="3147"/>
  </r>
  <r>
    <n v="3572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x v="3148"/>
  </r>
  <r>
    <n v="3573"/>
    <x v="1770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x v="1182"/>
    <n v="1"/>
    <n v="0.2"/>
    <x v="1673"/>
  </r>
  <r>
    <n v="3574"/>
    <x v="1771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x v="2643"/>
    <n v="2"/>
    <n v="0"/>
    <x v="3149"/>
  </r>
  <r>
    <n v="3575"/>
    <x v="1771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x v="2833"/>
    <n v="10"/>
    <n v="0"/>
    <x v="3150"/>
  </r>
  <r>
    <n v="3576"/>
    <x v="177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x v="3151"/>
  </r>
  <r>
    <n v="3577"/>
    <x v="177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x v="2835"/>
    <n v="1"/>
    <n v="0.2"/>
    <x v="3152"/>
  </r>
  <r>
    <n v="3578"/>
    <x v="177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x v="3153"/>
  </r>
  <r>
    <n v="3579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x v="2837"/>
    <n v="1"/>
    <n v="0"/>
    <x v="3154"/>
  </r>
  <r>
    <n v="3580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x v="2838"/>
    <n v="5"/>
    <n v="0"/>
    <x v="3155"/>
  </r>
  <r>
    <n v="3581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x v="3156"/>
  </r>
  <r>
    <n v="3582"/>
    <x v="1775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x v="2840"/>
    <n v="1"/>
    <n v="0"/>
    <x v="3157"/>
  </r>
  <r>
    <n v="3583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x v="3158"/>
  </r>
  <r>
    <n v="3584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x v="2842"/>
    <n v="2"/>
    <n v="0"/>
    <x v="3159"/>
  </r>
  <r>
    <n v="3585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x v="2843"/>
    <n v="2"/>
    <n v="0"/>
    <x v="3160"/>
  </r>
  <r>
    <n v="3586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x v="547"/>
  </r>
  <r>
    <n v="3587"/>
    <x v="1777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x v="470"/>
  </r>
  <r>
    <n v="3588"/>
    <x v="1778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x v="2844"/>
    <n v="3"/>
    <n v="0.4"/>
    <x v="3161"/>
  </r>
  <r>
    <n v="3589"/>
    <x v="177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x v="3162"/>
  </r>
  <r>
    <n v="3590"/>
    <x v="1780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x v="709"/>
    <n v="1"/>
    <n v="0"/>
    <x v="723"/>
  </r>
  <r>
    <n v="3591"/>
    <x v="1780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x v="2846"/>
    <n v="12"/>
    <n v="0"/>
    <x v="3163"/>
  </r>
  <r>
    <n v="3592"/>
    <x v="1781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x v="2847"/>
    <n v="1"/>
    <n v="0.2"/>
    <x v="3164"/>
  </r>
  <r>
    <n v="3593"/>
    <x v="1782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x v="2848"/>
    <n v="3"/>
    <n v="0"/>
    <x v="3165"/>
  </r>
  <r>
    <n v="3594"/>
    <x v="1783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x v="2849"/>
    <n v="3"/>
    <n v="0.7"/>
    <x v="3166"/>
  </r>
  <r>
    <n v="3595"/>
    <x v="1783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x v="2850"/>
    <n v="5"/>
    <n v="0.2"/>
    <x v="3167"/>
  </r>
  <r>
    <n v="3596"/>
    <x v="1784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x v="370"/>
    <n v="1"/>
    <n v="0.2"/>
    <x v="379"/>
  </r>
  <r>
    <n v="3597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x v="12"/>
    <n v="3"/>
    <n v="0.2"/>
    <x v="12"/>
  </r>
  <r>
    <n v="3598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x v="3168"/>
  </r>
  <r>
    <n v="3599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x v="1133"/>
    <n v="3"/>
    <n v="0.2"/>
    <x v="3169"/>
  </r>
  <r>
    <n v="3600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x v="2852"/>
    <n v="1"/>
    <n v="0.4"/>
    <x v="3170"/>
  </r>
  <r>
    <n v="3601"/>
    <x v="1786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x v="1116"/>
  </r>
  <r>
    <n v="3602"/>
    <x v="1787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x v="2853"/>
    <n v="2"/>
    <n v="0.2"/>
    <x v="3171"/>
  </r>
  <r>
    <n v="3603"/>
    <x v="1787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x v="2854"/>
    <n v="5"/>
    <n v="0.3"/>
    <x v="3172"/>
  </r>
  <r>
    <n v="3604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x v="1959"/>
    <n v="5"/>
    <n v="0"/>
    <x v="2110"/>
  </r>
  <r>
    <n v="3605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x v="3173"/>
  </r>
  <r>
    <n v="3606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x v="2856"/>
    <n v="4"/>
    <n v="0"/>
    <x v="3174"/>
  </r>
  <r>
    <n v="3607"/>
    <x v="1789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x v="1624"/>
    <n v="3"/>
    <n v="0"/>
    <x v="3175"/>
  </r>
  <r>
    <n v="3608"/>
    <x v="1790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x v="2857"/>
    <n v="3"/>
    <n v="0.2"/>
    <x v="3176"/>
  </r>
  <r>
    <n v="3609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x v="2789"/>
    <n v="3"/>
    <n v="0.2"/>
    <x v="3177"/>
  </r>
  <r>
    <n v="3610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x v="2858"/>
    <n v="3"/>
    <n v="0.2"/>
    <x v="3178"/>
  </r>
  <r>
    <n v="3611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x v="2859"/>
    <n v="2"/>
    <n v="0.2"/>
    <x v="3179"/>
  </r>
  <r>
    <n v="3612"/>
    <x v="1792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x v="2860"/>
    <n v="2"/>
    <n v="0.2"/>
    <x v="3180"/>
  </r>
  <r>
    <n v="3613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x v="3181"/>
  </r>
  <r>
    <n v="3614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x v="3182"/>
  </r>
  <r>
    <n v="3615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x v="3183"/>
  </r>
  <r>
    <n v="3616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x v="2864"/>
    <n v="4"/>
    <n v="0.2"/>
    <x v="3184"/>
  </r>
  <r>
    <n v="3617"/>
    <x v="1795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x v="3185"/>
  </r>
  <r>
    <n v="3618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x v="1638"/>
    <n v="2"/>
    <n v="0.2"/>
    <x v="1735"/>
  </r>
  <r>
    <n v="3619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x v="3186"/>
  </r>
  <r>
    <n v="3620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x v="2867"/>
    <n v="5"/>
    <n v="0"/>
    <x v="3187"/>
  </r>
  <r>
    <n v="3621"/>
    <x v="1797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x v="2868"/>
    <n v="3"/>
    <n v="0.2"/>
    <x v="3188"/>
  </r>
  <r>
    <n v="3622"/>
    <x v="1797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x v="2869"/>
    <n v="8"/>
    <n v="0.2"/>
    <x v="3189"/>
  </r>
  <r>
    <n v="3623"/>
    <x v="1798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x v="2870"/>
    <n v="5"/>
    <n v="0"/>
    <x v="3190"/>
  </r>
  <r>
    <n v="3624"/>
    <x v="1798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x v="181"/>
    <n v="2"/>
    <n v="0"/>
    <x v="183"/>
  </r>
  <r>
    <n v="3625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x v="3191"/>
  </r>
  <r>
    <n v="3626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x v="2872"/>
    <n v="2"/>
    <n v="0"/>
    <x v="3192"/>
  </r>
  <r>
    <n v="3627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x v="2271"/>
    <n v="1"/>
    <n v="0"/>
    <x v="3193"/>
  </r>
  <r>
    <n v="3628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x v="2873"/>
    <n v="1"/>
    <n v="0"/>
    <x v="3194"/>
  </r>
  <r>
    <n v="3629"/>
    <x v="1800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x v="2874"/>
    <n v="7"/>
    <n v="0.2"/>
    <x v="3195"/>
  </r>
  <r>
    <n v="3630"/>
    <x v="1801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x v="2464"/>
    <n v="3"/>
    <n v="0.2"/>
    <x v="3196"/>
  </r>
  <r>
    <n v="3631"/>
    <x v="1801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x v="3197"/>
  </r>
  <r>
    <n v="3632"/>
    <x v="1802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x v="3198"/>
  </r>
  <r>
    <n v="3633"/>
    <x v="1802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x v="3199"/>
  </r>
  <r>
    <n v="3634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x v="2145"/>
    <n v="4"/>
    <n v="0.2"/>
    <x v="2311"/>
  </r>
  <r>
    <n v="3635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x v="2878"/>
    <n v="7"/>
    <n v="0.4"/>
    <x v="3200"/>
  </r>
  <r>
    <n v="3636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x v="2879"/>
    <n v="2"/>
    <n v="0.2"/>
    <x v="3201"/>
  </r>
  <r>
    <n v="3637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x v="3202"/>
  </r>
  <r>
    <n v="3638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x v="3203"/>
  </r>
  <r>
    <n v="3639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x v="2882"/>
    <n v="7"/>
    <n v="0.2"/>
    <x v="3204"/>
  </r>
  <r>
    <n v="3640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x v="701"/>
    <n v="1"/>
    <n v="0.2"/>
    <x v="715"/>
  </r>
  <r>
    <n v="3641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x v="3205"/>
  </r>
  <r>
    <n v="3642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x v="2884"/>
    <n v="7"/>
    <n v="0.7"/>
    <x v="3206"/>
  </r>
  <r>
    <n v="3643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x v="1638"/>
    <n v="2"/>
    <n v="0.2"/>
    <x v="1735"/>
  </r>
  <r>
    <n v="3644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x v="3207"/>
  </r>
  <r>
    <n v="3645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x v="1531"/>
    <n v="1"/>
    <n v="0"/>
    <x v="3208"/>
  </r>
  <r>
    <n v="3646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x v="3209"/>
  </r>
  <r>
    <n v="3647"/>
    <x v="1805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x v="90"/>
    <n v="1"/>
    <n v="0"/>
    <x v="623"/>
  </r>
  <r>
    <n v="3648"/>
    <x v="1805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x v="2887"/>
    <n v="4"/>
    <n v="0"/>
    <x v="3210"/>
  </r>
  <r>
    <n v="3649"/>
    <x v="1806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x v="2886"/>
  </r>
  <r>
    <n v="3650"/>
    <x v="1806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x v="3211"/>
  </r>
  <r>
    <n v="3651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x v="2889"/>
    <n v="6"/>
    <n v="0"/>
    <x v="3212"/>
  </r>
  <r>
    <n v="3652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x v="2890"/>
    <n v="5"/>
    <n v="0"/>
    <x v="3213"/>
  </r>
  <r>
    <n v="3653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x v="2891"/>
    <n v="4"/>
    <n v="0"/>
    <x v="3214"/>
  </r>
  <r>
    <n v="3654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x v="1830"/>
    <n v="3"/>
    <n v="0"/>
    <x v="1961"/>
  </r>
  <r>
    <n v="3655"/>
    <x v="1808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x v="3215"/>
  </r>
  <r>
    <n v="3656"/>
    <x v="1809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x v="394"/>
    <n v="2"/>
    <n v="0.2"/>
    <x v="3216"/>
  </r>
  <r>
    <n v="3657"/>
    <x v="1810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x v="3217"/>
  </r>
  <r>
    <n v="3658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x v="2894"/>
    <n v="3"/>
    <n v="0.2"/>
    <x v="3218"/>
  </r>
  <r>
    <n v="3659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x v="3219"/>
  </r>
  <r>
    <n v="3660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x v="1697"/>
    <n v="3"/>
    <n v="0.2"/>
    <x v="3220"/>
  </r>
  <r>
    <n v="3661"/>
    <x v="1812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x v="2896"/>
    <n v="5"/>
    <n v="0.2"/>
    <x v="3221"/>
  </r>
  <r>
    <n v="3662"/>
    <x v="1813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x v="2258"/>
    <n v="3"/>
    <n v="0"/>
    <x v="2453"/>
  </r>
  <r>
    <n v="3663"/>
    <x v="1814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x v="3222"/>
  </r>
  <r>
    <n v="3664"/>
    <x v="1814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x v="335"/>
    <n v="2"/>
    <n v="0"/>
    <x v="342"/>
  </r>
  <r>
    <n v="3665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x v="2898"/>
    <n v="7"/>
    <n v="0.2"/>
    <x v="3223"/>
  </r>
  <r>
    <n v="3666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x v="3224"/>
  </r>
  <r>
    <n v="3667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x v="2672"/>
    <n v="3"/>
    <n v="0.2"/>
    <x v="2949"/>
  </r>
  <r>
    <n v="3668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x v="2900"/>
    <n v="5"/>
    <n v="0.2"/>
    <x v="3225"/>
  </r>
  <r>
    <n v="3669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x v="3226"/>
  </r>
  <r>
    <n v="3670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x v="132"/>
    <n v="5"/>
    <n v="0.2"/>
    <x v="3227"/>
  </r>
  <r>
    <n v="3671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x v="563"/>
    <n v="2"/>
    <n v="0.2"/>
    <x v="572"/>
  </r>
  <r>
    <n v="3672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x v="384"/>
    <n v="3"/>
    <n v="0.2"/>
    <x v="3228"/>
  </r>
  <r>
    <n v="3673"/>
    <x v="1816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x v="2902"/>
    <n v="1"/>
    <n v="0.2"/>
    <x v="3229"/>
  </r>
  <r>
    <n v="3674"/>
    <x v="1816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x v="1444"/>
    <n v="6"/>
    <n v="0.7"/>
    <x v="1520"/>
  </r>
  <r>
    <n v="3675"/>
    <x v="1817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x v="3230"/>
  </r>
  <r>
    <n v="3676"/>
    <x v="1817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x v="1107"/>
    <n v="3"/>
    <n v="0.2"/>
    <x v="3062"/>
  </r>
  <r>
    <n v="3677"/>
    <x v="1818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x v="816"/>
  </r>
  <r>
    <n v="3678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x v="2394"/>
    <n v="4"/>
    <n v="0"/>
    <x v="3231"/>
  </r>
  <r>
    <n v="3679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x v="3232"/>
  </r>
  <r>
    <n v="3680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x v="3233"/>
  </r>
  <r>
    <n v="3681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x v="732"/>
  </r>
  <r>
    <n v="3682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x v="2906"/>
    <n v="3"/>
    <n v="0"/>
    <x v="3234"/>
  </r>
  <r>
    <n v="3683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x v="1378"/>
    <n v="4"/>
    <n v="0"/>
    <x v="3235"/>
  </r>
  <r>
    <n v="3684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x v="2907"/>
    <n v="9"/>
    <n v="0"/>
    <x v="3236"/>
  </r>
  <r>
    <n v="3685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x v="2908"/>
    <n v="6"/>
    <n v="0"/>
    <x v="3237"/>
  </r>
  <r>
    <n v="3686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x v="2909"/>
    <n v="7"/>
    <n v="0"/>
    <x v="3238"/>
  </r>
  <r>
    <n v="3687"/>
    <x v="1820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x v="296"/>
    <n v="3"/>
    <n v="0"/>
    <x v="3239"/>
  </r>
  <r>
    <n v="3688"/>
    <x v="1821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x v="2910"/>
    <n v="2"/>
    <n v="0.7"/>
    <x v="3240"/>
  </r>
  <r>
    <n v="3689"/>
    <x v="1822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x v="900"/>
  </r>
  <r>
    <n v="3690"/>
    <x v="1822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x v="3241"/>
  </r>
  <r>
    <n v="3691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x v="2912"/>
    <n v="2"/>
    <n v="0.7"/>
    <x v="3242"/>
  </r>
  <r>
    <n v="3692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x v="2913"/>
    <n v="1"/>
    <n v="0.2"/>
    <x v="3243"/>
  </r>
  <r>
    <n v="3693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x v="3244"/>
  </r>
  <r>
    <n v="3694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x v="3245"/>
  </r>
  <r>
    <n v="3695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x v="2916"/>
    <n v="7"/>
    <n v="0"/>
    <x v="3246"/>
  </r>
  <r>
    <n v="3696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x v="2917"/>
    <n v="6"/>
    <n v="0"/>
    <x v="3247"/>
  </r>
  <r>
    <n v="3697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x v="1905"/>
    <n v="3"/>
    <n v="0"/>
    <x v="2047"/>
  </r>
  <r>
    <n v="3698"/>
    <x v="1825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x v="3248"/>
  </r>
  <r>
    <n v="3699"/>
    <x v="1826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x v="2918"/>
    <n v="5"/>
    <n v="0.2"/>
    <x v="3249"/>
  </r>
  <r>
    <n v="3700"/>
    <x v="1827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x v="2919"/>
    <n v="4"/>
    <n v="0"/>
    <x v="3250"/>
  </r>
  <r>
    <n v="3701"/>
    <x v="1828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x v="3251"/>
  </r>
  <r>
    <n v="3702"/>
    <x v="1829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x v="3252"/>
  </r>
  <r>
    <n v="3703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x v="2922"/>
    <n v="6"/>
    <n v="0"/>
    <x v="3253"/>
  </r>
  <r>
    <n v="3704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x v="3254"/>
  </r>
  <r>
    <n v="3705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x v="3255"/>
  </r>
  <r>
    <n v="3706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x v="56"/>
    <n v="5"/>
    <n v="0"/>
    <x v="56"/>
  </r>
  <r>
    <n v="3707"/>
    <x v="1831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x v="361"/>
    <n v="3"/>
    <n v="0.2"/>
    <x v="3256"/>
  </r>
  <r>
    <n v="3708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x v="2925"/>
    <n v="2"/>
    <n v="0.6"/>
    <x v="3257"/>
  </r>
  <r>
    <n v="3709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x v="3258"/>
  </r>
  <r>
    <n v="3710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x v="2927"/>
    <n v="7"/>
    <n v="0.2"/>
    <x v="3259"/>
  </r>
  <r>
    <n v="3711"/>
    <x v="1833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x v="3260"/>
  </r>
  <r>
    <n v="3712"/>
    <x v="1833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x v="2929"/>
    <n v="5"/>
    <n v="0"/>
    <x v="3261"/>
  </r>
  <r>
    <n v="3713"/>
    <x v="1834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x v="1042"/>
    <n v="1"/>
    <n v="0"/>
    <x v="1780"/>
  </r>
  <r>
    <n v="3714"/>
    <x v="1834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x v="3262"/>
  </r>
  <r>
    <n v="3715"/>
    <x v="1835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x v="1846"/>
    <n v="2"/>
    <n v="0"/>
    <x v="1981"/>
  </r>
  <r>
    <n v="3716"/>
    <x v="1835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x v="2933"/>
  </r>
  <r>
    <n v="3717"/>
    <x v="1836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x v="2931"/>
    <n v="5"/>
    <n v="0"/>
    <x v="3263"/>
  </r>
  <r>
    <n v="3718"/>
    <x v="1837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x v="1325"/>
    <n v="2"/>
    <n v="0"/>
    <x v="3264"/>
  </r>
  <r>
    <n v="3719"/>
    <x v="1837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x v="2932"/>
    <n v="5"/>
    <n v="0"/>
    <x v="3265"/>
  </r>
  <r>
    <n v="3720"/>
    <x v="1838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x v="657"/>
    <n v="5"/>
    <n v="0"/>
    <x v="3266"/>
  </r>
  <r>
    <n v="3721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x v="3267"/>
  </r>
  <r>
    <n v="3722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x v="3268"/>
  </r>
  <r>
    <n v="3723"/>
    <x v="1840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x v="2934"/>
    <n v="8"/>
    <n v="0.2"/>
    <x v="3269"/>
  </r>
  <r>
    <n v="3724"/>
    <x v="1841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x v="2935"/>
    <n v="5"/>
    <n v="0.7"/>
    <x v="3270"/>
  </r>
  <r>
    <n v="3725"/>
    <x v="1842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x v="2617"/>
    <n v="3"/>
    <n v="0.2"/>
    <x v="2882"/>
  </r>
  <r>
    <n v="3726"/>
    <x v="1843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x v="694"/>
    <n v="2"/>
    <n v="0.2"/>
    <x v="3271"/>
  </r>
  <r>
    <n v="3727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x v="2936"/>
    <n v="2"/>
    <n v="0"/>
    <x v="3272"/>
  </r>
  <r>
    <n v="3728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x v="954"/>
    <n v="2"/>
    <n v="0"/>
    <x v="3273"/>
  </r>
  <r>
    <n v="3729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x v="1830"/>
    <n v="3"/>
    <n v="0"/>
    <x v="2595"/>
  </r>
  <r>
    <n v="3730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x v="108"/>
    <n v="2"/>
    <n v="0"/>
    <x v="3274"/>
  </r>
  <r>
    <n v="3731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x v="2937"/>
    <n v="7"/>
    <n v="0"/>
    <x v="232"/>
  </r>
  <r>
    <n v="3732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x v="2938"/>
    <n v="1"/>
    <n v="0"/>
    <x v="3275"/>
  </r>
  <r>
    <n v="3733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x v="2939"/>
    <n v="7"/>
    <n v="0"/>
    <x v="3276"/>
  </r>
  <r>
    <n v="3734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x v="3277"/>
  </r>
  <r>
    <n v="3735"/>
    <x v="1846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x v="978"/>
    <n v="1"/>
    <n v="0"/>
    <x v="1016"/>
  </r>
  <r>
    <n v="3736"/>
    <x v="1846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x v="3278"/>
  </r>
  <r>
    <n v="3737"/>
    <x v="1847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x v="2256"/>
    <n v="2"/>
    <n v="0"/>
    <x v="2438"/>
  </r>
  <r>
    <n v="3738"/>
    <x v="1847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x v="3279"/>
  </r>
  <r>
    <n v="3739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x v="3280"/>
  </r>
  <r>
    <n v="3740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x v="2830"/>
    <n v="2"/>
    <n v="0"/>
    <x v="3281"/>
  </r>
  <r>
    <n v="3741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x v="3282"/>
  </r>
  <r>
    <n v="3742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x v="1873"/>
    <n v="4"/>
    <n v="0"/>
    <x v="2010"/>
  </r>
  <r>
    <n v="3743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x v="1847"/>
    <n v="9"/>
    <n v="0"/>
    <x v="1982"/>
  </r>
  <r>
    <n v="3744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x v="373"/>
  </r>
  <r>
    <n v="3745"/>
    <x v="1850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x v="3283"/>
  </r>
  <r>
    <n v="3746"/>
    <x v="1851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x v="3284"/>
  </r>
  <r>
    <n v="3747"/>
    <x v="1851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x v="2411"/>
    <n v="3"/>
    <n v="0"/>
    <x v="3285"/>
  </r>
  <r>
    <n v="3748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x v="1496"/>
  </r>
  <r>
    <n v="3749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x v="3286"/>
  </r>
  <r>
    <n v="3750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x v="2948"/>
    <n v="2"/>
    <n v="0.2"/>
    <x v="3287"/>
  </r>
  <r>
    <n v="3751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x v="158"/>
    <n v="5"/>
    <n v="0"/>
    <x v="3288"/>
  </r>
  <r>
    <n v="3752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x v="2186"/>
    <n v="3"/>
    <n v="0.2"/>
    <x v="2355"/>
  </r>
  <r>
    <n v="3753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x v="2248"/>
    <n v="3"/>
    <n v="0"/>
    <x v="2427"/>
  </r>
  <r>
    <n v="3754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x v="847"/>
    <n v="2"/>
    <n v="0.2"/>
    <x v="878"/>
  </r>
  <r>
    <n v="3755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x v="1383"/>
    <n v="5"/>
    <n v="0"/>
    <x v="1449"/>
  </r>
  <r>
    <n v="3756"/>
    <x v="1853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x v="3289"/>
  </r>
  <r>
    <n v="3757"/>
    <x v="1853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x v="3290"/>
  </r>
  <r>
    <n v="3758"/>
    <x v="1854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x v="2951"/>
    <n v="7"/>
    <n v="0.2"/>
    <x v="3291"/>
  </r>
  <r>
    <n v="3759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x v="2643"/>
    <n v="2"/>
    <n v="0"/>
    <x v="3149"/>
  </r>
  <r>
    <n v="3760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x v="2952"/>
    <n v="2"/>
    <n v="0"/>
    <x v="3292"/>
  </r>
  <r>
    <n v="3761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x v="3293"/>
  </r>
  <r>
    <n v="3762"/>
    <x v="1856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x v="3294"/>
  </r>
  <r>
    <n v="3763"/>
    <x v="1857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x v="3295"/>
  </r>
  <r>
    <n v="3764"/>
    <x v="1857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x v="2955"/>
    <n v="3"/>
    <n v="0"/>
    <x v="3296"/>
  </r>
  <r>
    <n v="3765"/>
    <x v="185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x v="99"/>
    <n v="3"/>
    <n v="0.8"/>
    <x v="100"/>
  </r>
  <r>
    <n v="3766"/>
    <x v="1859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x v="2811"/>
    <n v="2"/>
    <n v="0.3"/>
    <x v="3297"/>
  </r>
  <r>
    <n v="3767"/>
    <x v="1859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x v="2956"/>
    <n v="1"/>
    <n v="0.2"/>
    <x v="2015"/>
  </r>
  <r>
    <n v="3768"/>
    <x v="1860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x v="2546"/>
    <n v="5"/>
    <n v="0.2"/>
    <x v="3298"/>
  </r>
  <r>
    <n v="3769"/>
    <x v="1861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x v="2957"/>
    <n v="9"/>
    <n v="0.2"/>
    <x v="3299"/>
  </r>
  <r>
    <n v="3770"/>
    <x v="1861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x v="2481"/>
  </r>
  <r>
    <n v="3771"/>
    <x v="1862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x v="3300"/>
  </r>
  <r>
    <n v="3772"/>
    <x v="1863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x v="252"/>
  </r>
  <r>
    <n v="3773"/>
    <x v="1864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x v="2960"/>
    <n v="3"/>
    <n v="0"/>
    <x v="3301"/>
  </r>
  <r>
    <n v="3774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x v="2789"/>
    <n v="3"/>
    <n v="0.2"/>
    <x v="3302"/>
  </r>
  <r>
    <n v="3775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x v="2961"/>
    <n v="3"/>
    <n v="0.2"/>
    <x v="3303"/>
  </r>
  <r>
    <n v="3776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x v="563"/>
    <n v="2"/>
    <n v="0.2"/>
    <x v="572"/>
  </r>
  <r>
    <n v="3777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x v="3304"/>
  </r>
  <r>
    <n v="3778"/>
    <x v="1866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x v="3305"/>
  </r>
  <r>
    <n v="3779"/>
    <x v="1867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x v="981"/>
    <n v="3"/>
    <n v="0.2"/>
    <x v="3306"/>
  </r>
  <r>
    <n v="3780"/>
    <x v="1868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x v="2479"/>
    <n v="2"/>
    <n v="0"/>
    <x v="2714"/>
  </r>
  <r>
    <n v="3781"/>
    <x v="1869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x v="3307"/>
  </r>
  <r>
    <n v="3782"/>
    <x v="1870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x v="3308"/>
  </r>
  <r>
    <n v="3783"/>
    <x v="1871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x v="3309"/>
  </r>
  <r>
    <n v="3784"/>
    <x v="1871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x v="2966"/>
    <n v="4"/>
    <n v="0.2"/>
    <x v="3310"/>
  </r>
  <r>
    <n v="3785"/>
    <x v="187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x v="3311"/>
  </r>
  <r>
    <n v="3786"/>
    <x v="1873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x v="2968"/>
    <n v="2"/>
    <n v="0.7"/>
    <x v="3312"/>
  </r>
  <r>
    <n v="3787"/>
    <x v="1874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x v="2969"/>
    <n v="7"/>
    <n v="0"/>
    <x v="3313"/>
  </r>
  <r>
    <n v="3788"/>
    <x v="1875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x v="2970"/>
    <n v="1"/>
    <n v="0.2"/>
    <x v="3314"/>
  </r>
  <r>
    <n v="3789"/>
    <x v="1875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x v="2971"/>
    <n v="3"/>
    <n v="0.2"/>
    <x v="3315"/>
  </r>
  <r>
    <n v="3790"/>
    <x v="1876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x v="2972"/>
    <n v="5"/>
    <n v="0"/>
    <x v="3316"/>
  </r>
  <r>
    <n v="3791"/>
    <x v="1877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x v="2973"/>
    <n v="6"/>
    <n v="0.2"/>
    <x v="3317"/>
  </r>
  <r>
    <n v="3792"/>
    <x v="1878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x v="3318"/>
  </r>
  <r>
    <n v="3793"/>
    <x v="1878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x v="2975"/>
    <n v="6"/>
    <n v="0.2"/>
    <x v="3319"/>
  </r>
  <r>
    <n v="3794"/>
    <x v="1879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x v="1418"/>
    <n v="3"/>
    <n v="0"/>
    <x v="1493"/>
  </r>
  <r>
    <n v="3795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x v="2032"/>
  </r>
  <r>
    <n v="3796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x v="2977"/>
    <n v="3"/>
    <n v="0.2"/>
    <x v="3320"/>
  </r>
  <r>
    <n v="3797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x v="2978"/>
    <n v="4"/>
    <n v="0"/>
    <x v="3321"/>
  </r>
  <r>
    <n v="3798"/>
    <x v="1881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x v="1152"/>
    <n v="3"/>
    <n v="0.2"/>
    <x v="1194"/>
  </r>
  <r>
    <n v="3799"/>
    <x v="1882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x v="2979"/>
    <n v="3"/>
    <n v="0.4"/>
    <x v="3322"/>
  </r>
  <r>
    <n v="3800"/>
    <x v="1882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x v="2980"/>
    <n v="5"/>
    <n v="0.2"/>
    <x v="3323"/>
  </r>
  <r>
    <n v="3801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x v="2981"/>
    <n v="1"/>
    <n v="0.2"/>
    <x v="3324"/>
  </r>
  <r>
    <n v="3802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x v="2982"/>
    <n v="1"/>
    <n v="0.2"/>
    <x v="3325"/>
  </r>
  <r>
    <n v="3803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x v="2557"/>
    <n v="3"/>
    <n v="0.2"/>
    <x v="2803"/>
  </r>
  <r>
    <n v="3804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x v="2600"/>
    <n v="2"/>
    <n v="0.2"/>
    <x v="3326"/>
  </r>
  <r>
    <n v="3805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x v="3327"/>
  </r>
  <r>
    <n v="3806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x v="2984"/>
    <n v="1"/>
    <n v="0.2"/>
    <x v="3328"/>
  </r>
  <r>
    <n v="3807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x v="2722"/>
    <n v="5"/>
    <n v="0.2"/>
    <x v="3329"/>
  </r>
  <r>
    <n v="3808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x v="3330"/>
  </r>
  <r>
    <n v="3809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x v="2986"/>
    <n v="3"/>
    <n v="0.7"/>
    <x v="3331"/>
  </r>
  <r>
    <n v="3810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x v="3332"/>
  </r>
  <r>
    <n v="3811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x v="519"/>
    <n v="1"/>
    <n v="0.2"/>
    <x v="3333"/>
  </r>
  <r>
    <n v="3812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x v="2988"/>
    <n v="3"/>
    <n v="0.2"/>
    <x v="3334"/>
  </r>
  <r>
    <n v="3813"/>
    <x v="1885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x v="2989"/>
    <n v="2"/>
    <n v="0"/>
    <x v="3335"/>
  </r>
  <r>
    <n v="3814"/>
    <x v="1886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x v="2990"/>
    <n v="6"/>
    <n v="0.2"/>
    <x v="3336"/>
  </r>
  <r>
    <n v="3815"/>
    <x v="1887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x v="2991"/>
    <n v="5"/>
    <n v="0.2"/>
    <x v="3337"/>
  </r>
  <r>
    <n v="3816"/>
    <x v="1887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x v="2992"/>
    <n v="2"/>
    <n v="0.2"/>
    <x v="3338"/>
  </r>
  <r>
    <n v="3817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x v="2842"/>
    <n v="2"/>
    <n v="0"/>
    <x v="3159"/>
  </r>
  <r>
    <n v="3818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x v="232"/>
  </r>
  <r>
    <n v="3819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x v="2993"/>
    <n v="7"/>
    <n v="0"/>
    <x v="3339"/>
  </r>
  <r>
    <n v="3820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x v="2994"/>
    <n v="3"/>
    <n v="0.2"/>
    <x v="3340"/>
  </r>
  <r>
    <n v="3821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x v="3341"/>
  </r>
  <r>
    <n v="3822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x v="3342"/>
  </r>
  <r>
    <n v="3823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x v="2614"/>
    <n v="6"/>
    <n v="0.2"/>
    <x v="3343"/>
  </r>
  <r>
    <n v="3824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x v="2996"/>
    <n v="6"/>
    <n v="0"/>
    <x v="3344"/>
  </r>
  <r>
    <n v="3825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x v="2948"/>
    <n v="2"/>
    <n v="0.2"/>
    <x v="3287"/>
  </r>
  <r>
    <n v="3826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x v="91"/>
    <n v="9"/>
    <n v="0.2"/>
    <x v="3120"/>
  </r>
  <r>
    <n v="3827"/>
    <x v="189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x v="2060"/>
    <n v="10"/>
    <n v="0.2"/>
    <x v="3345"/>
  </r>
  <r>
    <n v="3828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x v="3346"/>
  </r>
  <r>
    <n v="3829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x v="3347"/>
  </r>
  <r>
    <n v="3830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x v="2999"/>
    <n v="2"/>
    <n v="0"/>
    <x v="3348"/>
  </r>
  <r>
    <n v="3831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x v="3349"/>
  </r>
  <r>
    <n v="3832"/>
    <x v="1893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x v="3001"/>
    <n v="3"/>
    <n v="0"/>
    <x v="3350"/>
  </r>
  <r>
    <n v="3833"/>
    <x v="1893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x v="3351"/>
  </r>
  <r>
    <n v="3834"/>
    <x v="189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x v="3352"/>
  </r>
  <r>
    <n v="3835"/>
    <x v="189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x v="3004"/>
    <n v="3"/>
    <n v="0.3"/>
    <x v="3353"/>
  </r>
  <r>
    <n v="3836"/>
    <x v="1895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x v="3005"/>
    <n v="2"/>
    <n v="0.2"/>
    <x v="3354"/>
  </r>
  <r>
    <n v="3837"/>
    <x v="1895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x v="3006"/>
    <n v="3"/>
    <n v="0.2"/>
    <x v="3355"/>
  </r>
  <r>
    <n v="3838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x v="3007"/>
    <n v="2"/>
    <n v="0.2"/>
    <x v="3356"/>
  </r>
  <r>
    <n v="3839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x v="3357"/>
  </r>
  <r>
    <n v="3840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x v="3009"/>
    <n v="9"/>
    <n v="0"/>
    <x v="3358"/>
  </r>
  <r>
    <n v="3841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x v="3359"/>
  </r>
  <r>
    <n v="3842"/>
    <x v="1897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x v="3011"/>
    <n v="3"/>
    <n v="0.2"/>
    <x v="3360"/>
  </r>
  <r>
    <n v="3843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x v="1600"/>
    <n v="2"/>
    <n v="0.2"/>
    <x v="1695"/>
  </r>
  <r>
    <n v="3844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x v="3361"/>
  </r>
  <r>
    <n v="3845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x v="3013"/>
    <n v="2"/>
    <n v="0"/>
    <x v="3362"/>
  </r>
  <r>
    <n v="3846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x v="3363"/>
  </r>
  <r>
    <n v="3847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x v="1605"/>
    <n v="5"/>
    <n v="0"/>
    <x v="1700"/>
  </r>
  <r>
    <n v="3848"/>
    <x v="1899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x v="232"/>
  </r>
  <r>
    <n v="3849"/>
    <x v="1900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x v="3364"/>
  </r>
  <r>
    <n v="3850"/>
    <x v="1900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x v="3068"/>
  </r>
  <r>
    <n v="3851"/>
    <x v="1901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x v="3016"/>
    <n v="7"/>
    <n v="0"/>
    <x v="3365"/>
  </r>
  <r>
    <n v="3852"/>
    <x v="1902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x v="3366"/>
  </r>
  <r>
    <n v="3853"/>
    <x v="1903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x v="3367"/>
  </r>
  <r>
    <n v="3854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x v="1931"/>
    <n v="1"/>
    <n v="0"/>
    <x v="3368"/>
  </r>
  <r>
    <n v="3855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x v="1603"/>
    <n v="5"/>
    <n v="0"/>
    <x v="232"/>
  </r>
  <r>
    <n v="3856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x v="3019"/>
    <n v="3"/>
    <n v="0.8"/>
    <x v="3369"/>
  </r>
  <r>
    <n v="3857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x v="2991"/>
    <n v="5"/>
    <n v="0.2"/>
    <x v="3337"/>
  </r>
  <r>
    <n v="3858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x v="1518"/>
    <n v="3"/>
    <n v="0.2"/>
    <x v="3370"/>
  </r>
  <r>
    <n v="3859"/>
    <x v="190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x v="3371"/>
  </r>
  <r>
    <n v="3860"/>
    <x v="1907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x v="3372"/>
  </r>
  <r>
    <n v="3861"/>
    <x v="1907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x v="1889"/>
    <n v="1"/>
    <n v="0.2"/>
    <x v="3373"/>
  </r>
  <r>
    <n v="3862"/>
    <x v="1908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x v="3022"/>
    <n v="3"/>
    <n v="0.2"/>
    <x v="3374"/>
  </r>
  <r>
    <n v="3863"/>
    <x v="1908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x v="3023"/>
    <n v="3"/>
    <n v="0.2"/>
    <x v="3375"/>
  </r>
  <r>
    <n v="3864"/>
    <x v="1909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x v="3024"/>
    <n v="4"/>
    <n v="0"/>
    <x v="3376"/>
  </r>
  <r>
    <n v="3865"/>
    <x v="1910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x v="3377"/>
  </r>
  <r>
    <n v="3866"/>
    <x v="1911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x v="1785"/>
  </r>
  <r>
    <n v="3867"/>
    <x v="1912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x v="3378"/>
  </r>
  <r>
    <n v="3868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x v="3027"/>
    <n v="9"/>
    <n v="0"/>
    <x v="3379"/>
  </r>
  <r>
    <n v="3869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x v="3028"/>
    <n v="1"/>
    <n v="0.2"/>
    <x v="3380"/>
  </r>
  <r>
    <n v="3870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x v="3029"/>
    <n v="7"/>
    <n v="0.2"/>
    <x v="3381"/>
  </r>
  <r>
    <n v="3871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x v="1057"/>
    <n v="2"/>
    <n v="0"/>
    <x v="1302"/>
  </r>
  <r>
    <n v="3872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x v="3030"/>
    <n v="4"/>
    <n v="0"/>
    <x v="3382"/>
  </r>
  <r>
    <n v="3873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x v="3383"/>
  </r>
  <r>
    <n v="3874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x v="3032"/>
    <n v="3"/>
    <n v="0.2"/>
    <x v="3384"/>
  </r>
  <r>
    <n v="3875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x v="3385"/>
  </r>
  <r>
    <n v="3876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x v="3034"/>
    <n v="2"/>
    <n v="0.2"/>
    <x v="3386"/>
  </r>
  <r>
    <n v="3877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x v="1518"/>
    <n v="3"/>
    <n v="0.2"/>
    <x v="1603"/>
  </r>
  <r>
    <n v="3878"/>
    <x v="1915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x v="3035"/>
    <n v="5"/>
    <n v="0.7"/>
    <x v="3387"/>
  </r>
  <r>
    <n v="3879"/>
    <x v="1916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x v="185"/>
  </r>
  <r>
    <n v="3880"/>
    <x v="1916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x v="3036"/>
    <n v="4"/>
    <n v="0.2"/>
    <x v="3388"/>
  </r>
  <r>
    <n v="3881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x v="383"/>
    <n v="2"/>
    <n v="0.2"/>
    <x v="3389"/>
  </r>
  <r>
    <n v="3882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x v="250"/>
    <n v="2"/>
    <n v="0.2"/>
    <x v="252"/>
  </r>
  <r>
    <n v="3883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x v="3390"/>
  </r>
  <r>
    <n v="3884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x v="3038"/>
    <n v="4"/>
    <n v="0.2"/>
    <x v="3391"/>
  </r>
  <r>
    <n v="3885"/>
    <x v="1918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x v="972"/>
    <n v="3"/>
    <n v="0.2"/>
    <x v="1594"/>
  </r>
  <r>
    <n v="3886"/>
    <x v="1919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x v="3392"/>
  </r>
  <r>
    <n v="3887"/>
    <x v="1920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x v="3393"/>
  </r>
  <r>
    <n v="3888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x v="3394"/>
  </r>
  <r>
    <n v="3889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x v="764"/>
    <n v="3"/>
    <n v="0"/>
    <x v="3395"/>
  </r>
  <r>
    <n v="3890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x v="3041"/>
    <n v="2"/>
    <n v="0"/>
    <x v="3396"/>
  </r>
  <r>
    <n v="3891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x v="3397"/>
  </r>
  <r>
    <n v="3892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x v="3043"/>
    <n v="6"/>
    <n v="0.2"/>
    <x v="3398"/>
  </r>
  <r>
    <n v="3893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x v="3399"/>
  </r>
  <r>
    <n v="3894"/>
    <x v="1923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x v="3400"/>
  </r>
  <r>
    <n v="3895"/>
    <x v="1924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x v="3401"/>
  </r>
  <r>
    <n v="3896"/>
    <x v="1925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x v="3046"/>
    <n v="5"/>
    <n v="0"/>
    <x v="3402"/>
  </r>
  <r>
    <n v="3897"/>
    <x v="1926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x v="3047"/>
    <n v="3"/>
    <n v="0.2"/>
    <x v="3403"/>
  </r>
  <r>
    <n v="3898"/>
    <x v="1926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x v="12"/>
    <n v="3"/>
    <n v="0.2"/>
    <x v="12"/>
  </r>
  <r>
    <n v="3899"/>
    <x v="192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x v="3005"/>
    <n v="2"/>
    <n v="0.2"/>
    <x v="3354"/>
  </r>
  <r>
    <n v="3900"/>
    <x v="1928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x v="2506"/>
    <n v="2"/>
    <n v="0.2"/>
    <x v="3404"/>
  </r>
  <r>
    <n v="3901"/>
    <x v="1929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x v="563"/>
    <n v="2"/>
    <n v="0.2"/>
    <x v="572"/>
  </r>
  <r>
    <n v="3902"/>
    <x v="1930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x v="3405"/>
  </r>
  <r>
    <n v="3903"/>
    <x v="1931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x v="3406"/>
  </r>
  <r>
    <n v="3904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x v="3049"/>
    <n v="7"/>
    <n v="0.2"/>
    <x v="3407"/>
  </r>
  <r>
    <n v="3905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x v="2533"/>
    <n v="4"/>
    <n v="0.2"/>
    <x v="2778"/>
  </r>
  <r>
    <n v="3906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x v="3050"/>
    <n v="4"/>
    <n v="0.7"/>
    <x v="3408"/>
  </r>
  <r>
    <n v="3907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x v="1957"/>
    <n v="4"/>
    <n v="0.2"/>
    <x v="2108"/>
  </r>
  <r>
    <n v="3908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x v="3409"/>
  </r>
  <r>
    <n v="3909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x v="3051"/>
    <n v="2"/>
    <n v="0.4"/>
    <x v="3410"/>
  </r>
  <r>
    <n v="3910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x v="3411"/>
  </r>
  <r>
    <n v="3911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x v="3412"/>
  </r>
  <r>
    <n v="3912"/>
    <x v="1933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x v="553"/>
    <n v="3"/>
    <n v="0.2"/>
    <x v="562"/>
  </r>
  <r>
    <n v="3913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x v="541"/>
    <n v="3"/>
    <n v="0"/>
    <x v="551"/>
  </r>
  <r>
    <n v="3914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x v="765"/>
    <n v="2"/>
    <n v="0"/>
    <x v="3413"/>
  </r>
  <r>
    <n v="3915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x v="3414"/>
  </r>
  <r>
    <n v="3916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x v="224"/>
    <n v="2"/>
    <n v="0.2"/>
    <x v="3415"/>
  </r>
  <r>
    <n v="3917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x v="3055"/>
    <n v="2"/>
    <n v="0.2"/>
    <x v="3416"/>
  </r>
  <r>
    <n v="3918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x v="3056"/>
    <n v="4"/>
    <n v="0.7"/>
    <x v="3417"/>
  </r>
  <r>
    <n v="3919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x v="3057"/>
    <n v="3"/>
    <n v="0.2"/>
    <x v="3418"/>
  </r>
  <r>
    <n v="3920"/>
    <x v="1936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x v="3058"/>
    <n v="4"/>
    <n v="0"/>
    <x v="3419"/>
  </r>
  <r>
    <n v="3921"/>
    <x v="1936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x v="3420"/>
  </r>
  <r>
    <n v="3922"/>
    <x v="1937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x v="2022"/>
    <n v="3"/>
    <n v="0.2"/>
    <x v="3421"/>
  </r>
  <r>
    <n v="3923"/>
    <x v="1938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x v="900"/>
  </r>
  <r>
    <n v="3924"/>
    <x v="1938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x v="3059"/>
    <n v="5"/>
    <n v="0.2"/>
    <x v="3422"/>
  </r>
  <r>
    <n v="3925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x v="3060"/>
    <n v="2"/>
    <n v="0"/>
    <x v="3423"/>
  </r>
  <r>
    <n v="3926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x v="3424"/>
  </r>
  <r>
    <n v="3927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x v="2276"/>
    <n v="2"/>
    <n v="0"/>
    <x v="2460"/>
  </r>
  <r>
    <n v="3928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x v="1975"/>
    <n v="5"/>
    <n v="0.2"/>
    <x v="2127"/>
  </r>
  <r>
    <n v="3929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x v="3425"/>
  </r>
  <r>
    <n v="3930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x v="1182"/>
    <n v="1"/>
    <n v="0.2"/>
    <x v="3426"/>
  </r>
  <r>
    <n v="3931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x v="3063"/>
    <n v="7"/>
    <n v="0.2"/>
    <x v="3427"/>
  </r>
  <r>
    <n v="3932"/>
    <x v="1941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x v="3428"/>
  </r>
  <r>
    <n v="3933"/>
    <x v="1941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x v="736"/>
    <n v="2"/>
    <n v="0.2"/>
    <x v="2906"/>
  </r>
  <r>
    <n v="3934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x v="3065"/>
    <n v="5"/>
    <n v="0"/>
    <x v="3429"/>
  </r>
  <r>
    <n v="3935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x v="3066"/>
    <n v="5"/>
    <n v="0"/>
    <x v="3430"/>
  </r>
  <r>
    <n v="3936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x v="1227"/>
    <n v="2"/>
    <n v="0.2"/>
    <x v="3431"/>
  </r>
  <r>
    <n v="3937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x v="1528"/>
    <n v="3"/>
    <n v="0.2"/>
    <x v="3432"/>
  </r>
  <r>
    <n v="3938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x v="1939"/>
    <n v="3"/>
    <n v="0.2"/>
    <x v="2088"/>
  </r>
  <r>
    <n v="3939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x v="3433"/>
  </r>
  <r>
    <n v="3940"/>
    <x v="1944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x v="3434"/>
  </r>
  <r>
    <n v="3941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x v="58"/>
    <n v="2"/>
    <n v="0"/>
    <x v="3435"/>
  </r>
  <r>
    <n v="3942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x v="3436"/>
  </r>
  <r>
    <n v="3943"/>
    <x v="1946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x v="233"/>
    <n v="5"/>
    <n v="0.2"/>
    <x v="1446"/>
  </r>
  <r>
    <n v="3944"/>
    <x v="1947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x v="3069"/>
    <n v="7"/>
    <n v="0"/>
    <x v="3437"/>
  </r>
  <r>
    <n v="3945"/>
    <x v="1948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x v="1714"/>
    <n v="3"/>
    <n v="0"/>
    <x v="1817"/>
  </r>
  <r>
    <n v="3946"/>
    <x v="1949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x v="3070"/>
    <n v="1"/>
    <n v="0.2"/>
    <x v="3438"/>
  </r>
  <r>
    <n v="3947"/>
    <x v="1949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x v="3071"/>
    <n v="1"/>
    <n v="0.2"/>
    <x v="3439"/>
  </r>
  <r>
    <n v="3948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x v="2925"/>
    <n v="2"/>
    <n v="0.2"/>
    <x v="3440"/>
  </r>
  <r>
    <n v="3949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x v="3441"/>
  </r>
  <r>
    <n v="3950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x v="3073"/>
    <n v="2"/>
    <n v="0.2"/>
    <x v="3442"/>
  </r>
  <r>
    <n v="3951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x v="3074"/>
    <n v="6"/>
    <n v="0.3"/>
    <x v="3443"/>
  </r>
  <r>
    <n v="3952"/>
    <x v="1951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x v="3444"/>
  </r>
  <r>
    <n v="3953"/>
    <x v="195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x v="1305"/>
    <n v="2"/>
    <n v="0.2"/>
    <x v="3445"/>
  </r>
  <r>
    <n v="3954"/>
    <x v="1953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x v="1512"/>
  </r>
  <r>
    <n v="3955"/>
    <x v="1954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x v="3076"/>
    <n v="1"/>
    <n v="0"/>
    <x v="3446"/>
  </r>
  <r>
    <n v="3956"/>
    <x v="1954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x v="1378"/>
    <n v="4"/>
    <n v="0"/>
    <x v="3447"/>
  </r>
  <r>
    <n v="3957"/>
    <x v="1955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x v="3448"/>
  </r>
  <r>
    <n v="3958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x v="3078"/>
    <n v="3"/>
    <n v="0.7"/>
    <x v="3449"/>
  </r>
  <r>
    <n v="3959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x v="3079"/>
    <n v="2"/>
    <n v="0.2"/>
    <x v="3450"/>
  </r>
  <r>
    <n v="3960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x v="3080"/>
    <n v="3"/>
    <n v="0.2"/>
    <x v="3451"/>
  </r>
  <r>
    <n v="3961"/>
    <x v="1957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x v="3452"/>
  </r>
  <r>
    <n v="3962"/>
    <x v="1957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x v="3453"/>
  </r>
  <r>
    <n v="3963"/>
    <x v="195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x v="1387"/>
    <n v="3"/>
    <n v="0"/>
    <x v="3454"/>
  </r>
  <r>
    <n v="3964"/>
    <x v="195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x v="3082"/>
    <n v="3"/>
    <n v="0"/>
    <x v="3455"/>
  </r>
  <r>
    <n v="3965"/>
    <x v="1959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x v="964"/>
    <n v="3"/>
    <n v="0.2"/>
    <x v="3456"/>
  </r>
  <r>
    <n v="3966"/>
    <x v="196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x v="964"/>
    <n v="3"/>
    <n v="0.2"/>
    <x v="3456"/>
  </r>
  <r>
    <n v="3967"/>
    <x v="1961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x v="3457"/>
  </r>
  <r>
    <n v="3968"/>
    <x v="1962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x v="3083"/>
    <n v="7"/>
    <n v="0.7"/>
    <x v="3458"/>
  </r>
  <r>
    <n v="3969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x v="3084"/>
    <n v="8"/>
    <n v="0.8"/>
    <x v="3459"/>
  </r>
  <r>
    <n v="3970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x v="3085"/>
    <n v="10"/>
    <n v="0.2"/>
    <x v="3460"/>
  </r>
  <r>
    <n v="3971"/>
    <x v="1964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x v="3086"/>
    <n v="9"/>
    <n v="0"/>
    <x v="3461"/>
  </r>
  <r>
    <n v="3972"/>
    <x v="1965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x v="1378"/>
    <n v="4"/>
    <n v="0"/>
    <x v="3462"/>
  </r>
  <r>
    <n v="3973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x v="3463"/>
  </r>
  <r>
    <n v="3974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x v="1329"/>
  </r>
  <r>
    <n v="3975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x v="3464"/>
  </r>
  <r>
    <n v="3976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x v="3088"/>
    <n v="7"/>
    <n v="0.2"/>
    <x v="3465"/>
  </r>
  <r>
    <n v="3977"/>
    <x v="1967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x v="3466"/>
  </r>
  <r>
    <n v="3978"/>
    <x v="196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x v="3090"/>
    <n v="3"/>
    <n v="0"/>
    <x v="3467"/>
  </r>
  <r>
    <n v="3979"/>
    <x v="196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x v="560"/>
    <n v="2"/>
    <n v="0.2"/>
    <x v="569"/>
  </r>
  <r>
    <n v="3980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x v="3468"/>
  </r>
  <r>
    <n v="3981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x v="3469"/>
  </r>
  <r>
    <n v="3982"/>
    <x v="1970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x v="3093"/>
    <n v="3"/>
    <n v="0"/>
    <x v="3470"/>
  </r>
  <r>
    <n v="3983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x v="2804"/>
    <n v="4"/>
    <n v="0.2"/>
    <x v="3471"/>
  </r>
  <r>
    <n v="3984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x v="2481"/>
    <n v="5"/>
    <n v="0.2"/>
    <x v="3472"/>
  </r>
  <r>
    <n v="3985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x v="1553"/>
    <n v="1"/>
    <n v="0"/>
    <x v="1641"/>
  </r>
  <r>
    <n v="3986"/>
    <x v="1972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x v="3473"/>
  </r>
  <r>
    <n v="3987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x v="3095"/>
    <n v="4"/>
    <n v="0"/>
    <x v="3474"/>
  </r>
  <r>
    <n v="3988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x v="3475"/>
  </r>
  <r>
    <n v="3989"/>
    <x v="1974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x v="3097"/>
    <n v="5"/>
    <n v="0.2"/>
    <x v="3476"/>
  </r>
  <r>
    <n v="3990"/>
    <x v="1975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x v="3098"/>
    <n v="2"/>
    <n v="0"/>
    <x v="3477"/>
  </r>
  <r>
    <n v="3991"/>
    <x v="1976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x v="3099"/>
    <n v="3"/>
    <n v="0.2"/>
    <x v="3478"/>
  </r>
  <r>
    <n v="3992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x v="3100"/>
    <n v="3"/>
    <n v="0.2"/>
    <x v="3479"/>
  </r>
  <r>
    <n v="3993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x v="3101"/>
    <n v="3"/>
    <n v="0.2"/>
    <x v="3480"/>
  </r>
  <r>
    <n v="3994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x v="3481"/>
  </r>
  <r>
    <n v="3995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x v="3482"/>
  </r>
  <r>
    <n v="3996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x v="3104"/>
    <n v="7"/>
    <n v="0"/>
    <x v="3483"/>
  </r>
  <r>
    <n v="3997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x v="3484"/>
  </r>
  <r>
    <n v="3998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x v="1883"/>
    <n v="1"/>
    <n v="0"/>
    <x v="3485"/>
  </r>
  <r>
    <n v="3999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x v="3106"/>
    <n v="6"/>
    <n v="0"/>
    <x v="3486"/>
  </r>
  <r>
    <n v="4000"/>
    <x v="197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x v="3487"/>
  </r>
  <r>
    <n v="4001"/>
    <x v="1980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x v="3108"/>
    <n v="11"/>
    <n v="0"/>
    <x v="3488"/>
  </r>
  <r>
    <n v="4002"/>
    <x v="1980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x v="2047"/>
    <n v="5"/>
    <n v="0"/>
    <x v="3489"/>
  </r>
  <r>
    <n v="4003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n v="0.3"/>
    <x v="3490"/>
  </r>
  <r>
    <n v="4004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x v="3110"/>
    <n v="3"/>
    <n v="0.4"/>
    <x v="3491"/>
  </r>
  <r>
    <n v="4005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x v="3111"/>
    <n v="3"/>
    <n v="0.2"/>
    <x v="3492"/>
  </r>
  <r>
    <n v="4006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x v="3112"/>
    <n v="1"/>
    <n v="0"/>
    <x v="3493"/>
  </r>
  <r>
    <n v="4007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x v="243"/>
    <n v="4"/>
    <n v="0"/>
    <x v="245"/>
  </r>
  <r>
    <n v="4008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x v="3113"/>
    <n v="6"/>
    <n v="0"/>
    <x v="3494"/>
  </r>
  <r>
    <n v="4009"/>
    <x v="1983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x v="1312"/>
    <n v="2"/>
    <n v="0.2"/>
    <x v="1367"/>
  </r>
  <r>
    <n v="4010"/>
    <x v="1984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x v="3114"/>
    <n v="11"/>
    <n v="0"/>
    <x v="3495"/>
  </r>
  <r>
    <n v="4011"/>
    <x v="1985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x v="582"/>
    <n v="2"/>
    <n v="0.2"/>
    <x v="591"/>
  </r>
  <r>
    <n v="4012"/>
    <x v="1985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x v="3115"/>
    <n v="4"/>
    <n v="0.2"/>
    <x v="3496"/>
  </r>
  <r>
    <n v="4013"/>
    <x v="1986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x v="860"/>
    <n v="4"/>
    <n v="0"/>
    <x v="2951"/>
  </r>
  <r>
    <n v="4014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x v="3116"/>
    <n v="3"/>
    <n v="0"/>
    <x v="3497"/>
  </r>
  <r>
    <n v="4015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x v="880"/>
    <n v="3"/>
    <n v="0"/>
    <x v="913"/>
  </r>
  <r>
    <n v="4016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x v="3117"/>
    <n v="5"/>
    <n v="0"/>
    <x v="3498"/>
  </r>
  <r>
    <n v="4017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x v="1591"/>
    <n v="5"/>
    <n v="0"/>
    <x v="3499"/>
  </r>
  <r>
    <n v="4018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x v="3118"/>
    <n v="2"/>
    <n v="0"/>
    <x v="3500"/>
  </r>
  <r>
    <n v="4019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x v="1771"/>
    <n v="9"/>
    <n v="0"/>
    <x v="1885"/>
  </r>
  <r>
    <n v="4020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x v="3119"/>
    <n v="3"/>
    <n v="0"/>
    <x v="3501"/>
  </r>
  <r>
    <n v="4021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x v="3120"/>
    <n v="3"/>
    <n v="0.3"/>
    <x v="3502"/>
  </r>
  <r>
    <n v="4022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x v="3121"/>
    <n v="3"/>
    <n v="0.4"/>
    <x v="3503"/>
  </r>
  <r>
    <n v="4023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x v="3122"/>
    <n v="5"/>
    <n v="0.3"/>
    <x v="232"/>
  </r>
  <r>
    <n v="4024"/>
    <x v="1989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x v="3123"/>
    <n v="5"/>
    <n v="0.15"/>
    <x v="3504"/>
  </r>
  <r>
    <n v="4025"/>
    <x v="1989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x v="3124"/>
    <n v="4"/>
    <n v="0.2"/>
    <x v="3505"/>
  </r>
  <r>
    <n v="4026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n v="0.2"/>
    <x v="3506"/>
  </r>
  <r>
    <n v="4027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x v="1997"/>
    <n v="7"/>
    <n v="0.2"/>
    <x v="3507"/>
  </r>
  <r>
    <n v="4028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x v="2081"/>
    <n v="2"/>
    <n v="0.2"/>
    <x v="3508"/>
  </r>
  <r>
    <n v="4029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x v="3126"/>
    <n v="8"/>
    <n v="0.8"/>
    <x v="3509"/>
  </r>
  <r>
    <n v="4030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x v="651"/>
    <n v="3"/>
    <n v="0"/>
    <x v="3510"/>
  </r>
  <r>
    <n v="4031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x v="3127"/>
    <n v="4"/>
    <n v="0"/>
    <x v="3511"/>
  </r>
  <r>
    <n v="4032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x v="3128"/>
    <n v="6"/>
    <n v="0"/>
    <x v="3512"/>
  </r>
  <r>
    <n v="4033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n v="0"/>
    <x v="3513"/>
  </r>
  <r>
    <n v="4034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x v="1506"/>
    <n v="4"/>
    <n v="0"/>
    <x v="1588"/>
  </r>
  <r>
    <n v="4035"/>
    <x v="1993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x v="3129"/>
    <n v="3"/>
    <n v="0.7"/>
    <x v="3514"/>
  </r>
  <r>
    <n v="4036"/>
    <x v="1993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x v="3130"/>
    <n v="6"/>
    <n v="0.2"/>
    <x v="3515"/>
  </r>
  <r>
    <n v="4037"/>
    <x v="1994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n v="0.2"/>
    <x v="3516"/>
  </r>
  <r>
    <n v="4038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x v="1691"/>
    <n v="5"/>
    <n v="0"/>
    <x v="3517"/>
  </r>
  <r>
    <n v="4039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x v="3131"/>
    <n v="4"/>
    <n v="0"/>
    <x v="3518"/>
  </r>
  <r>
    <n v="4040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x v="3132"/>
    <n v="6"/>
    <n v="0.2"/>
    <x v="3519"/>
  </r>
  <r>
    <n v="4041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x v="646"/>
    <n v="3"/>
    <n v="0.2"/>
    <x v="658"/>
  </r>
  <r>
    <n v="4042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x v="1837"/>
    <n v="3"/>
    <n v="0.2"/>
    <x v="3520"/>
  </r>
  <r>
    <n v="4043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x v="3133"/>
    <n v="9"/>
    <n v="0"/>
    <x v="3521"/>
  </r>
  <r>
    <n v="4044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x v="3134"/>
    <n v="6"/>
    <n v="0"/>
    <x v="3522"/>
  </r>
  <r>
    <n v="4045"/>
    <x v="1996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x v="3135"/>
    <n v="5"/>
    <n v="0"/>
    <x v="3523"/>
  </r>
  <r>
    <n v="4046"/>
    <x v="1997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x v="3136"/>
    <n v="3"/>
    <n v="0.8"/>
    <x v="3524"/>
  </r>
  <r>
    <n v="4047"/>
    <x v="1998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x v="3137"/>
    <n v="2"/>
    <n v="0.8"/>
    <x v="3525"/>
  </r>
  <r>
    <n v="4048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x v="152"/>
    <n v="3"/>
    <n v="0"/>
    <x v="3526"/>
  </r>
  <r>
    <n v="4049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n v="0"/>
    <x v="3527"/>
  </r>
  <r>
    <n v="4050"/>
    <x v="200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n v="0"/>
    <x v="3528"/>
  </r>
  <r>
    <n v="4051"/>
    <x v="200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x v="3140"/>
    <n v="2"/>
    <n v="0.1"/>
    <x v="3529"/>
  </r>
  <r>
    <n v="4052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x v="1728"/>
    <n v="3"/>
    <n v="0.2"/>
    <x v="3530"/>
  </r>
  <r>
    <n v="4053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x v="3141"/>
    <n v="2"/>
    <n v="0.4"/>
    <x v="3531"/>
  </r>
  <r>
    <n v="4054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n v="0.2"/>
    <x v="3532"/>
  </r>
  <r>
    <n v="4055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x v="2579"/>
    <n v="4"/>
    <n v="0.2"/>
    <x v="3533"/>
  </r>
  <r>
    <n v="4056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x v="2122"/>
    <n v="6"/>
    <n v="0.2"/>
    <x v="2286"/>
  </r>
  <r>
    <n v="4057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x v="3143"/>
    <n v="1"/>
    <n v="0.4"/>
    <x v="3534"/>
  </r>
  <r>
    <n v="4058"/>
    <x v="2002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x v="3144"/>
    <n v="5"/>
    <n v="0.2"/>
    <x v="3535"/>
  </r>
  <r>
    <n v="4059"/>
    <x v="2003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x v="3145"/>
    <n v="7"/>
    <n v="0.2"/>
    <x v="3536"/>
  </r>
  <r>
    <n v="4060"/>
    <x v="2003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x v="3146"/>
    <n v="3"/>
    <n v="0.2"/>
    <x v="3537"/>
  </r>
  <r>
    <n v="4061"/>
    <x v="2004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x v="3147"/>
    <n v="3"/>
    <n v="0.2"/>
    <x v="3538"/>
  </r>
  <r>
    <n v="4062"/>
    <x v="2005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n v="0.2"/>
    <x v="3539"/>
  </r>
  <r>
    <n v="4063"/>
    <x v="2006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x v="3149"/>
    <n v="1"/>
    <n v="0.2"/>
    <x v="3540"/>
  </r>
  <r>
    <n v="4064"/>
    <x v="2007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x v="3150"/>
    <n v="9"/>
    <n v="0.2"/>
    <x v="3541"/>
  </r>
  <r>
    <n v="4065"/>
    <x v="2007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x v="3151"/>
    <n v="1"/>
    <n v="0.2"/>
    <x v="3542"/>
  </r>
  <r>
    <n v="4066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x v="2024"/>
    <n v="5"/>
    <n v="0.2"/>
    <x v="3543"/>
  </r>
  <r>
    <n v="4067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x v="1518"/>
    <n v="3"/>
    <n v="0.2"/>
    <x v="3370"/>
  </r>
  <r>
    <n v="4068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x v="3152"/>
    <n v="12"/>
    <n v="0.2"/>
    <x v="3544"/>
  </r>
  <r>
    <n v="4069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x v="3153"/>
    <n v="9"/>
    <n v="0.2"/>
    <x v="3545"/>
  </r>
  <r>
    <n v="4070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x v="3154"/>
    <n v="9"/>
    <n v="0.8"/>
    <x v="3546"/>
  </r>
  <r>
    <n v="4071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x v="3155"/>
    <n v="4"/>
    <n v="0.8"/>
    <x v="3547"/>
  </r>
  <r>
    <n v="4072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n v="0.32"/>
    <x v="3548"/>
  </r>
  <r>
    <n v="4073"/>
    <x v="2010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x v="3157"/>
    <n v="2"/>
    <n v="0"/>
    <x v="3549"/>
  </r>
  <r>
    <n v="4074"/>
    <x v="2011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x v="3158"/>
    <n v="6"/>
    <n v="0"/>
    <x v="3550"/>
  </r>
  <r>
    <n v="4075"/>
    <x v="20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x v="3159"/>
    <n v="4"/>
    <n v="0.2"/>
    <x v="3551"/>
  </r>
  <r>
    <n v="4076"/>
    <x v="20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n v="0.2"/>
    <x v="232"/>
  </r>
  <r>
    <n v="4077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x v="991"/>
    <n v="2"/>
    <n v="0"/>
    <x v="3552"/>
  </r>
  <r>
    <n v="4078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x v="1325"/>
    <n v="4"/>
    <n v="0"/>
    <x v="3553"/>
  </r>
  <r>
    <n v="4079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x v="2248"/>
    <n v="3"/>
    <n v="0"/>
    <x v="2427"/>
  </r>
  <r>
    <n v="4080"/>
    <x v="20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n v="0.2"/>
    <x v="340"/>
  </r>
  <r>
    <n v="4081"/>
    <x v="2015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n v="0.2"/>
    <x v="3554"/>
  </r>
  <r>
    <n v="4082"/>
    <x v="2015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x v="3162"/>
    <n v="1"/>
    <n v="0.7"/>
    <x v="3555"/>
  </r>
  <r>
    <n v="4083"/>
    <x v="20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x v="645"/>
    <n v="3"/>
    <n v="0.8"/>
    <x v="657"/>
  </r>
  <r>
    <n v="4084"/>
    <x v="20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x v="1518"/>
    <n v="3"/>
    <n v="0.2"/>
    <x v="1603"/>
  </r>
  <r>
    <n v="4085"/>
    <x v="2017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x v="3163"/>
    <n v="3"/>
    <n v="0.7"/>
    <x v="3556"/>
  </r>
  <r>
    <n v="4086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x v="3164"/>
    <n v="2"/>
    <n v="0.2"/>
    <x v="3557"/>
  </r>
  <r>
    <n v="4087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x v="3165"/>
    <n v="3"/>
    <n v="0.2"/>
    <x v="3558"/>
  </r>
  <r>
    <n v="4088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n v="0.2"/>
    <x v="3559"/>
  </r>
  <r>
    <n v="4089"/>
    <x v="201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x v="3166"/>
    <n v="9"/>
    <n v="0"/>
    <x v="3560"/>
  </r>
  <r>
    <n v="4090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x v="346"/>
    <n v="2"/>
    <n v="0"/>
    <x v="354"/>
  </r>
  <r>
    <n v="4091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x v="1031"/>
    <n v="3"/>
    <n v="0"/>
    <x v="3561"/>
  </r>
  <r>
    <n v="4092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x v="646"/>
    <n v="3"/>
    <n v="0.2"/>
    <x v="658"/>
  </r>
  <r>
    <n v="4093"/>
    <x v="2021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x v="3167"/>
    <n v="2"/>
    <n v="0.2"/>
    <x v="3562"/>
  </r>
  <r>
    <n v="4094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x v="3168"/>
    <n v="7"/>
    <n v="0"/>
    <x v="3563"/>
  </r>
  <r>
    <n v="4095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x v="1105"/>
    <n v="4"/>
    <n v="0"/>
    <x v="3564"/>
  </r>
  <r>
    <n v="4096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x v="2173"/>
    <n v="3"/>
    <n v="0"/>
    <x v="3565"/>
  </r>
  <r>
    <n v="4097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x v="56"/>
    <n v="5"/>
    <n v="0"/>
    <x v="56"/>
  </r>
  <r>
    <n v="4098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n v="0"/>
    <x v="3566"/>
  </r>
  <r>
    <n v="4099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x v="3170"/>
    <n v="5"/>
    <n v="0"/>
    <x v="3567"/>
  </r>
  <r>
    <n v="4100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x v="3171"/>
    <n v="2"/>
    <n v="0"/>
    <x v="3568"/>
  </r>
  <r>
    <n v="4101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n v="0.8"/>
    <x v="3569"/>
  </r>
  <r>
    <n v="4102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n v="0.8"/>
    <x v="3570"/>
  </r>
  <r>
    <n v="4103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x v="3174"/>
    <n v="8"/>
    <n v="0.2"/>
    <x v="3571"/>
  </r>
  <r>
    <n v="4104"/>
    <x v="2025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x v="204"/>
    <n v="2"/>
    <n v="0"/>
    <x v="3572"/>
  </r>
  <r>
    <n v="4105"/>
    <x v="2026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x v="3175"/>
    <n v="5"/>
    <n v="0.2"/>
    <x v="3573"/>
  </r>
  <r>
    <n v="4106"/>
    <x v="2026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x v="1288"/>
    <n v="2"/>
    <n v="0.2"/>
    <x v="3574"/>
  </r>
  <r>
    <n v="4107"/>
    <x v="2027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x v="3176"/>
    <n v="2"/>
    <n v="0.8"/>
    <x v="3575"/>
  </r>
  <r>
    <n v="4108"/>
    <x v="2028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x v="544"/>
    <n v="2"/>
    <n v="0"/>
    <x v="3576"/>
  </r>
  <r>
    <n v="4109"/>
    <x v="2028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x v="3177"/>
    <n v="3"/>
    <n v="0.4"/>
    <x v="3577"/>
  </r>
  <r>
    <n v="4110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n v="0"/>
    <x v="2451"/>
  </r>
  <r>
    <n v="4111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x v="3178"/>
    <n v="1"/>
    <n v="0"/>
    <x v="3578"/>
  </r>
  <r>
    <n v="4112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x v="1714"/>
    <n v="3"/>
    <n v="0"/>
    <x v="1817"/>
  </r>
  <r>
    <n v="4113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x v="175"/>
    <n v="1"/>
    <n v="0"/>
    <x v="3579"/>
  </r>
  <r>
    <n v="4114"/>
    <x v="2030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x v="3179"/>
    <n v="3"/>
    <n v="0.2"/>
    <x v="3580"/>
  </r>
  <r>
    <n v="4115"/>
    <x v="2030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x v="3180"/>
    <n v="3"/>
    <n v="0.2"/>
    <x v="3581"/>
  </r>
  <r>
    <n v="4116"/>
    <x v="2031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x v="3181"/>
    <n v="5"/>
    <n v="0.2"/>
    <x v="3582"/>
  </r>
  <r>
    <n v="4117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x v="1443"/>
    <n v="2"/>
    <n v="0.2"/>
    <x v="3583"/>
  </r>
  <r>
    <n v="4118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x v="541"/>
    <n v="3"/>
    <n v="0"/>
    <x v="551"/>
  </r>
  <r>
    <n v="4119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x v="3182"/>
    <n v="7"/>
    <n v="0"/>
    <x v="3584"/>
  </r>
  <r>
    <n v="4120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x v="3183"/>
    <n v="8"/>
    <n v="0.2"/>
    <x v="3585"/>
  </r>
  <r>
    <n v="4121"/>
    <x v="2033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x v="3184"/>
    <n v="4"/>
    <n v="0.2"/>
    <x v="3586"/>
  </r>
  <r>
    <n v="4122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n v="0"/>
    <x v="1900"/>
  </r>
  <r>
    <n v="4123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x v="3185"/>
    <n v="3"/>
    <n v="0"/>
    <x v="3587"/>
  </r>
  <r>
    <n v="4124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n v="0.2"/>
    <x v="3588"/>
  </r>
  <r>
    <n v="4125"/>
    <x v="2035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x v="385"/>
    <n v="3"/>
    <n v="0"/>
    <x v="394"/>
  </r>
  <r>
    <n v="4126"/>
    <x v="2036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n v="0.2"/>
    <x v="3589"/>
  </r>
  <r>
    <n v="4127"/>
    <x v="2037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x v="3188"/>
    <n v="6"/>
    <n v="0"/>
    <x v="3590"/>
  </r>
  <r>
    <n v="4128"/>
    <x v="2038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x v="3189"/>
    <n v="6"/>
    <n v="0.2"/>
    <x v="3591"/>
  </r>
  <r>
    <n v="4129"/>
    <x v="2038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n v="0.5"/>
    <x v="3592"/>
  </r>
  <r>
    <n v="4130"/>
    <x v="2039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x v="3191"/>
    <n v="4"/>
    <n v="0"/>
    <x v="3593"/>
  </r>
  <r>
    <n v="4131"/>
    <x v="2040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x v="3192"/>
    <n v="5"/>
    <n v="0.8"/>
    <x v="3594"/>
  </r>
  <r>
    <n v="4132"/>
    <x v="2041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x v="1655"/>
    <n v="3"/>
    <n v="0.2"/>
    <x v="3595"/>
  </r>
  <r>
    <n v="4133"/>
    <x v="2041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x v="12"/>
    <n v="3"/>
    <n v="0.2"/>
    <x v="906"/>
  </r>
  <r>
    <n v="4134"/>
    <x v="2042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x v="47"/>
    <n v="9"/>
    <n v="0"/>
    <x v="3596"/>
  </r>
  <r>
    <n v="4135"/>
    <x v="2042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x v="2779"/>
    <n v="3"/>
    <n v="0"/>
    <x v="3597"/>
  </r>
  <r>
    <n v="4136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x v="3193"/>
    <n v="5"/>
    <n v="0.2"/>
    <x v="3234"/>
  </r>
  <r>
    <n v="4137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x v="3194"/>
    <n v="7"/>
    <n v="0"/>
    <x v="3598"/>
  </r>
  <r>
    <n v="4138"/>
    <x v="2044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x v="3195"/>
    <n v="7"/>
    <n v="0"/>
    <x v="3599"/>
  </r>
  <r>
    <n v="4139"/>
    <x v="2045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x v="3196"/>
    <n v="6"/>
    <n v="0.8"/>
    <x v="3600"/>
  </r>
  <r>
    <n v="4140"/>
    <x v="2046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x v="3197"/>
    <n v="3"/>
    <n v="0.2"/>
    <x v="3601"/>
  </r>
  <r>
    <n v="4141"/>
    <x v="2046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x v="3097"/>
    <n v="5"/>
    <n v="0.2"/>
    <x v="3476"/>
  </r>
  <r>
    <n v="4142"/>
    <x v="204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x v="1381"/>
    <n v="3"/>
    <n v="0"/>
    <x v="3602"/>
  </r>
  <r>
    <n v="4143"/>
    <x v="2048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x v="3198"/>
    <n v="9"/>
    <n v="0"/>
    <x v="3603"/>
  </r>
  <r>
    <n v="4144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x v="3199"/>
    <n v="7"/>
    <n v="0"/>
    <x v="3604"/>
  </r>
  <r>
    <n v="4145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x v="138"/>
    <n v="3"/>
    <n v="0"/>
    <x v="140"/>
  </r>
  <r>
    <n v="4146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x v="3200"/>
    <n v="1"/>
    <n v="0.2"/>
    <x v="3605"/>
  </r>
  <r>
    <n v="4147"/>
    <x v="2050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n v="0"/>
    <x v="834"/>
  </r>
  <r>
    <n v="4148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n v="0.8"/>
    <x v="3606"/>
  </r>
  <r>
    <n v="4149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x v="3202"/>
    <n v="1"/>
    <n v="0.2"/>
    <x v="3607"/>
  </r>
  <r>
    <n v="4150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x v="3203"/>
    <n v="1"/>
    <n v="0.2"/>
    <x v="3608"/>
  </r>
  <r>
    <n v="4151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x v="1793"/>
    <n v="4"/>
    <n v="0.2"/>
    <x v="3609"/>
  </r>
  <r>
    <n v="4152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x v="3204"/>
    <n v="5"/>
    <n v="0.2"/>
    <x v="3610"/>
  </r>
  <r>
    <n v="4153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x v="12"/>
    <n v="3"/>
    <n v="0.2"/>
    <x v="12"/>
  </r>
  <r>
    <n v="4154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x v="322"/>
    <n v="3"/>
    <n v="0.2"/>
    <x v="3611"/>
  </r>
  <r>
    <n v="4155"/>
    <x v="2053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x v="1824"/>
    <n v="4"/>
    <n v="0.7"/>
    <x v="1955"/>
  </r>
  <r>
    <n v="4156"/>
    <x v="2053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x v="1803"/>
    <n v="3"/>
    <n v="0.7"/>
    <x v="1931"/>
  </r>
  <r>
    <n v="4157"/>
    <x v="2054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x v="736"/>
    <n v="2"/>
    <n v="0.2"/>
    <x v="754"/>
  </r>
  <r>
    <n v="4158"/>
    <x v="2054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x v="3205"/>
    <n v="6"/>
    <n v="0.7"/>
    <x v="3612"/>
  </r>
  <r>
    <n v="4159"/>
    <x v="2055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x v="937"/>
    <n v="3"/>
    <n v="0.2"/>
    <x v="971"/>
  </r>
  <r>
    <n v="4160"/>
    <x v="2056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x v="1387"/>
    <n v="3"/>
    <n v="0"/>
    <x v="1453"/>
  </r>
  <r>
    <n v="4161"/>
    <x v="2057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x v="2503"/>
    <n v="3"/>
    <n v="0"/>
    <x v="2742"/>
  </r>
  <r>
    <n v="4162"/>
    <x v="2057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x v="2657"/>
  </r>
  <r>
    <n v="4163"/>
    <x v="2058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x v="1873"/>
    <n v="4"/>
    <n v="0"/>
    <x v="2010"/>
  </r>
  <r>
    <n v="4164"/>
    <x v="2058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x v="3206"/>
    <n v="3"/>
    <n v="0"/>
    <x v="3613"/>
  </r>
  <r>
    <n v="4165"/>
    <x v="2059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x v="3207"/>
    <n v="7"/>
    <n v="0.2"/>
    <x v="3614"/>
  </r>
  <r>
    <n v="4166"/>
    <x v="2059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x v="3208"/>
    <n v="9"/>
    <n v="0.2"/>
    <x v="3615"/>
  </r>
  <r>
    <n v="4167"/>
    <x v="2060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x v="541"/>
    <n v="3"/>
    <n v="0"/>
    <x v="551"/>
  </r>
  <r>
    <n v="4168"/>
    <x v="2061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x v="1051"/>
    <n v="4"/>
    <n v="0"/>
    <x v="1091"/>
  </r>
  <r>
    <n v="4169"/>
    <x v="2061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x v="3209"/>
    <n v="2"/>
    <n v="0.2"/>
    <x v="3616"/>
  </r>
  <r>
    <n v="4170"/>
    <x v="2062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x v="277"/>
    <n v="6"/>
    <n v="0.2"/>
    <x v="282"/>
  </r>
  <r>
    <n v="4171"/>
    <x v="2062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x v="1572"/>
    <n v="3"/>
    <n v="0.2"/>
    <x v="1661"/>
  </r>
  <r>
    <n v="4172"/>
    <x v="2063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x v="5"/>
    <n v="7"/>
    <n v="0"/>
    <x v="3617"/>
  </r>
  <r>
    <n v="4173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x v="3210"/>
    <n v="2"/>
    <n v="0"/>
    <x v="3618"/>
  </r>
  <r>
    <n v="4174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x v="91"/>
    <n v="2"/>
    <n v="0"/>
    <x v="91"/>
  </r>
  <r>
    <n v="4175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x v="2502"/>
    <n v="2"/>
    <n v="0"/>
    <x v="2741"/>
  </r>
  <r>
    <n v="4176"/>
    <x v="2065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x v="2471"/>
    <n v="2"/>
    <n v="0"/>
    <x v="2704"/>
  </r>
  <r>
    <n v="4177"/>
    <x v="206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x v="3211"/>
    <n v="5"/>
    <n v="0"/>
    <x v="3619"/>
  </r>
  <r>
    <n v="4178"/>
    <x v="206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x v="1247"/>
    <n v="3"/>
    <n v="0"/>
    <x v="1295"/>
  </r>
  <r>
    <n v="4179"/>
    <x v="2067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n v="0"/>
    <x v="3620"/>
  </r>
  <r>
    <n v="4180"/>
    <x v="2068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x v="3213"/>
    <n v="9"/>
    <n v="0.2"/>
    <x v="3621"/>
  </r>
  <r>
    <n v="4181"/>
    <x v="2069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x v="3214"/>
    <n v="5"/>
    <n v="0.8"/>
    <x v="3622"/>
  </r>
  <r>
    <n v="4182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n v="0"/>
    <x v="3623"/>
  </r>
  <r>
    <n v="4183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x v="1844"/>
  </r>
  <r>
    <n v="4184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x v="3216"/>
    <n v="3"/>
    <n v="0"/>
    <x v="3624"/>
  </r>
  <r>
    <n v="4185"/>
    <x v="2071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x v="3217"/>
    <n v="1"/>
    <n v="0"/>
    <x v="3625"/>
  </r>
  <r>
    <n v="4186"/>
    <x v="2072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x v="1548"/>
    <n v="6"/>
    <n v="0"/>
    <x v="1635"/>
  </r>
  <r>
    <n v="4187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n v="0.8"/>
    <x v="3626"/>
  </r>
  <r>
    <n v="4188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n v="0.8"/>
    <x v="3627"/>
  </r>
  <r>
    <n v="4189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x v="436"/>
    <n v="2"/>
    <n v="0.2"/>
    <x v="2481"/>
  </r>
  <r>
    <n v="4190"/>
    <x v="207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x v="1044"/>
    <n v="1"/>
    <n v="0"/>
    <x v="3628"/>
  </r>
  <r>
    <n v="4191"/>
    <x v="2075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x v="3220"/>
    <n v="3"/>
    <n v="0"/>
    <x v="3629"/>
  </r>
  <r>
    <n v="4192"/>
    <x v="2076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x v="3131"/>
    <n v="5"/>
    <n v="0.2"/>
    <x v="3630"/>
  </r>
  <r>
    <n v="4193"/>
    <x v="2077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x v="3221"/>
    <n v="2"/>
    <n v="0"/>
    <x v="3631"/>
  </r>
  <r>
    <n v="4194"/>
    <x v="2077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x v="3222"/>
    <n v="3"/>
    <n v="0.2"/>
    <x v="3632"/>
  </r>
  <r>
    <n v="4195"/>
    <x v="2078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x v="3223"/>
    <n v="2"/>
    <n v="0"/>
    <x v="3633"/>
  </r>
  <r>
    <n v="4196"/>
    <x v="2079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x v="3224"/>
    <n v="5"/>
    <n v="0"/>
    <x v="3634"/>
  </r>
  <r>
    <n v="4197"/>
    <x v="2080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x v="2521"/>
    <n v="3"/>
    <n v="0"/>
    <x v="3635"/>
  </r>
  <r>
    <n v="4198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n v="0.2"/>
    <x v="3636"/>
  </r>
  <r>
    <n v="4199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x v="3226"/>
    <n v="4"/>
    <n v="0.7"/>
    <x v="3637"/>
  </r>
  <r>
    <n v="4200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x v="2061"/>
    <n v="1"/>
    <n v="0"/>
    <x v="2221"/>
  </r>
  <r>
    <n v="4201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x v="3227"/>
    <n v="2"/>
    <n v="0.2"/>
    <x v="3638"/>
  </r>
  <r>
    <n v="4202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n v="0"/>
    <x v="3639"/>
  </r>
  <r>
    <n v="4203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x v="2381"/>
    <n v="7"/>
    <n v="0"/>
    <x v="2589"/>
  </r>
  <r>
    <n v="4204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x v="3228"/>
    <n v="5"/>
    <n v="0"/>
    <x v="3640"/>
  </r>
  <r>
    <n v="4205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n v="0"/>
    <x v="3641"/>
  </r>
  <r>
    <n v="4206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x v="1816"/>
    <n v="2"/>
    <n v="0"/>
    <x v="3642"/>
  </r>
  <r>
    <n v="4207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x v="3229"/>
    <n v="2"/>
    <n v="0"/>
    <x v="3643"/>
  </r>
  <r>
    <n v="4208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x v="3230"/>
    <n v="3"/>
    <n v="0"/>
    <x v="3644"/>
  </r>
  <r>
    <n v="4209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x v="3231"/>
    <n v="5"/>
    <n v="0"/>
    <x v="3645"/>
  </r>
  <r>
    <n v="4210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n v="0.3"/>
    <x v="3646"/>
  </r>
  <r>
    <n v="4211"/>
    <x v="2084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x v="2992"/>
    <n v="2"/>
    <n v="0.2"/>
    <x v="3338"/>
  </r>
  <r>
    <n v="4212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x v="2320"/>
    <n v="3"/>
    <n v="0"/>
    <x v="3647"/>
  </r>
  <r>
    <n v="4213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x v="2637"/>
    <n v="2"/>
    <n v="0"/>
    <x v="2909"/>
  </r>
  <r>
    <n v="4214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x v="335"/>
    <n v="2"/>
    <n v="0"/>
    <x v="342"/>
  </r>
  <r>
    <n v="4215"/>
    <x v="2086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x v="3233"/>
    <n v="3"/>
    <n v="0"/>
    <x v="3648"/>
  </r>
  <r>
    <n v="4216"/>
    <x v="2087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x v="3234"/>
    <n v="4"/>
    <n v="0"/>
    <x v="3649"/>
  </r>
  <r>
    <n v="4217"/>
    <x v="2088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n v="0"/>
    <x v="3650"/>
  </r>
  <r>
    <n v="4218"/>
    <x v="2089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n v="0.15"/>
    <x v="3651"/>
  </r>
  <r>
    <n v="4219"/>
    <x v="2089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x v="3236"/>
    <n v="2"/>
    <n v="0.2"/>
    <x v="3652"/>
  </r>
  <r>
    <n v="4220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x v="2479"/>
    <n v="2"/>
    <n v="0"/>
    <x v="2714"/>
  </r>
  <r>
    <n v="4221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n v="0.2"/>
    <x v="3653"/>
  </r>
  <r>
    <n v="4222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x v="3237"/>
    <n v="5"/>
    <n v="0.2"/>
    <x v="3654"/>
  </r>
  <r>
    <n v="4223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x v="3238"/>
    <n v="2"/>
    <n v="0"/>
    <x v="3655"/>
  </r>
  <r>
    <n v="4224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x v="3239"/>
    <n v="3"/>
    <n v="0"/>
    <x v="3656"/>
  </r>
  <r>
    <n v="4225"/>
    <x v="2091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n v="0.8"/>
    <x v="3657"/>
  </r>
  <r>
    <n v="4226"/>
    <x v="2092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x v="3241"/>
    <n v="3"/>
    <n v="0.6"/>
    <x v="3658"/>
  </r>
  <r>
    <n v="4227"/>
    <x v="2093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x v="1962"/>
    <n v="4"/>
    <n v="0"/>
    <x v="2641"/>
  </r>
  <r>
    <n v="4228"/>
    <x v="2094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x v="3242"/>
    <n v="1"/>
    <n v="0.2"/>
    <x v="3659"/>
  </r>
  <r>
    <n v="4229"/>
    <x v="2095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n v="0"/>
    <x v="3660"/>
  </r>
  <r>
    <n v="4230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n v="0.6"/>
    <x v="3661"/>
  </r>
  <r>
    <n v="4231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x v="3245"/>
    <n v="9"/>
    <n v="0.8"/>
    <x v="3662"/>
  </r>
  <r>
    <n v="4232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x v="12"/>
    <n v="3"/>
    <n v="0.2"/>
    <x v="906"/>
  </r>
  <r>
    <n v="4233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x v="277"/>
    <n v="6"/>
    <n v="0.2"/>
    <x v="3663"/>
  </r>
  <r>
    <n v="4234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x v="3246"/>
    <n v="1"/>
    <n v="0.8"/>
    <x v="3664"/>
  </r>
  <r>
    <n v="4235"/>
    <x v="2097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n v="0.2"/>
    <x v="1448"/>
  </r>
  <r>
    <n v="4236"/>
    <x v="2097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x v="3247"/>
    <n v="9"/>
    <n v="0.2"/>
    <x v="3665"/>
  </r>
  <r>
    <n v="4237"/>
    <x v="2098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x v="3248"/>
    <n v="4"/>
    <n v="0.8"/>
    <x v="3666"/>
  </r>
  <r>
    <n v="4238"/>
    <x v="2099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x v="3249"/>
    <n v="7"/>
    <n v="0.2"/>
    <x v="3667"/>
  </r>
  <r>
    <n v="4239"/>
    <x v="2100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n v="0"/>
    <x v="3668"/>
  </r>
  <r>
    <n v="4240"/>
    <x v="2101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x v="1441"/>
    <n v="2"/>
    <n v="0"/>
    <x v="1517"/>
  </r>
  <r>
    <n v="4241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x v="2911"/>
    <n v="4"/>
    <n v="0"/>
    <x v="3669"/>
  </r>
  <r>
    <n v="4242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x v="3251"/>
    <n v="3"/>
    <n v="0.2"/>
    <x v="3670"/>
  </r>
  <r>
    <n v="4243"/>
    <x v="2103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x v="145"/>
    <n v="3"/>
    <n v="0"/>
    <x v="147"/>
  </r>
  <r>
    <n v="4244"/>
    <x v="2103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n v="0"/>
    <x v="3671"/>
  </r>
  <r>
    <n v="4245"/>
    <x v="2104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x v="2790"/>
    <n v="3"/>
    <n v="0"/>
    <x v="3100"/>
  </r>
  <r>
    <n v="4246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x v="3253"/>
    <n v="1"/>
    <n v="0"/>
    <x v="3672"/>
  </r>
  <r>
    <n v="4247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n v="0"/>
    <x v="617"/>
  </r>
  <r>
    <n v="4248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x v="3254"/>
    <n v="5"/>
    <n v="0"/>
    <x v="3673"/>
  </r>
  <r>
    <n v="4249"/>
    <x v="210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x v="3255"/>
    <n v="6"/>
    <n v="0"/>
    <x v="3674"/>
  </r>
  <r>
    <n v="4250"/>
    <x v="210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x v="3256"/>
    <n v="4"/>
    <n v="0"/>
    <x v="3675"/>
  </r>
  <r>
    <n v="4251"/>
    <x v="2107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x v="3257"/>
    <n v="7"/>
    <n v="0.1"/>
    <x v="3676"/>
  </r>
  <r>
    <n v="4252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x v="3258"/>
    <n v="7"/>
    <n v="0.2"/>
    <x v="3677"/>
  </r>
  <r>
    <n v="4253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x v="1432"/>
    <n v="2"/>
    <n v="0.2"/>
    <x v="3678"/>
  </r>
  <r>
    <n v="4254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n v="0.2"/>
    <x v="3679"/>
  </r>
  <r>
    <n v="4255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x v="930"/>
    <n v="3"/>
    <n v="0.2"/>
    <x v="964"/>
  </r>
  <r>
    <n v="4256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x v="3260"/>
    <n v="4"/>
    <n v="0.8"/>
    <x v="3680"/>
  </r>
  <r>
    <n v="4257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x v="3261"/>
    <n v="3"/>
    <n v="0.6"/>
    <x v="3681"/>
  </r>
  <r>
    <n v="4258"/>
    <x v="2110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n v="0.7"/>
    <x v="3682"/>
  </r>
  <r>
    <n v="4259"/>
    <x v="2111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x v="3263"/>
    <n v="2"/>
    <n v="0.2"/>
    <x v="3683"/>
  </r>
  <r>
    <n v="4260"/>
    <x v="2112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n v="0"/>
    <x v="3684"/>
  </r>
  <r>
    <n v="4261"/>
    <x v="2113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n v="0"/>
    <x v="1251"/>
  </r>
  <r>
    <n v="4262"/>
    <x v="211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x v="1480"/>
    <n v="4"/>
    <n v="0"/>
    <x v="1559"/>
  </r>
  <r>
    <n v="4263"/>
    <x v="2115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x v="3265"/>
    <n v="1"/>
    <n v="0"/>
    <x v="3685"/>
  </r>
  <r>
    <n v="4264"/>
    <x v="2116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x v="3266"/>
    <n v="3"/>
    <n v="0.7"/>
    <x v="3686"/>
  </r>
  <r>
    <n v="4265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x v="3267"/>
    <n v="8"/>
    <n v="0.3"/>
    <x v="3687"/>
  </r>
  <r>
    <n v="4266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x v="3019"/>
    <n v="3"/>
    <n v="0.8"/>
    <x v="3369"/>
  </r>
  <r>
    <n v="4267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x v="2017"/>
    <n v="7"/>
    <n v="0.32"/>
    <x v="2172"/>
  </r>
  <r>
    <n v="4268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x v="3268"/>
    <n v="3"/>
    <n v="0.8"/>
    <x v="3688"/>
  </r>
  <r>
    <n v="4269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x v="1379"/>
    <n v="5"/>
    <n v="0.2"/>
    <x v="3689"/>
  </r>
  <r>
    <n v="4270"/>
    <x v="2118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x v="3269"/>
    <n v="4"/>
    <n v="0"/>
    <x v="3690"/>
  </r>
  <r>
    <n v="4271"/>
    <x v="2119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x v="3270"/>
    <n v="11"/>
    <n v="0.2"/>
    <x v="3691"/>
  </r>
  <r>
    <n v="4272"/>
    <x v="2120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x v="3271"/>
    <n v="4"/>
    <n v="0"/>
    <x v="3692"/>
  </r>
  <r>
    <n v="4273"/>
    <x v="2121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x v="3272"/>
    <n v="9"/>
    <n v="0.2"/>
    <x v="3693"/>
  </r>
  <r>
    <n v="4274"/>
    <x v="2121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x v="2467"/>
    <n v="1"/>
    <n v="0"/>
    <x v="2700"/>
  </r>
  <r>
    <n v="4275"/>
    <x v="212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x v="3273"/>
    <n v="1"/>
    <n v="0.2"/>
    <x v="3694"/>
  </r>
  <r>
    <n v="4276"/>
    <x v="2123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n v="0.8"/>
    <x v="3695"/>
  </r>
  <r>
    <n v="4277"/>
    <x v="2124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x v="2144"/>
    <n v="2"/>
    <n v="0"/>
    <x v="2310"/>
  </r>
  <r>
    <n v="4278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x v="3275"/>
    <n v="7"/>
    <n v="0"/>
    <x v="3696"/>
  </r>
  <r>
    <n v="4279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x v="745"/>
    <n v="2"/>
    <n v="0"/>
    <x v="3697"/>
  </r>
  <r>
    <n v="4280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x v="3276"/>
    <n v="5"/>
    <n v="0"/>
    <x v="3698"/>
  </r>
  <r>
    <n v="4281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n v="0"/>
    <x v="831"/>
  </r>
  <r>
    <n v="4282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x v="3277"/>
    <n v="2"/>
    <n v="0.1"/>
    <x v="3699"/>
  </r>
  <r>
    <n v="4283"/>
    <x v="2127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x v="1175"/>
    <n v="1"/>
    <n v="0"/>
    <x v="1220"/>
  </r>
  <r>
    <n v="4284"/>
    <x v="2127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x v="3278"/>
    <n v="3"/>
    <n v="0"/>
    <x v="3700"/>
  </r>
  <r>
    <n v="4285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x v="3279"/>
    <n v="2"/>
    <n v="0.32"/>
    <x v="3701"/>
  </r>
  <r>
    <n v="4286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x v="3280"/>
    <n v="2"/>
    <n v="0.2"/>
    <x v="3702"/>
  </r>
  <r>
    <n v="4287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x v="2913"/>
    <n v="1"/>
    <n v="0.2"/>
    <x v="3243"/>
  </r>
  <r>
    <n v="4288"/>
    <x v="2129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n v="0.2"/>
    <x v="2552"/>
  </r>
  <r>
    <n v="4289"/>
    <x v="2130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x v="3281"/>
    <n v="5"/>
    <n v="0.8"/>
    <x v="3703"/>
  </r>
  <r>
    <n v="4290"/>
    <x v="2130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x v="3282"/>
    <n v="3"/>
    <n v="0.2"/>
    <x v="3704"/>
  </r>
  <r>
    <n v="4291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x v="954"/>
    <n v="2"/>
    <n v="0"/>
    <x v="3273"/>
  </r>
  <r>
    <n v="4292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x v="3283"/>
    <n v="9"/>
    <n v="0.2"/>
    <x v="3705"/>
  </r>
  <r>
    <n v="4293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x v="3284"/>
    <n v="1"/>
    <n v="0"/>
    <x v="3706"/>
  </r>
  <r>
    <n v="4294"/>
    <x v="2132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x v="3285"/>
    <n v="3"/>
    <n v="0.4"/>
    <x v="3707"/>
  </r>
  <r>
    <n v="4295"/>
    <x v="2133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x v="237"/>
    <n v="5"/>
    <n v="0.5"/>
    <x v="239"/>
  </r>
  <r>
    <n v="4296"/>
    <x v="213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x v="3286"/>
    <n v="3"/>
    <n v="0"/>
    <x v="3708"/>
  </r>
  <r>
    <n v="4297"/>
    <x v="2135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x v="3287"/>
    <n v="4"/>
    <n v="0"/>
    <x v="3709"/>
  </r>
  <r>
    <n v="4298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x v="3288"/>
    <n v="13"/>
    <n v="0.2"/>
    <x v="3710"/>
  </r>
  <r>
    <n v="4299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x v="2000"/>
    <n v="2"/>
    <n v="0.2"/>
    <x v="2152"/>
  </r>
  <r>
    <n v="4300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n v="0.2"/>
    <x v="3711"/>
  </r>
  <r>
    <n v="4301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x v="3290"/>
    <n v="2"/>
    <n v="0.2"/>
    <x v="3712"/>
  </r>
  <r>
    <n v="4302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x v="525"/>
    <n v="5"/>
    <n v="0.2"/>
    <x v="3713"/>
  </r>
  <r>
    <n v="4303"/>
    <x v="2137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x v="2970"/>
    <n v="1"/>
    <n v="0.2"/>
    <x v="3314"/>
  </r>
  <r>
    <n v="4304"/>
    <x v="2138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x v="3291"/>
    <n v="7"/>
    <n v="0.2"/>
    <x v="3714"/>
  </r>
  <r>
    <n v="4305"/>
    <x v="2139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x v="3292"/>
    <n v="4"/>
    <n v="0"/>
    <x v="3715"/>
  </r>
  <r>
    <n v="4306"/>
    <x v="2139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x v="3293"/>
    <n v="5"/>
    <n v="0.2"/>
    <x v="3716"/>
  </r>
  <r>
    <n v="4307"/>
    <x v="2140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x v="3294"/>
    <n v="3"/>
    <n v="0.2"/>
    <x v="3717"/>
  </r>
  <r>
    <n v="4308"/>
    <x v="2140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x v="3295"/>
    <n v="2"/>
    <n v="0.2"/>
    <x v="3718"/>
  </r>
  <r>
    <n v="4309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x v="3296"/>
    <n v="7"/>
    <n v="0.2"/>
    <x v="3719"/>
  </r>
  <r>
    <n v="4310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x v="3297"/>
    <n v="4"/>
    <n v="0.2"/>
    <x v="3720"/>
  </r>
  <r>
    <n v="4311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x v="1462"/>
    <n v="3"/>
    <n v="0.2"/>
    <x v="3721"/>
  </r>
  <r>
    <n v="4312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x v="541"/>
    <n v="3"/>
    <n v="0"/>
    <x v="551"/>
  </r>
  <r>
    <n v="4313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x v="3298"/>
    <n v="4"/>
    <n v="0.2"/>
    <x v="3722"/>
  </r>
  <r>
    <n v="4314"/>
    <x v="2142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n v="0"/>
    <x v="3723"/>
  </r>
  <r>
    <n v="4315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x v="3300"/>
    <n v="2"/>
    <n v="0"/>
    <x v="3724"/>
  </r>
  <r>
    <n v="4316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x v="1294"/>
    <n v="3"/>
    <n v="0.2"/>
    <x v="1529"/>
  </r>
  <r>
    <n v="4317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x v="3301"/>
    <n v="3"/>
    <n v="0"/>
    <x v="3725"/>
  </r>
  <r>
    <n v="4318"/>
    <x v="2144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x v="3302"/>
    <n v="2"/>
    <n v="0"/>
    <x v="3726"/>
  </r>
  <r>
    <n v="4319"/>
    <x v="2145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x v="3303"/>
    <n v="6"/>
    <n v="0"/>
    <x v="3727"/>
  </r>
  <r>
    <n v="4320"/>
    <x v="2146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x v="112"/>
    <n v="3"/>
    <n v="0.2"/>
    <x v="3728"/>
  </r>
  <r>
    <n v="4321"/>
    <x v="2146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x v="3304"/>
    <n v="1"/>
    <n v="0"/>
    <x v="3729"/>
  </r>
  <r>
    <n v="4322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x v="478"/>
    <n v="2"/>
    <n v="0.7"/>
    <x v="489"/>
  </r>
  <r>
    <n v="4323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x v="3305"/>
    <n v="3"/>
    <n v="0.4"/>
    <x v="3730"/>
  </r>
  <r>
    <n v="4324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x v="3306"/>
    <n v="2"/>
    <n v="0.7"/>
    <x v="3731"/>
  </r>
  <r>
    <n v="4325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x v="646"/>
    <n v="3"/>
    <n v="0.2"/>
    <x v="3732"/>
  </r>
  <r>
    <n v="4326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x v="981"/>
    <n v="3"/>
    <n v="0.2"/>
    <x v="3733"/>
  </r>
  <r>
    <n v="4327"/>
    <x v="2148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x v="3307"/>
    <n v="3"/>
    <n v="0"/>
    <x v="3734"/>
  </r>
  <r>
    <n v="4328"/>
    <x v="2148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n v="0"/>
    <x v="3735"/>
  </r>
  <r>
    <n v="4329"/>
    <x v="2149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n v="0"/>
    <x v="3736"/>
  </r>
  <r>
    <n v="4330"/>
    <x v="2150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x v="12"/>
    <n v="3"/>
    <n v="0.2"/>
    <x v="12"/>
  </r>
  <r>
    <n v="4331"/>
    <x v="2150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x v="1429"/>
    <n v="5"/>
    <n v="0.2"/>
    <x v="3737"/>
  </r>
  <r>
    <n v="4332"/>
    <x v="2151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x v="86"/>
    <n v="1"/>
    <n v="0"/>
    <x v="86"/>
  </r>
  <r>
    <n v="4333"/>
    <x v="2151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x v="3310"/>
    <n v="5"/>
    <n v="0.2"/>
    <x v="3738"/>
  </r>
  <r>
    <n v="4334"/>
    <x v="2152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x v="3311"/>
    <n v="6"/>
    <n v="0.2"/>
    <x v="3739"/>
  </r>
  <r>
    <n v="4335"/>
    <x v="2152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n v="0.2"/>
    <x v="3740"/>
  </r>
  <r>
    <n v="4336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x v="2418"/>
    <n v="1"/>
    <n v="0.2"/>
    <x v="2752"/>
  </r>
  <r>
    <n v="4337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x v="325"/>
    <n v="2"/>
    <n v="0.2"/>
    <x v="2606"/>
  </r>
  <r>
    <n v="4338"/>
    <x v="215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x v="3313"/>
    <n v="3"/>
    <n v="0"/>
    <x v="3741"/>
  </r>
  <r>
    <n v="4339"/>
    <x v="215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n v="0"/>
    <x v="3742"/>
  </r>
  <r>
    <n v="4340"/>
    <x v="2155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x v="1182"/>
    <n v="1"/>
    <n v="0.2"/>
    <x v="1673"/>
  </r>
  <r>
    <n v="4341"/>
    <x v="2156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n v="0"/>
    <x v="1426"/>
  </r>
  <r>
    <n v="4342"/>
    <x v="2157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x v="2577"/>
    <n v="3"/>
    <n v="0"/>
    <x v="2826"/>
  </r>
  <r>
    <n v="4343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x v="2990"/>
    <n v="6"/>
    <n v="0.2"/>
    <x v="3743"/>
  </r>
  <r>
    <n v="4344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x v="3315"/>
    <n v="6"/>
    <n v="0.2"/>
    <x v="3744"/>
  </r>
  <r>
    <n v="4345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x v="3316"/>
    <n v="2"/>
    <n v="0"/>
    <x v="3745"/>
  </r>
  <r>
    <n v="4346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x v="1772"/>
    <n v="4"/>
    <n v="0"/>
    <x v="3746"/>
  </r>
  <r>
    <n v="4347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x v="3317"/>
    <n v="2"/>
    <n v="0.1"/>
    <x v="3747"/>
  </r>
  <r>
    <n v="4348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x v="3318"/>
    <n v="3"/>
    <n v="0"/>
    <x v="3748"/>
  </r>
  <r>
    <n v="4349"/>
    <x v="2160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x v="321"/>
    <n v="2"/>
    <n v="0.7"/>
    <x v="3749"/>
  </r>
  <r>
    <n v="4350"/>
    <x v="2160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x v="3319"/>
    <n v="8"/>
    <n v="0.2"/>
    <x v="3750"/>
  </r>
  <r>
    <n v="4351"/>
    <x v="2161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x v="510"/>
    <n v="2"/>
    <n v="0.2"/>
    <x v="522"/>
  </r>
  <r>
    <n v="4352"/>
    <x v="2161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x v="3320"/>
    <n v="2"/>
    <n v="0.2"/>
    <x v="3751"/>
  </r>
  <r>
    <n v="4353"/>
    <x v="2162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x v="3124"/>
    <n v="4"/>
    <n v="0.2"/>
    <x v="3505"/>
  </r>
  <r>
    <n v="4354"/>
    <x v="2162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x v="91"/>
    <n v="2"/>
    <n v="0"/>
    <x v="91"/>
  </r>
  <r>
    <n v="4355"/>
    <x v="2163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x v="3006"/>
    <n v="8"/>
    <n v="0.7"/>
    <x v="3752"/>
  </r>
  <r>
    <n v="4356"/>
    <x v="2164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x v="3321"/>
    <n v="7"/>
    <n v="0.7"/>
    <x v="3753"/>
  </r>
  <r>
    <n v="4357"/>
    <x v="2164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x v="3322"/>
    <n v="4"/>
    <n v="0.2"/>
    <x v="3754"/>
  </r>
  <r>
    <n v="4358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x v="563"/>
    <n v="2"/>
    <n v="0.2"/>
    <x v="572"/>
  </r>
  <r>
    <n v="4359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x v="3323"/>
    <n v="1"/>
    <n v="0.6"/>
    <x v="3755"/>
  </r>
  <r>
    <n v="4360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x v="3324"/>
    <n v="2"/>
    <n v="0.3"/>
    <x v="3756"/>
  </r>
  <r>
    <n v="4361"/>
    <x v="2166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x v="1375"/>
    <n v="2"/>
    <n v="0"/>
    <x v="1438"/>
  </r>
  <r>
    <n v="4362"/>
    <x v="2167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n v="0"/>
    <x v="3757"/>
  </r>
  <r>
    <n v="4363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x v="3326"/>
    <n v="3"/>
    <n v="0"/>
    <x v="3758"/>
  </r>
  <r>
    <n v="4364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x v="243"/>
    <n v="4"/>
    <n v="0"/>
    <x v="3759"/>
  </r>
  <r>
    <n v="4365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x v="3327"/>
    <n v="4"/>
    <n v="0"/>
    <x v="3760"/>
  </r>
  <r>
    <n v="4366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x v="3328"/>
    <n v="3"/>
    <n v="0"/>
    <x v="3761"/>
  </r>
  <r>
    <n v="4367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n v="0"/>
    <x v="3762"/>
  </r>
  <r>
    <n v="4368"/>
    <x v="2169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x v="3330"/>
    <n v="4"/>
    <n v="0.2"/>
    <x v="3763"/>
  </r>
  <r>
    <n v="4369"/>
    <x v="2169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x v="3331"/>
    <n v="6"/>
    <n v="0.2"/>
    <x v="3764"/>
  </r>
  <r>
    <n v="4370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x v="1744"/>
    <n v="5"/>
    <n v="0"/>
    <x v="3765"/>
  </r>
  <r>
    <n v="4371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x v="2010"/>
    <n v="2"/>
    <n v="0"/>
    <x v="3766"/>
  </r>
  <r>
    <n v="4372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x v="2678"/>
    <n v="5"/>
    <n v="0"/>
    <x v="2957"/>
  </r>
  <r>
    <n v="4373"/>
    <x v="2171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x v="2643"/>
    <n v="2"/>
    <n v="0"/>
    <x v="3149"/>
  </r>
  <r>
    <n v="4374"/>
    <x v="2171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x v="3332"/>
    <n v="5"/>
    <n v="0"/>
    <x v="3767"/>
  </r>
  <r>
    <n v="4375"/>
    <x v="2172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x v="3333"/>
    <n v="6"/>
    <n v="0.2"/>
    <x v="3768"/>
  </r>
  <r>
    <n v="4376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n v="0"/>
    <x v="3769"/>
  </r>
  <r>
    <n v="4377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n v="0"/>
    <x v="3770"/>
  </r>
  <r>
    <n v="4378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x v="3336"/>
    <n v="5"/>
    <n v="0.2"/>
    <x v="3771"/>
  </r>
  <r>
    <n v="4379"/>
    <x v="2174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x v="2053"/>
    <n v="2"/>
    <n v="0"/>
    <x v="2211"/>
  </r>
  <r>
    <n v="4380"/>
    <x v="2174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x v="3337"/>
    <n v="2"/>
    <n v="0"/>
    <x v="3772"/>
  </r>
  <r>
    <n v="4381"/>
    <x v="2175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x v="780"/>
    <n v="3"/>
    <n v="0"/>
    <x v="803"/>
  </r>
  <r>
    <n v="4382"/>
    <x v="2175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x v="3338"/>
    <n v="3"/>
    <n v="0.2"/>
    <x v="3773"/>
  </r>
  <r>
    <n v="4383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x v="3339"/>
    <n v="5"/>
    <n v="0.8"/>
    <x v="3774"/>
  </r>
  <r>
    <n v="4384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n v="0.3"/>
    <x v="3775"/>
  </r>
  <r>
    <n v="4385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x v="2081"/>
    <n v="2"/>
    <n v="0.2"/>
    <x v="3508"/>
  </r>
  <r>
    <n v="4386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n v="0.3"/>
    <x v="3776"/>
  </r>
  <r>
    <n v="4387"/>
    <x v="2177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x v="2911"/>
    <n v="4"/>
    <n v="0"/>
    <x v="3669"/>
  </r>
  <r>
    <n v="4388"/>
    <x v="2177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n v="0.2"/>
    <x v="3539"/>
  </r>
  <r>
    <n v="4389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x v="1172"/>
    <n v="7"/>
    <n v="0"/>
    <x v="1216"/>
  </r>
  <r>
    <n v="4390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n v="0.2"/>
    <x v="3777"/>
  </r>
  <r>
    <n v="4391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x v="3343"/>
    <n v="3"/>
    <n v="0"/>
    <x v="3710"/>
  </r>
  <r>
    <n v="4392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x v="3344"/>
    <n v="3"/>
    <n v="0"/>
    <x v="3778"/>
  </r>
  <r>
    <n v="4393"/>
    <x v="2179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x v="467"/>
    <n v="2"/>
    <n v="0.2"/>
    <x v="478"/>
  </r>
  <r>
    <n v="4394"/>
    <x v="2179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x v="3345"/>
    <n v="5"/>
    <n v="0.2"/>
    <x v="3779"/>
  </r>
  <r>
    <n v="4395"/>
    <x v="2180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x v="3346"/>
    <n v="1"/>
    <n v="0.2"/>
    <x v="3780"/>
  </r>
  <r>
    <n v="4396"/>
    <x v="2180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x v="3347"/>
    <n v="3"/>
    <n v="0.7"/>
    <x v="3781"/>
  </r>
  <r>
    <n v="4397"/>
    <x v="2181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x v="3348"/>
    <n v="2"/>
    <n v="0.2"/>
    <x v="3782"/>
  </r>
  <r>
    <n v="4398"/>
    <x v="2182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x v="3349"/>
    <n v="2"/>
    <n v="0.3"/>
    <x v="3783"/>
  </r>
  <r>
    <n v="4399"/>
    <x v="2182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x v="3350"/>
    <n v="2"/>
    <n v="0.2"/>
    <x v="3784"/>
  </r>
  <r>
    <n v="4400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x v="3351"/>
    <n v="5"/>
    <n v="0"/>
    <x v="3785"/>
  </r>
  <r>
    <n v="4401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n v="0"/>
    <x v="3786"/>
  </r>
  <r>
    <n v="4402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x v="3353"/>
    <n v="5"/>
    <n v="0"/>
    <x v="3787"/>
  </r>
  <r>
    <n v="4403"/>
    <x v="2184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x v="3354"/>
    <n v="2"/>
    <n v="0.2"/>
    <x v="3788"/>
  </r>
  <r>
    <n v="4404"/>
    <x v="2185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x v="3355"/>
    <n v="3"/>
    <n v="0"/>
    <x v="3789"/>
  </r>
  <r>
    <n v="4405"/>
    <x v="218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x v="3356"/>
    <n v="3"/>
    <n v="0.2"/>
    <x v="3790"/>
  </r>
  <r>
    <n v="4406"/>
    <x v="218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x v="2360"/>
    <n v="3"/>
    <n v="0.2"/>
    <x v="2565"/>
  </r>
  <r>
    <n v="4407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n v="0"/>
    <x v="3791"/>
  </r>
  <r>
    <n v="4408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x v="1836"/>
    <n v="3"/>
    <n v="0"/>
    <x v="1969"/>
  </r>
  <r>
    <n v="4409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n v="0"/>
    <x v="3792"/>
  </r>
  <r>
    <n v="4410"/>
    <x v="2188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x v="399"/>
    <n v="2"/>
    <n v="0"/>
    <x v="2357"/>
  </r>
  <r>
    <n v="4411"/>
    <x v="2188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x v="1557"/>
    <n v="6"/>
    <n v="0"/>
    <x v="3793"/>
  </r>
  <r>
    <n v="4412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n v="0"/>
    <x v="1942"/>
  </r>
  <r>
    <n v="4413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x v="903"/>
    <n v="3"/>
    <n v="0"/>
    <x v="3794"/>
  </r>
  <r>
    <n v="4414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x v="3795"/>
  </r>
  <r>
    <n v="4415"/>
    <x v="2190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x v="3360"/>
    <n v="1"/>
    <n v="0"/>
    <x v="3796"/>
  </r>
  <r>
    <n v="4416"/>
    <x v="2191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x v="1181"/>
    <n v="2"/>
    <n v="0.2"/>
    <x v="1226"/>
  </r>
  <r>
    <n v="4417"/>
    <x v="2191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x v="3361"/>
    <n v="5"/>
    <n v="0"/>
    <x v="3797"/>
  </r>
  <r>
    <n v="4418"/>
    <x v="2192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x v="3362"/>
    <n v="8"/>
    <n v="0"/>
    <x v="3798"/>
  </r>
  <r>
    <n v="4419"/>
    <x v="2193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x v="3363"/>
    <n v="3"/>
    <n v="0.2"/>
    <x v="3799"/>
  </r>
  <r>
    <n v="4420"/>
    <x v="2194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n v="0.7"/>
    <x v="3800"/>
  </r>
  <r>
    <n v="4421"/>
    <x v="2195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x v="3365"/>
    <n v="5"/>
    <n v="0.2"/>
    <x v="3801"/>
  </r>
  <r>
    <n v="4422"/>
    <x v="219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x v="12"/>
    <n v="3"/>
    <n v="0.2"/>
    <x v="3802"/>
  </r>
  <r>
    <n v="4423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x v="3366"/>
    <n v="2"/>
    <n v="0"/>
    <x v="3803"/>
  </r>
  <r>
    <n v="4424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x v="3367"/>
    <n v="3"/>
    <n v="0"/>
    <x v="3804"/>
  </r>
  <r>
    <n v="4425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n v="0"/>
    <x v="3805"/>
  </r>
  <r>
    <n v="4426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x v="3369"/>
    <n v="6"/>
    <n v="0"/>
    <x v="3806"/>
  </r>
  <r>
    <n v="4427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x v="392"/>
    <n v="2"/>
    <n v="0"/>
    <x v="3807"/>
  </r>
  <r>
    <n v="4428"/>
    <x v="2198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x v="3370"/>
    <n v="3"/>
    <n v="0"/>
    <x v="3808"/>
  </r>
  <r>
    <n v="4429"/>
    <x v="2199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x v="3371"/>
    <n v="6"/>
    <n v="0"/>
    <x v="3809"/>
  </r>
  <r>
    <n v="4430"/>
    <x v="2200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x v="421"/>
    <n v="3"/>
    <n v="0"/>
    <x v="3810"/>
  </r>
  <r>
    <n v="4431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x v="3372"/>
    <n v="4"/>
    <n v="0"/>
    <x v="3811"/>
  </r>
  <r>
    <n v="4432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x v="3373"/>
    <n v="3"/>
    <n v="0"/>
    <x v="3812"/>
  </r>
  <r>
    <n v="4433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x v="939"/>
  </r>
  <r>
    <n v="4434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x v="3374"/>
    <n v="1"/>
    <n v="0"/>
    <x v="3813"/>
  </r>
  <r>
    <n v="4435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x v="3375"/>
    <n v="3"/>
    <n v="0"/>
    <x v="3814"/>
  </r>
  <r>
    <n v="4436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x v="3376"/>
    <n v="1"/>
    <n v="0.8"/>
    <x v="3815"/>
  </r>
  <r>
    <n v="4437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x v="3377"/>
    <n v="7"/>
    <n v="0.2"/>
    <x v="3816"/>
  </r>
  <r>
    <n v="4438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n v="0.8"/>
    <x v="3817"/>
  </r>
  <r>
    <n v="4439"/>
    <x v="2203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x v="563"/>
    <n v="2"/>
    <n v="0.2"/>
    <x v="572"/>
  </r>
  <r>
    <n v="4440"/>
    <x v="2203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n v="0.2"/>
    <x v="1267"/>
  </r>
  <r>
    <n v="4441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x v="3379"/>
    <n v="1"/>
    <n v="0"/>
    <x v="3818"/>
  </r>
  <r>
    <n v="4442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x v="3380"/>
    <n v="5"/>
    <n v="0"/>
    <x v="3819"/>
  </r>
  <r>
    <n v="4443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x v="2640"/>
    <n v="5"/>
    <n v="0"/>
    <x v="3820"/>
  </r>
  <r>
    <n v="4444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x v="56"/>
    <n v="5"/>
    <n v="0"/>
    <x v="56"/>
  </r>
  <r>
    <n v="4445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x v="2561"/>
    <n v="5"/>
    <n v="0"/>
    <x v="2808"/>
  </r>
  <r>
    <n v="4446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x v="3381"/>
    <n v="6"/>
    <n v="0"/>
    <x v="3821"/>
  </r>
  <r>
    <n v="4447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x v="2769"/>
    <n v="4"/>
    <n v="0"/>
    <x v="3822"/>
  </r>
  <r>
    <n v="4448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x v="3382"/>
    <n v="5"/>
    <n v="0"/>
    <x v="3823"/>
  </r>
  <r>
    <n v="4449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x v="2391"/>
    <n v="2"/>
    <n v="0"/>
    <x v="3824"/>
  </r>
  <r>
    <n v="4450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x v="90"/>
    <n v="1"/>
    <n v="0"/>
    <x v="90"/>
  </r>
  <r>
    <n v="4451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x v="737"/>
    <n v="3"/>
    <n v="0"/>
    <x v="755"/>
  </r>
  <r>
    <n v="4452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x v="3383"/>
    <n v="5"/>
    <n v="0"/>
    <x v="3825"/>
  </r>
  <r>
    <n v="4453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n v="0"/>
    <x v="3826"/>
  </r>
  <r>
    <n v="4454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x v="3385"/>
    <n v="5"/>
    <n v="0.15"/>
    <x v="3827"/>
  </r>
  <r>
    <n v="4455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x v="3386"/>
    <n v="4"/>
    <n v="0"/>
    <x v="3828"/>
  </r>
  <r>
    <n v="4456"/>
    <x v="2208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x v="434"/>
    <n v="2"/>
    <n v="0.2"/>
    <x v="3829"/>
  </r>
  <r>
    <n v="4457"/>
    <x v="2208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x v="2925"/>
    <n v="2"/>
    <n v="0.2"/>
    <x v="3830"/>
  </r>
  <r>
    <n v="4458"/>
    <x v="2209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x v="1672"/>
    <n v="5"/>
    <n v="0"/>
    <x v="1770"/>
  </r>
  <r>
    <n v="4459"/>
    <x v="2210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x v="3387"/>
    <n v="2"/>
    <n v="0.2"/>
    <x v="3831"/>
  </r>
  <r>
    <n v="4460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x v="3388"/>
    <n v="1"/>
    <n v="0.2"/>
    <x v="3832"/>
  </r>
  <r>
    <n v="4461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x v="2772"/>
    <n v="2"/>
    <n v="0.2"/>
    <x v="3078"/>
  </r>
  <r>
    <n v="4462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x v="157"/>
    <n v="2"/>
    <n v="0.2"/>
    <x v="159"/>
  </r>
  <r>
    <n v="4463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x v="1996"/>
    <n v="4"/>
    <n v="0.7"/>
    <x v="2148"/>
  </r>
  <r>
    <n v="4464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x v="646"/>
    <n v="3"/>
    <n v="0.2"/>
    <x v="1186"/>
  </r>
  <r>
    <n v="4465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x v="3389"/>
    <n v="2"/>
    <n v="0.2"/>
    <x v="3833"/>
  </r>
  <r>
    <n v="4466"/>
    <x v="2212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x v="106"/>
    <n v="1"/>
    <n v="0.2"/>
    <x v="3834"/>
  </r>
  <r>
    <n v="4467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x v="3390"/>
    <n v="9"/>
    <n v="0"/>
    <x v="3835"/>
  </r>
  <r>
    <n v="4468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x v="1244"/>
    <n v="2"/>
    <n v="0"/>
    <x v="1292"/>
  </r>
  <r>
    <n v="4469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x v="244"/>
    <n v="2"/>
    <n v="0.2"/>
    <x v="3836"/>
  </r>
  <r>
    <n v="4470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x v="91"/>
    <n v="2"/>
    <n v="0"/>
    <x v="91"/>
  </r>
  <r>
    <n v="4471"/>
    <x v="2214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x v="3391"/>
    <n v="3"/>
    <n v="0.3"/>
    <x v="3837"/>
  </r>
  <r>
    <n v="4472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x v="1346"/>
    <n v="1"/>
    <n v="0.3"/>
    <x v="3838"/>
  </r>
  <r>
    <n v="4473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x v="1977"/>
    <n v="3"/>
    <n v="0.2"/>
    <x v="3839"/>
  </r>
  <r>
    <n v="4474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x v="2458"/>
    <n v="2"/>
    <n v="0.4"/>
    <x v="3840"/>
  </r>
  <r>
    <n v="4475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x v="12"/>
    <n v="3"/>
    <n v="0.2"/>
    <x v="12"/>
  </r>
  <r>
    <n v="4476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x v="3392"/>
    <n v="4"/>
    <n v="0.2"/>
    <x v="3841"/>
  </r>
  <r>
    <n v="4477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x v="582"/>
    <n v="2"/>
    <n v="0.2"/>
    <x v="591"/>
  </r>
  <r>
    <n v="4478"/>
    <x v="2216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x v="3393"/>
    <n v="3"/>
    <n v="0"/>
    <x v="3842"/>
  </r>
  <r>
    <n v="4479"/>
    <x v="2216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x v="3394"/>
    <n v="2"/>
    <n v="0"/>
    <x v="3843"/>
  </r>
  <r>
    <n v="4480"/>
    <x v="2217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x v="1691"/>
    <n v="5"/>
    <n v="0"/>
    <x v="1792"/>
  </r>
  <r>
    <n v="4481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x v="53"/>
    <n v="7"/>
    <n v="0"/>
    <x v="3844"/>
  </r>
  <r>
    <n v="4482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x v="3395"/>
    <n v="2"/>
    <n v="0"/>
    <x v="3845"/>
  </r>
  <r>
    <n v="4483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x v="2226"/>
    <n v="12"/>
    <n v="0.2"/>
    <x v="3846"/>
  </r>
  <r>
    <n v="4484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x v="2248"/>
    <n v="3"/>
    <n v="0"/>
    <x v="2427"/>
  </r>
  <r>
    <n v="4485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x v="3396"/>
    <n v="2"/>
    <n v="0.2"/>
    <x v="3847"/>
  </r>
  <r>
    <n v="4486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x v="541"/>
    <n v="3"/>
    <n v="0"/>
    <x v="551"/>
  </r>
  <r>
    <n v="4487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x v="1836"/>
    <n v="3"/>
    <n v="0"/>
    <x v="1969"/>
  </r>
  <r>
    <n v="4488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n v="0.8"/>
    <x v="3848"/>
  </r>
  <r>
    <n v="4489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x v="3398"/>
    <n v="9"/>
    <n v="0.2"/>
    <x v="3849"/>
  </r>
  <r>
    <n v="4490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n v="0.8"/>
    <x v="3850"/>
  </r>
  <r>
    <n v="4491"/>
    <x v="2220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x v="3400"/>
    <n v="3"/>
    <n v="0.2"/>
    <x v="3851"/>
  </r>
  <r>
    <n v="4492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x v="3401"/>
    <n v="2"/>
    <n v="0.4"/>
    <x v="3852"/>
  </r>
  <r>
    <n v="4493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x v="3402"/>
    <n v="2"/>
    <n v="0.2"/>
    <x v="3853"/>
  </r>
  <r>
    <n v="4494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x v="1590"/>
    <n v="7"/>
    <n v="0.2"/>
    <x v="1683"/>
  </r>
  <r>
    <n v="4495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x v="3403"/>
    <n v="6"/>
    <n v="0.3"/>
    <x v="3854"/>
  </r>
  <r>
    <n v="4496"/>
    <x v="2222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x v="3404"/>
    <n v="9"/>
    <n v="0.15"/>
    <x v="3855"/>
  </r>
  <r>
    <n v="4497"/>
    <x v="2222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x v="789"/>
    <n v="6"/>
    <n v="0"/>
    <x v="3856"/>
  </r>
  <r>
    <n v="4498"/>
    <x v="2223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x v="3405"/>
    <n v="4"/>
    <n v="0.7"/>
    <x v="3857"/>
  </r>
  <r>
    <n v="4499"/>
    <x v="2224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x v="91"/>
    <n v="2"/>
    <n v="0"/>
    <x v="91"/>
  </r>
  <r>
    <n v="4500"/>
    <x v="2225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x v="91"/>
    <n v="2"/>
    <n v="0"/>
    <x v="91"/>
  </r>
  <r>
    <n v="4501"/>
    <x v="2225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n v="0.2"/>
    <x v="3858"/>
  </r>
  <r>
    <n v="4502"/>
    <x v="2226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x v="233"/>
    <n v="5"/>
    <n v="0.2"/>
    <x v="1446"/>
  </r>
  <r>
    <n v="4503"/>
    <x v="2226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x v="3406"/>
    <n v="6"/>
    <n v="0.2"/>
    <x v="3859"/>
  </r>
  <r>
    <n v="4504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n v="0.2"/>
    <x v="3860"/>
  </r>
  <r>
    <n v="4505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x v="2759"/>
    <n v="2"/>
    <n v="0"/>
    <x v="3861"/>
  </r>
  <r>
    <n v="4506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x v="3408"/>
    <n v="3"/>
    <n v="0"/>
    <x v="3862"/>
  </r>
  <r>
    <n v="4507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x v="3409"/>
    <n v="3"/>
    <n v="0.2"/>
    <x v="3863"/>
  </r>
  <r>
    <n v="4508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x v="2422"/>
    <n v="1"/>
    <n v="0"/>
    <x v="3864"/>
  </r>
  <r>
    <n v="4509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x v="1169"/>
    <n v="1"/>
    <n v="0"/>
    <x v="1213"/>
  </r>
  <r>
    <n v="4510"/>
    <x v="2228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n v="0.2"/>
    <x v="2706"/>
  </r>
  <r>
    <n v="4511"/>
    <x v="2229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x v="3410"/>
    <n v="2"/>
    <n v="0"/>
    <x v="3865"/>
  </r>
  <r>
    <n v="4512"/>
    <x v="2229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n v="0"/>
    <x v="3866"/>
  </r>
  <r>
    <n v="4513"/>
    <x v="2230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x v="3412"/>
    <n v="6"/>
    <n v="0.7"/>
    <x v="3867"/>
  </r>
  <r>
    <n v="4514"/>
    <x v="2231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x v="3413"/>
    <n v="1"/>
    <n v="0.2"/>
    <x v="3868"/>
  </r>
  <r>
    <n v="4515"/>
    <x v="2232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x v="3414"/>
    <n v="1"/>
    <n v="0"/>
    <x v="3869"/>
  </r>
  <r>
    <n v="4516"/>
    <x v="2233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x v="2978"/>
    <n v="4"/>
    <n v="0"/>
    <x v="3321"/>
  </r>
  <r>
    <n v="4517"/>
    <x v="2234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n v="0"/>
    <x v="3870"/>
  </r>
  <r>
    <n v="4518"/>
    <x v="2234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x v="3415"/>
    <n v="7"/>
    <n v="0.2"/>
    <x v="3871"/>
  </r>
  <r>
    <n v="4519"/>
    <x v="223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x v="3416"/>
    <n v="4"/>
    <n v="0"/>
    <x v="3872"/>
  </r>
  <r>
    <n v="4520"/>
    <x v="2236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x v="3417"/>
    <n v="8"/>
    <n v="0.2"/>
    <x v="3873"/>
  </r>
  <r>
    <n v="4521"/>
    <x v="2237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x v="1038"/>
    <n v="3"/>
    <n v="0"/>
    <x v="3874"/>
  </r>
  <r>
    <n v="4522"/>
    <x v="2237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x v="2352"/>
    <n v="4"/>
    <n v="0"/>
    <x v="2555"/>
  </r>
  <r>
    <n v="4523"/>
    <x v="2238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x v="3418"/>
    <n v="3"/>
    <n v="0.2"/>
    <x v="3875"/>
  </r>
  <r>
    <n v="4524"/>
    <x v="2239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x v="1981"/>
    <n v="7"/>
    <n v="0"/>
    <x v="3876"/>
  </r>
  <r>
    <n v="4525"/>
    <x v="2239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x v="3419"/>
    <n v="6"/>
    <n v="0"/>
    <x v="3877"/>
  </r>
  <r>
    <n v="4526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x v="3420"/>
    <n v="2"/>
    <n v="0"/>
    <x v="3878"/>
  </r>
  <r>
    <n v="4527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x v="3421"/>
    <n v="5"/>
    <n v="0"/>
    <x v="3879"/>
  </r>
  <r>
    <n v="4528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x v="3422"/>
    <n v="4"/>
    <n v="0"/>
    <x v="3880"/>
  </r>
  <r>
    <n v="4529"/>
    <x v="2241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x v="3423"/>
    <n v="4"/>
    <n v="0.2"/>
    <x v="3881"/>
  </r>
  <r>
    <n v="4530"/>
    <x v="2242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x v="3424"/>
    <n v="2"/>
    <n v="0.8"/>
    <x v="3882"/>
  </r>
  <r>
    <n v="4531"/>
    <x v="2243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x v="1262"/>
    <n v="2"/>
    <n v="0.1"/>
    <x v="1312"/>
  </r>
  <r>
    <n v="4532"/>
    <x v="2243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n v="0"/>
    <x v="3883"/>
  </r>
  <r>
    <n v="4533"/>
    <x v="2244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x v="1919"/>
    <n v="3"/>
    <n v="0.2"/>
    <x v="2063"/>
  </r>
  <r>
    <n v="4534"/>
    <x v="2244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x v="770"/>
    <n v="2"/>
    <n v="0"/>
    <x v="792"/>
  </r>
  <r>
    <n v="4535"/>
    <x v="2245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x v="493"/>
    <n v="2"/>
    <n v="0"/>
    <x v="2181"/>
  </r>
  <r>
    <n v="4536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x v="3426"/>
    <n v="3"/>
    <n v="0"/>
    <x v="3884"/>
  </r>
  <r>
    <n v="4537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x v="1808"/>
    <n v="3"/>
    <n v="0.2"/>
    <x v="3885"/>
  </r>
  <r>
    <n v="4538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x v="2614"/>
    <n v="3"/>
    <n v="0"/>
    <x v="3886"/>
  </r>
  <r>
    <n v="4539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x v="2805"/>
    <n v="4"/>
    <n v="0"/>
    <x v="3887"/>
  </r>
  <r>
    <n v="4540"/>
    <x v="2247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x v="2815"/>
    <n v="2"/>
    <n v="0"/>
    <x v="3888"/>
  </r>
  <r>
    <n v="4541"/>
    <x v="2247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n v="0.3"/>
    <x v="3889"/>
  </r>
  <r>
    <n v="4542"/>
    <x v="2248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x v="3428"/>
    <n v="7"/>
    <n v="0.8"/>
    <x v="3890"/>
  </r>
  <r>
    <n v="4543"/>
    <x v="2249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x v="3429"/>
    <n v="2"/>
    <n v="0"/>
    <x v="3891"/>
  </r>
  <r>
    <n v="4544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x v="3430"/>
    <n v="9"/>
    <n v="0.3"/>
    <x v="3892"/>
  </r>
  <r>
    <n v="4545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x v="1490"/>
    <n v="2"/>
    <n v="0.2"/>
    <x v="1570"/>
  </r>
  <r>
    <n v="4546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x v="3431"/>
    <n v="7"/>
    <n v="0.2"/>
    <x v="3893"/>
  </r>
  <r>
    <n v="4547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x v="3432"/>
    <n v="2"/>
    <n v="0.8"/>
    <x v="3894"/>
  </r>
  <r>
    <n v="4548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x v="2789"/>
    <n v="3"/>
    <n v="0.2"/>
    <x v="3895"/>
  </r>
  <r>
    <n v="4549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x v="3433"/>
    <n v="1"/>
    <n v="0.6"/>
    <x v="3896"/>
  </r>
  <r>
    <n v="4550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x v="3434"/>
    <n v="4"/>
    <n v="0.2"/>
    <x v="2911"/>
  </r>
  <r>
    <n v="4551"/>
    <x v="2251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x v="1784"/>
    <n v="2"/>
    <n v="0"/>
    <x v="2167"/>
  </r>
  <r>
    <n v="4552"/>
    <x v="225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x v="3435"/>
    <n v="3"/>
    <n v="0.2"/>
    <x v="3897"/>
  </r>
  <r>
    <n v="4553"/>
    <x v="2253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x v="2186"/>
    <n v="3"/>
    <n v="0.2"/>
    <x v="2355"/>
  </r>
  <r>
    <n v="4554"/>
    <x v="2253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x v="1387"/>
    <n v="3"/>
    <n v="0"/>
    <x v="2512"/>
  </r>
  <r>
    <n v="4555"/>
    <x v="2254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x v="3436"/>
    <n v="3"/>
    <n v="0"/>
    <x v="3898"/>
  </r>
  <r>
    <n v="4556"/>
    <x v="2255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x v="1629"/>
    <n v="4"/>
    <n v="0"/>
    <x v="3899"/>
  </r>
  <r>
    <n v="4557"/>
    <x v="2255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x v="3386"/>
    <n v="4"/>
    <n v="0"/>
    <x v="3828"/>
  </r>
  <r>
    <n v="4558"/>
    <x v="2256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x v="3437"/>
    <n v="1"/>
    <n v="0.7"/>
    <x v="3900"/>
  </r>
  <r>
    <n v="4559"/>
    <x v="2257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x v="2000"/>
    <n v="2"/>
    <n v="0.2"/>
    <x v="3901"/>
  </r>
  <r>
    <n v="4560"/>
    <x v="2258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x v="3438"/>
    <n v="3"/>
    <n v="0.3"/>
    <x v="3902"/>
  </r>
  <r>
    <n v="4561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x v="3903"/>
  </r>
  <r>
    <n v="4562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x v="3440"/>
    <n v="3"/>
    <n v="0.2"/>
    <x v="3904"/>
  </r>
  <r>
    <n v="4563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x v="3441"/>
    <n v="5"/>
    <n v="0"/>
    <x v="3905"/>
  </r>
  <r>
    <n v="4564"/>
    <x v="226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n v="0.2"/>
    <x v="3906"/>
  </r>
  <r>
    <n v="4565"/>
    <x v="2261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x v="997"/>
    <n v="6"/>
    <n v="0.2"/>
    <x v="3907"/>
  </r>
  <r>
    <n v="4566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x v="962"/>
    <n v="3"/>
    <n v="0.2"/>
    <x v="997"/>
  </r>
  <r>
    <n v="4567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n v="0.7"/>
    <x v="3908"/>
  </r>
  <r>
    <n v="4568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n v="0.2"/>
    <x v="683"/>
  </r>
  <r>
    <n v="4569"/>
    <x v="2263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x v="3444"/>
    <n v="6"/>
    <n v="0.8"/>
    <x v="3909"/>
  </r>
  <r>
    <n v="4570"/>
    <x v="2264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x v="3001"/>
    <n v="3"/>
    <n v="0"/>
    <x v="3350"/>
  </r>
  <r>
    <n v="4571"/>
    <x v="2265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x v="3355"/>
    <n v="3"/>
    <n v="0"/>
    <x v="3789"/>
  </r>
  <r>
    <n v="4572"/>
    <x v="2265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x v="3445"/>
    <n v="2"/>
    <n v="0"/>
    <x v="3910"/>
  </r>
  <r>
    <n v="4573"/>
    <x v="2266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x v="2006"/>
    <n v="2"/>
    <n v="0.2"/>
    <x v="3911"/>
  </r>
  <r>
    <n v="4574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x v="2854"/>
    <n v="7"/>
    <n v="0"/>
    <x v="3912"/>
  </r>
  <r>
    <n v="4575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x v="3446"/>
    <n v="4"/>
    <n v="0"/>
    <x v="3913"/>
  </r>
  <r>
    <n v="4576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x v="2255"/>
    <n v="5"/>
    <n v="0"/>
    <x v="2711"/>
  </r>
  <r>
    <n v="4577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x v="3447"/>
    <n v="2"/>
    <n v="0"/>
    <x v="3914"/>
  </r>
  <r>
    <n v="4578"/>
    <x v="2268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x v="2094"/>
    <n v="1"/>
    <n v="0.2"/>
    <x v="2258"/>
  </r>
  <r>
    <n v="4579"/>
    <x v="2269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x v="3448"/>
    <n v="3"/>
    <n v="0"/>
    <x v="3915"/>
  </r>
  <r>
    <n v="4580"/>
    <x v="2270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x v="3449"/>
    <n v="11"/>
    <n v="0"/>
    <x v="3916"/>
  </r>
  <r>
    <n v="4581"/>
    <x v="2271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x v="3450"/>
    <n v="6"/>
    <n v="0"/>
    <x v="3917"/>
  </r>
  <r>
    <n v="4582"/>
    <x v="2272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x v="3451"/>
    <n v="3"/>
    <n v="0.2"/>
    <x v="3918"/>
  </r>
  <r>
    <n v="4583"/>
    <x v="227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x v="3452"/>
    <n v="8"/>
    <n v="0.2"/>
    <x v="3919"/>
  </r>
  <r>
    <n v="4584"/>
    <x v="2274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x v="341"/>
    <n v="2"/>
    <n v="0"/>
    <x v="349"/>
  </r>
  <r>
    <n v="4585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n v="0"/>
    <x v="3920"/>
  </r>
  <r>
    <n v="4586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x v="3454"/>
    <n v="5"/>
    <n v="0"/>
    <x v="3921"/>
  </r>
  <r>
    <n v="4587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x v="3455"/>
    <n v="6"/>
    <n v="0.2"/>
    <x v="3922"/>
  </r>
  <r>
    <n v="4588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x v="2271"/>
    <n v="3"/>
    <n v="0"/>
    <x v="3923"/>
  </r>
  <r>
    <n v="4589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x v="3456"/>
    <n v="3"/>
    <n v="0"/>
    <x v="3924"/>
  </r>
  <r>
    <n v="4590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x v="3457"/>
    <n v="7"/>
    <n v="0"/>
    <x v="3925"/>
  </r>
  <r>
    <n v="4591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x v="2788"/>
    <n v="2"/>
    <n v="0"/>
    <x v="3926"/>
  </r>
  <r>
    <n v="4592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x v="3164"/>
    <n v="2"/>
    <n v="0.2"/>
    <x v="3557"/>
  </r>
  <r>
    <n v="4593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x v="1770"/>
    <n v="3"/>
    <n v="0.2"/>
    <x v="3927"/>
  </r>
  <r>
    <n v="4594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n v="0"/>
    <x v="3928"/>
  </r>
  <r>
    <n v="4595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x v="3458"/>
    <n v="3"/>
    <n v="0.2"/>
    <x v="3929"/>
  </r>
  <r>
    <n v="4596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x v="3459"/>
    <n v="3"/>
    <n v="0"/>
    <x v="3930"/>
  </r>
  <r>
    <n v="4597"/>
    <x v="2277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x v="3460"/>
    <n v="8"/>
    <n v="0"/>
    <x v="3931"/>
  </r>
  <r>
    <n v="4598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x v="3461"/>
    <n v="3"/>
    <n v="0"/>
    <x v="3932"/>
  </r>
  <r>
    <n v="4599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x v="3462"/>
    <n v="5"/>
    <n v="0"/>
    <x v="3933"/>
  </r>
  <r>
    <n v="4600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x v="3463"/>
    <n v="1"/>
    <n v="0"/>
    <x v="3934"/>
  </r>
  <r>
    <n v="4601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x v="3464"/>
    <n v="9"/>
    <n v="0"/>
    <x v="3935"/>
  </r>
  <r>
    <n v="4602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x v="132"/>
    <n v="4"/>
    <n v="0"/>
    <x v="3936"/>
  </r>
  <r>
    <n v="4603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x v="3465"/>
    <n v="1"/>
    <n v="0.2"/>
    <x v="3937"/>
  </r>
  <r>
    <n v="4604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x v="3466"/>
    <n v="4"/>
    <n v="0.2"/>
    <x v="3938"/>
  </r>
  <r>
    <n v="4605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x v="2096"/>
    <n v="2"/>
    <n v="0.2"/>
    <x v="2260"/>
  </r>
  <r>
    <n v="4606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x v="3467"/>
    <n v="7"/>
    <n v="0.2"/>
    <x v="3939"/>
  </r>
  <r>
    <n v="4607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x v="3468"/>
    <n v="1"/>
    <n v="0"/>
    <x v="3940"/>
  </r>
  <r>
    <n v="4608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x v="3469"/>
    <n v="3"/>
    <n v="0"/>
    <x v="3941"/>
  </r>
  <r>
    <n v="4609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n v="0.2"/>
    <x v="3942"/>
  </r>
  <r>
    <n v="4610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x v="1568"/>
    <n v="7"/>
    <n v="0"/>
    <x v="1657"/>
  </r>
  <r>
    <n v="4611"/>
    <x v="228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x v="349"/>
    <n v="8"/>
    <n v="0"/>
    <x v="357"/>
  </r>
  <r>
    <n v="4612"/>
    <x v="2283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x v="3470"/>
    <n v="4"/>
    <n v="0"/>
    <x v="3943"/>
  </r>
  <r>
    <n v="4613"/>
    <x v="2284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x v="1662"/>
    <n v="3"/>
    <n v="0.2"/>
    <x v="1760"/>
  </r>
  <r>
    <n v="4614"/>
    <x v="2284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x v="3471"/>
    <n v="5"/>
    <n v="0.2"/>
    <x v="3944"/>
  </r>
  <r>
    <n v="4615"/>
    <x v="2285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x v="3472"/>
    <n v="3"/>
    <n v="0.8"/>
    <x v="3945"/>
  </r>
  <r>
    <n v="4616"/>
    <x v="2285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x v="2696"/>
    <n v="9"/>
    <n v="0.2"/>
    <x v="3946"/>
  </r>
  <r>
    <n v="4617"/>
    <x v="2286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x v="3473"/>
    <n v="3"/>
    <n v="0.2"/>
    <x v="3947"/>
  </r>
  <r>
    <n v="4618"/>
    <x v="2287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x v="3474"/>
    <n v="2"/>
    <n v="0"/>
    <x v="3948"/>
  </r>
  <r>
    <n v="4619"/>
    <x v="2287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x v="3116"/>
    <n v="3"/>
    <n v="0"/>
    <x v="3949"/>
  </r>
  <r>
    <n v="4620"/>
    <x v="2288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x v="3475"/>
    <n v="6"/>
    <n v="0.2"/>
    <x v="3950"/>
  </r>
  <r>
    <n v="4621"/>
    <x v="2288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x v="3476"/>
    <n v="3"/>
    <n v="0.2"/>
    <x v="3951"/>
  </r>
  <r>
    <n v="4622"/>
    <x v="2289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x v="3477"/>
    <n v="5"/>
    <n v="0"/>
    <x v="3952"/>
  </r>
  <r>
    <n v="4623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x v="3478"/>
    <n v="3"/>
    <n v="0.2"/>
    <x v="3953"/>
  </r>
  <r>
    <n v="4624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x v="3479"/>
    <n v="4"/>
    <n v="0.2"/>
    <x v="3954"/>
  </r>
  <r>
    <n v="4625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x v="3480"/>
    <n v="2"/>
    <n v="0.2"/>
    <x v="3955"/>
  </r>
  <r>
    <n v="4626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x v="3481"/>
    <n v="3"/>
    <n v="0.2"/>
    <x v="3956"/>
  </r>
  <r>
    <n v="4627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x v="3477"/>
    <n v="5"/>
    <n v="0"/>
    <x v="3957"/>
  </r>
  <r>
    <n v="4628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x v="3482"/>
    <n v="2"/>
    <n v="0"/>
    <x v="3958"/>
  </r>
  <r>
    <n v="4629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n v="0"/>
    <x v="3959"/>
  </r>
  <r>
    <n v="4630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x v="905"/>
    <n v="3"/>
    <n v="0"/>
    <x v="938"/>
  </r>
  <r>
    <n v="4631"/>
    <x v="2292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x v="1819"/>
    <n v="2"/>
    <n v="0"/>
    <x v="3960"/>
  </r>
  <r>
    <n v="4632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x v="2678"/>
    <n v="5"/>
    <n v="0"/>
    <x v="2957"/>
  </r>
  <r>
    <n v="4633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n v="0"/>
    <x v="3961"/>
  </r>
  <r>
    <n v="4634"/>
    <x v="2294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x v="3485"/>
    <n v="6"/>
    <n v="0.15"/>
    <x v="3962"/>
  </r>
  <r>
    <n v="4635"/>
    <x v="2294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n v="0"/>
    <x v="3963"/>
  </r>
  <r>
    <n v="4636"/>
    <x v="2295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n v="0"/>
    <x v="703"/>
  </r>
  <r>
    <n v="4637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x v="1862"/>
    <n v="4"/>
    <n v="0"/>
    <x v="3964"/>
  </r>
  <r>
    <n v="4638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x v="714"/>
    <n v="3"/>
    <n v="0"/>
    <x v="732"/>
  </r>
  <r>
    <n v="4639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n v="0"/>
    <x v="3207"/>
  </r>
  <r>
    <n v="4640"/>
    <x v="2297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x v="3486"/>
    <n v="8"/>
    <n v="0"/>
    <x v="3965"/>
  </r>
  <r>
    <n v="4641"/>
    <x v="2297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x v="3487"/>
    <n v="1"/>
    <n v="0"/>
    <x v="3966"/>
  </r>
  <r>
    <n v="4642"/>
    <x v="2298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x v="3488"/>
    <n v="4"/>
    <n v="0.7"/>
    <x v="3967"/>
  </r>
  <r>
    <n v="4643"/>
    <x v="2298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n v="0.2"/>
    <x v="3968"/>
  </r>
  <r>
    <n v="4644"/>
    <x v="2299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x v="2925"/>
    <n v="2"/>
    <n v="0.2"/>
    <x v="3830"/>
  </r>
  <r>
    <n v="4645"/>
    <x v="2299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x v="2729"/>
    <n v="2"/>
    <n v="0.2"/>
    <x v="3021"/>
  </r>
  <r>
    <n v="4646"/>
    <x v="230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x v="3489"/>
    <n v="2"/>
    <n v="0.1"/>
    <x v="3969"/>
  </r>
  <r>
    <n v="4647"/>
    <x v="2301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n v="0"/>
    <x v="3970"/>
  </r>
  <r>
    <n v="4648"/>
    <x v="2302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n v="0.1"/>
    <x v="3971"/>
  </r>
  <r>
    <n v="4649"/>
    <x v="2303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x v="3492"/>
    <n v="9"/>
    <n v="0"/>
    <x v="3972"/>
  </r>
  <r>
    <n v="4650"/>
    <x v="2303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x v="3493"/>
    <n v="5"/>
    <n v="0"/>
    <x v="3973"/>
  </r>
  <r>
    <n v="4651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x v="1672"/>
    <n v="5"/>
    <n v="0"/>
    <x v="1770"/>
  </r>
  <r>
    <n v="4652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x v="3494"/>
    <n v="4"/>
    <n v="0"/>
    <x v="3974"/>
  </r>
  <r>
    <n v="4653"/>
    <x v="2305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x v="3975"/>
  </r>
  <r>
    <n v="4654"/>
    <x v="2305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x v="3495"/>
    <n v="5"/>
    <n v="0"/>
    <x v="3976"/>
  </r>
  <r>
    <n v="4655"/>
    <x v="2306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x v="709"/>
    <n v="1"/>
    <n v="0"/>
    <x v="3977"/>
  </r>
  <r>
    <n v="4656"/>
    <x v="2307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x v="3496"/>
    <n v="2"/>
    <n v="0.2"/>
    <x v="3978"/>
  </r>
  <r>
    <n v="4657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n v="0.2"/>
    <x v="3979"/>
  </r>
  <r>
    <n v="4658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x v="775"/>
    <n v="2"/>
    <n v="0.2"/>
    <x v="798"/>
  </r>
  <r>
    <n v="4659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x v="892"/>
    <n v="2"/>
    <n v="0.2"/>
    <x v="2282"/>
  </r>
  <r>
    <n v="4660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n v="0.2"/>
    <x v="3980"/>
  </r>
  <r>
    <n v="4661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x v="289"/>
    <n v="3"/>
    <n v="0.2"/>
    <x v="3981"/>
  </r>
  <r>
    <n v="4662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n v="0.3"/>
    <x v="3131"/>
  </r>
  <r>
    <n v="4663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x v="3499"/>
    <n v="3"/>
    <n v="0.2"/>
    <x v="3982"/>
  </r>
  <r>
    <n v="4664"/>
    <x v="23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x v="3500"/>
    <n v="1"/>
    <n v="0.2"/>
    <x v="3983"/>
  </r>
  <r>
    <n v="4665"/>
    <x v="2310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x v="3501"/>
    <n v="9"/>
    <n v="0.7"/>
    <x v="3984"/>
  </r>
  <r>
    <n v="4666"/>
    <x v="2310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n v="0.2"/>
    <x v="3985"/>
  </r>
  <r>
    <n v="4667"/>
    <x v="2311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x v="710"/>
    <n v="4"/>
    <n v="0"/>
    <x v="3986"/>
  </r>
  <r>
    <n v="4668"/>
    <x v="2311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x v="3502"/>
    <n v="2"/>
    <n v="0"/>
    <x v="3987"/>
  </r>
  <r>
    <n v="4669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x v="3503"/>
    <n v="10"/>
    <n v="0.8"/>
    <x v="3988"/>
  </r>
  <r>
    <n v="4670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x v="3504"/>
    <n v="7"/>
    <n v="0.32"/>
    <x v="3989"/>
  </r>
  <r>
    <n v="4671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x v="3505"/>
    <n v="5"/>
    <n v="0.2"/>
    <x v="3990"/>
  </r>
  <r>
    <n v="4672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x v="3506"/>
    <n v="4"/>
    <n v="0.1"/>
    <x v="3991"/>
  </r>
  <r>
    <n v="4673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x v="3507"/>
    <n v="4"/>
    <n v="0"/>
    <x v="3992"/>
  </r>
  <r>
    <n v="4674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x v="3508"/>
    <n v="1"/>
    <n v="0"/>
    <x v="3993"/>
  </r>
  <r>
    <n v="4675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n v="0"/>
    <x v="3994"/>
  </r>
  <r>
    <n v="4676"/>
    <x v="2314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n v="0.2"/>
    <x v="1758"/>
  </r>
  <r>
    <n v="4677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x v="3509"/>
    <n v="4"/>
    <n v="0.2"/>
    <x v="3995"/>
  </r>
  <r>
    <n v="4678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x v="1240"/>
    <n v="1"/>
    <n v="0"/>
    <x v="3963"/>
  </r>
  <r>
    <n v="4679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x v="137"/>
    <n v="12"/>
    <n v="0"/>
    <x v="3996"/>
  </r>
  <r>
    <n v="4680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x v="794"/>
    <n v="2"/>
    <n v="0"/>
    <x v="819"/>
  </r>
  <r>
    <n v="4681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n v="0.2"/>
    <x v="3997"/>
  </r>
  <r>
    <n v="4682"/>
    <x v="2316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x v="3511"/>
    <n v="9"/>
    <n v="0"/>
    <x v="3998"/>
  </r>
  <r>
    <n v="4683"/>
    <x v="2317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x v="3512"/>
    <n v="9"/>
    <n v="0.2"/>
    <x v="3999"/>
  </r>
  <r>
    <n v="4684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n v="0.4"/>
    <x v="4000"/>
  </r>
  <r>
    <n v="4685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x v="3514"/>
    <n v="4"/>
    <n v="0.5"/>
    <x v="4001"/>
  </r>
  <r>
    <n v="4686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x v="3515"/>
    <n v="2"/>
    <n v="0.7"/>
    <x v="4002"/>
  </r>
  <r>
    <n v="4687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x v="1814"/>
    <n v="7"/>
    <n v="0.2"/>
    <x v="1944"/>
  </r>
  <r>
    <n v="4688"/>
    <x v="2319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x v="3516"/>
    <n v="9"/>
    <n v="0"/>
    <x v="4003"/>
  </r>
  <r>
    <n v="4689"/>
    <x v="2320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n v="0.7"/>
    <x v="4004"/>
  </r>
  <r>
    <n v="4690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x v="3518"/>
    <n v="2"/>
    <n v="0.2"/>
    <x v="4005"/>
  </r>
  <r>
    <n v="4691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x v="981"/>
    <n v="3"/>
    <n v="0.2"/>
    <x v="4006"/>
  </r>
  <r>
    <n v="4692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x v="2516"/>
    <n v="3"/>
    <n v="0.2"/>
    <x v="4007"/>
  </r>
  <r>
    <n v="4693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x v="3519"/>
    <n v="5"/>
    <n v="0.2"/>
    <x v="4008"/>
  </r>
  <r>
    <n v="4694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x v="582"/>
    <n v="2"/>
    <n v="0.2"/>
    <x v="591"/>
  </r>
  <r>
    <n v="4695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x v="3520"/>
    <n v="4"/>
    <n v="0"/>
    <x v="4009"/>
  </r>
  <r>
    <n v="4696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x v="3367"/>
    <n v="3"/>
    <n v="0"/>
    <x v="4010"/>
  </r>
  <r>
    <n v="4697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x v="3521"/>
    <n v="2"/>
    <n v="0"/>
    <x v="4011"/>
  </r>
  <r>
    <n v="4698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x v="3522"/>
    <n v="9"/>
    <n v="0"/>
    <x v="4012"/>
  </r>
  <r>
    <n v="4699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n v="0"/>
    <x v="4013"/>
  </r>
  <r>
    <n v="4700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x v="797"/>
    <n v="2"/>
    <n v="0.2"/>
    <x v="822"/>
  </r>
  <r>
    <n v="4701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x v="3524"/>
    <n v="2"/>
    <n v="0.2"/>
    <x v="4014"/>
  </r>
  <r>
    <n v="4702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x v="1312"/>
    <n v="2"/>
    <n v="0.2"/>
    <x v="2997"/>
  </r>
  <r>
    <n v="4703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x v="3525"/>
    <n v="1"/>
    <n v="0.6"/>
    <x v="4015"/>
  </r>
  <r>
    <n v="4704"/>
    <x v="2324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x v="3526"/>
    <n v="2"/>
    <n v="0.8"/>
    <x v="4016"/>
  </r>
  <r>
    <n v="4705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x v="3527"/>
    <n v="7"/>
    <n v="0"/>
    <x v="4017"/>
  </r>
  <r>
    <n v="4706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x v="2"/>
    <n v="2"/>
    <n v="0"/>
    <x v="2"/>
  </r>
  <r>
    <n v="4707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x v="3528"/>
    <n v="4"/>
    <n v="0"/>
    <x v="4018"/>
  </r>
  <r>
    <n v="4708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x v="1658"/>
    <n v="5"/>
    <n v="0.2"/>
    <x v="1756"/>
  </r>
  <r>
    <n v="4709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x v="3529"/>
    <n v="3"/>
    <n v="0"/>
    <x v="4019"/>
  </r>
  <r>
    <n v="4710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x v="2643"/>
    <n v="2"/>
    <n v="0"/>
    <x v="4020"/>
  </r>
  <r>
    <n v="4711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x v="1038"/>
    <n v="3"/>
    <n v="0"/>
    <x v="3874"/>
  </r>
  <r>
    <n v="4712"/>
    <x v="2327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x v="3530"/>
    <n v="1"/>
    <n v="0.7"/>
    <x v="4021"/>
  </r>
  <r>
    <n v="4713"/>
    <x v="2328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x v="1590"/>
    <n v="7"/>
    <n v="0.2"/>
    <x v="1683"/>
  </r>
  <r>
    <n v="4714"/>
    <x v="2328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n v="0.6"/>
    <x v="4022"/>
  </r>
  <r>
    <n v="4715"/>
    <x v="2329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x v="3532"/>
    <n v="2"/>
    <n v="0.2"/>
    <x v="4023"/>
  </r>
  <r>
    <n v="4716"/>
    <x v="233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x v="1227"/>
    <n v="2"/>
    <n v="0.2"/>
    <x v="1487"/>
  </r>
  <r>
    <n v="4717"/>
    <x v="2331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x v="3533"/>
    <n v="2"/>
    <n v="0"/>
    <x v="4024"/>
  </r>
  <r>
    <n v="4718"/>
    <x v="233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x v="3534"/>
    <n v="3"/>
    <n v="0"/>
    <x v="4025"/>
  </r>
  <r>
    <n v="4719"/>
    <x v="2333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x v="1568"/>
    <n v="7"/>
    <n v="0"/>
    <x v="1657"/>
  </r>
  <r>
    <n v="4720"/>
    <x v="2334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n v="0"/>
    <x v="4026"/>
  </r>
  <r>
    <n v="4721"/>
    <x v="2334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x v="1168"/>
    <n v="2"/>
    <n v="0"/>
    <x v="4027"/>
  </r>
  <r>
    <n v="4722"/>
    <x v="2335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x v="3536"/>
    <n v="3"/>
    <n v="0.5"/>
    <x v="4028"/>
  </r>
  <r>
    <n v="4723"/>
    <x v="2336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x v="3537"/>
    <n v="1"/>
    <n v="0"/>
    <x v="4029"/>
  </r>
  <r>
    <n v="4724"/>
    <x v="2337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x v="1674"/>
    <n v="3"/>
    <n v="0"/>
    <x v="4030"/>
  </r>
  <r>
    <n v="4725"/>
    <x v="233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x v="3538"/>
    <n v="2"/>
    <n v="0.7"/>
    <x v="4031"/>
  </r>
  <r>
    <n v="4726"/>
    <x v="233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x v="3539"/>
    <n v="3"/>
    <n v="0.2"/>
    <x v="4032"/>
  </r>
  <r>
    <n v="4727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n v="0"/>
    <x v="2269"/>
  </r>
  <r>
    <n v="4728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n v="0.2"/>
    <x v="4033"/>
  </r>
  <r>
    <n v="4729"/>
    <x v="2340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x v="3541"/>
    <n v="7"/>
    <n v="0.2"/>
    <x v="4034"/>
  </r>
  <r>
    <n v="4730"/>
    <x v="234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x v="3542"/>
    <n v="3"/>
    <n v="0.2"/>
    <x v="4035"/>
  </r>
  <r>
    <n v="4731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x v="3543"/>
    <n v="6"/>
    <n v="0"/>
    <x v="4036"/>
  </r>
  <r>
    <n v="4732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x v="3544"/>
    <n v="3"/>
    <n v="0"/>
    <x v="4037"/>
  </r>
  <r>
    <n v="4733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x v="3545"/>
    <n v="3"/>
    <n v="0"/>
    <x v="4038"/>
  </r>
  <r>
    <n v="4734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x v="3546"/>
    <n v="3"/>
    <n v="0"/>
    <x v="4039"/>
  </r>
  <r>
    <n v="4735"/>
    <x v="2343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n v="0.1"/>
    <x v="4040"/>
  </r>
  <r>
    <n v="4736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x v="341"/>
    <n v="2"/>
    <n v="0"/>
    <x v="1857"/>
  </r>
  <r>
    <n v="4737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x v="3548"/>
    <n v="2"/>
    <n v="0"/>
    <x v="4041"/>
  </r>
  <r>
    <n v="4738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x v="3549"/>
    <n v="2"/>
    <n v="0"/>
    <x v="4042"/>
  </r>
  <r>
    <n v="4739"/>
    <x v="234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n v="0"/>
    <x v="4043"/>
  </r>
  <r>
    <n v="4740"/>
    <x v="234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x v="3551"/>
    <n v="1"/>
    <n v="0.2"/>
    <x v="4044"/>
  </r>
  <r>
    <n v="4741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x v="745"/>
    <n v="2"/>
    <n v="0"/>
    <x v="763"/>
  </r>
  <r>
    <n v="4742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x v="3307"/>
    <n v="3"/>
    <n v="0"/>
    <x v="3734"/>
  </r>
  <r>
    <n v="4743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x v="1056"/>
    <n v="3"/>
    <n v="0"/>
    <x v="1096"/>
  </r>
  <r>
    <n v="4744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x v="2307"/>
    <n v="2"/>
    <n v="0"/>
    <x v="2498"/>
  </r>
  <r>
    <n v="4745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x v="3552"/>
    <n v="4"/>
    <n v="0"/>
    <x v="4045"/>
  </r>
  <r>
    <n v="4746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x v="3445"/>
    <n v="2"/>
    <n v="0"/>
    <x v="4046"/>
  </r>
  <r>
    <n v="4747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x v="3553"/>
    <n v="3"/>
    <n v="0"/>
    <x v="4047"/>
  </r>
  <r>
    <n v="4748"/>
    <x v="2348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x v="3554"/>
    <n v="3"/>
    <n v="0"/>
    <x v="4048"/>
  </r>
  <r>
    <n v="4749"/>
    <x v="2348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x v="2691"/>
    <n v="3"/>
    <n v="0"/>
    <x v="2974"/>
  </r>
  <r>
    <n v="4750"/>
    <x v="2349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x v="657"/>
    <n v="5"/>
    <n v="0"/>
    <x v="669"/>
  </r>
  <r>
    <n v="4751"/>
    <x v="2350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x v="2524"/>
    <n v="3"/>
    <n v="0.2"/>
    <x v="2767"/>
  </r>
  <r>
    <n v="4752"/>
    <x v="2351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x v="1390"/>
    <n v="3"/>
    <n v="0.2"/>
    <x v="1458"/>
  </r>
  <r>
    <n v="4753"/>
    <x v="2352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x v="3555"/>
    <n v="2"/>
    <n v="0.2"/>
    <x v="4049"/>
  </r>
  <r>
    <n v="4754"/>
    <x v="2353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x v="4"/>
    <n v="4"/>
    <n v="0.2"/>
    <x v="4050"/>
  </r>
  <r>
    <n v="4755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x v="3556"/>
    <n v="2"/>
    <n v="0.7"/>
    <x v="4051"/>
  </r>
  <r>
    <n v="4756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x v="912"/>
    <n v="3"/>
    <n v="0.2"/>
    <x v="945"/>
  </r>
  <r>
    <n v="4757"/>
    <x v="2355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x v="3557"/>
    <n v="2"/>
    <n v="0.7"/>
    <x v="4052"/>
  </r>
  <r>
    <n v="4758"/>
    <x v="2356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x v="3558"/>
    <n v="7"/>
    <n v="0.8"/>
    <x v="4053"/>
  </r>
  <r>
    <n v="4759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x v="3559"/>
    <n v="4"/>
    <n v="0"/>
    <x v="4054"/>
  </r>
  <r>
    <n v="4760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x v="786"/>
    <n v="2"/>
    <n v="0.2"/>
    <x v="4055"/>
  </r>
  <r>
    <n v="4761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n v="0.2"/>
    <x v="4056"/>
  </r>
  <r>
    <n v="4762"/>
    <x v="2358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x v="2184"/>
    <n v="2"/>
    <n v="0.2"/>
    <x v="2352"/>
  </r>
  <r>
    <n v="4763"/>
    <x v="2358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x v="3561"/>
    <n v="2"/>
    <n v="0.2"/>
    <x v="4057"/>
  </r>
  <r>
    <n v="4764"/>
    <x v="2359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n v="0"/>
    <x v="4058"/>
  </r>
  <r>
    <n v="4765"/>
    <x v="2360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x v="3562"/>
    <n v="4"/>
    <n v="0"/>
    <x v="4059"/>
  </r>
  <r>
    <n v="4766"/>
    <x v="2361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x v="2467"/>
    <n v="1"/>
    <n v="0"/>
    <x v="2700"/>
  </r>
  <r>
    <n v="4767"/>
    <x v="2362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x v="3563"/>
    <n v="5"/>
    <n v="0.2"/>
    <x v="4060"/>
  </r>
  <r>
    <n v="4768"/>
    <x v="2362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x v="3564"/>
    <n v="3"/>
    <n v="0.2"/>
    <x v="4061"/>
  </r>
  <r>
    <n v="4769"/>
    <x v="236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x v="869"/>
    <n v="4"/>
    <n v="0.2"/>
    <x v="4062"/>
  </r>
  <r>
    <n v="4770"/>
    <x v="2364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x v="1655"/>
    <n v="3"/>
    <n v="0.2"/>
    <x v="4063"/>
  </r>
  <r>
    <n v="4771"/>
    <x v="2364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x v="875"/>
    <n v="3"/>
    <n v="0"/>
    <x v="4064"/>
  </r>
  <r>
    <n v="4772"/>
    <x v="2365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x v="3565"/>
    <n v="8"/>
    <n v="0.2"/>
    <x v="4065"/>
  </r>
  <r>
    <n v="4773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x v="3566"/>
    <n v="1"/>
    <n v="0.6"/>
    <x v="4066"/>
  </r>
  <r>
    <n v="4774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x v="132"/>
    <n v="5"/>
    <n v="0.2"/>
    <x v="2045"/>
  </r>
  <r>
    <n v="4775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x v="2705"/>
    <n v="2"/>
    <n v="0.2"/>
    <x v="2995"/>
  </r>
  <r>
    <n v="4776"/>
    <x v="2367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x v="371"/>
    <n v="4"/>
    <n v="0"/>
    <x v="4067"/>
  </r>
  <r>
    <n v="4777"/>
    <x v="2368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x v="1313"/>
    <n v="3"/>
    <n v="0"/>
    <x v="1368"/>
  </r>
  <r>
    <n v="4778"/>
    <x v="2368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x v="3567"/>
    <n v="3"/>
    <n v="0"/>
    <x v="4068"/>
  </r>
  <r>
    <n v="4779"/>
    <x v="2369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x v="3568"/>
    <n v="7"/>
    <n v="0"/>
    <x v="4069"/>
  </r>
  <r>
    <n v="4780"/>
    <x v="2370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x v="3569"/>
    <n v="1"/>
    <n v="0.1"/>
    <x v="4070"/>
  </r>
  <r>
    <n v="4781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x v="3570"/>
    <n v="4"/>
    <n v="0.3"/>
    <x v="232"/>
  </r>
  <r>
    <n v="4782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x v="3571"/>
    <n v="3"/>
    <n v="0.8"/>
    <x v="4071"/>
  </r>
  <r>
    <n v="4783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x v="3572"/>
    <n v="7"/>
    <n v="0.2"/>
    <x v="4072"/>
  </r>
  <r>
    <n v="4784"/>
    <x v="2372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x v="1007"/>
    <n v="5"/>
    <n v="0"/>
    <x v="1046"/>
  </r>
  <r>
    <n v="4785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x v="1332"/>
    <n v="5"/>
    <n v="0.2"/>
    <x v="4073"/>
  </r>
  <r>
    <n v="4786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n v="0.7"/>
    <x v="4074"/>
  </r>
  <r>
    <n v="4787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x v="1728"/>
    <n v="3"/>
    <n v="0.2"/>
    <x v="1833"/>
  </r>
  <r>
    <n v="4788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x v="3574"/>
    <n v="4"/>
    <n v="0.2"/>
    <x v="4075"/>
  </r>
  <r>
    <n v="4789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x v="3575"/>
    <n v="9"/>
    <n v="0.2"/>
    <x v="4076"/>
  </r>
  <r>
    <n v="4790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x v="3576"/>
    <n v="5"/>
    <n v="0.2"/>
    <x v="4077"/>
  </r>
  <r>
    <n v="4791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x v="3577"/>
    <n v="5"/>
    <n v="0.5"/>
    <x v="4078"/>
  </r>
  <r>
    <n v="4792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x v="633"/>
    <n v="3"/>
    <n v="0.2"/>
    <x v="644"/>
  </r>
  <r>
    <n v="4793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x v="3578"/>
    <n v="3"/>
    <n v="0.2"/>
    <x v="4079"/>
  </r>
  <r>
    <n v="4794"/>
    <x v="237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n v="0"/>
    <x v="4080"/>
  </r>
  <r>
    <n v="4795"/>
    <x v="2375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x v="3579"/>
    <n v="1"/>
    <n v="0"/>
    <x v="4081"/>
  </r>
  <r>
    <n v="4796"/>
    <x v="237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x v="719"/>
    <n v="3"/>
    <n v="0"/>
    <x v="737"/>
  </r>
  <r>
    <n v="4797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x v="3580"/>
    <n v="3"/>
    <n v="0.7"/>
    <x v="4082"/>
  </r>
  <r>
    <n v="4798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x v="277"/>
    <n v="6"/>
    <n v="0.2"/>
    <x v="282"/>
  </r>
  <r>
    <n v="4799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x v="3581"/>
    <n v="3"/>
    <n v="0.2"/>
    <x v="4083"/>
  </r>
  <r>
    <n v="4800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x v="4084"/>
  </r>
  <r>
    <n v="4801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x v="411"/>
    <n v="2"/>
    <n v="0.2"/>
    <x v="4085"/>
  </r>
  <r>
    <n v="4802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x v="3583"/>
    <n v="2"/>
    <n v="0.7"/>
    <x v="4086"/>
  </r>
  <r>
    <n v="4803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x v="3584"/>
    <n v="8"/>
    <n v="0.7"/>
    <x v="4087"/>
  </r>
  <r>
    <n v="4804"/>
    <x v="2378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x v="3585"/>
    <n v="1"/>
    <n v="0.4"/>
    <x v="4088"/>
  </r>
  <r>
    <n v="4805"/>
    <x v="2378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x v="3586"/>
    <n v="9"/>
    <n v="0.2"/>
    <x v="4089"/>
  </r>
  <r>
    <n v="4806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x v="2479"/>
    <n v="2"/>
    <n v="0"/>
    <x v="2714"/>
  </r>
  <r>
    <n v="4807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x v="3587"/>
    <n v="10"/>
    <n v="0"/>
    <x v="4090"/>
  </r>
  <r>
    <n v="4808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x v="687"/>
    <n v="3"/>
    <n v="0"/>
    <x v="700"/>
  </r>
  <r>
    <n v="4809"/>
    <x v="2380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x v="3588"/>
    <n v="3"/>
    <n v="0.2"/>
    <x v="4091"/>
  </r>
  <r>
    <n v="4810"/>
    <x v="2381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x v="3589"/>
    <n v="4"/>
    <n v="0"/>
    <x v="4092"/>
  </r>
  <r>
    <n v="4811"/>
    <x v="2381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x v="3590"/>
    <n v="2"/>
    <n v="0"/>
    <x v="4093"/>
  </r>
  <r>
    <n v="4812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x v="3591"/>
    <n v="3"/>
    <n v="0.3"/>
    <x v="4094"/>
  </r>
  <r>
    <n v="4813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x v="3592"/>
    <n v="4"/>
    <n v="0.4"/>
    <x v="4095"/>
  </r>
  <r>
    <n v="4814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n v="0.2"/>
    <x v="4096"/>
  </r>
  <r>
    <n v="4815"/>
    <x v="2383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x v="1465"/>
    <n v="3"/>
    <n v="0"/>
    <x v="2695"/>
  </r>
  <r>
    <n v="4816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n v="0.2"/>
    <x v="4097"/>
  </r>
  <r>
    <n v="4817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x v="3595"/>
    <n v="2"/>
    <n v="0.2"/>
    <x v="4098"/>
  </r>
  <r>
    <n v="4818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x v="3596"/>
    <n v="2"/>
    <n v="0.2"/>
    <x v="4099"/>
  </r>
  <r>
    <n v="4819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x v="3597"/>
    <n v="4"/>
    <n v="0.2"/>
    <x v="4100"/>
  </r>
  <r>
    <n v="4820"/>
    <x v="2385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x v="3598"/>
    <n v="2"/>
    <n v="0"/>
    <x v="4101"/>
  </r>
  <r>
    <n v="4821"/>
    <x v="2386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x v="3599"/>
    <n v="8"/>
    <n v="0.8"/>
    <x v="4102"/>
  </r>
  <r>
    <n v="4822"/>
    <x v="2386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x v="3130"/>
    <n v="6"/>
    <n v="0.2"/>
    <x v="4103"/>
  </r>
  <r>
    <n v="4823"/>
    <x v="2387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x v="3600"/>
    <n v="6"/>
    <n v="0.7"/>
    <x v="4104"/>
  </r>
  <r>
    <n v="4824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x v="3601"/>
    <n v="7"/>
    <n v="0.7"/>
    <x v="4105"/>
  </r>
  <r>
    <n v="4825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x v="3602"/>
    <n v="3"/>
    <n v="0.3"/>
    <x v="4106"/>
  </r>
  <r>
    <n v="4826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x v="2540"/>
    <n v="3"/>
    <n v="0.2"/>
    <x v="4107"/>
  </r>
  <r>
    <n v="4827"/>
    <x v="2389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x v="3603"/>
    <n v="4"/>
    <n v="0.2"/>
    <x v="4108"/>
  </r>
  <r>
    <n v="4828"/>
    <x v="2390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n v="0"/>
    <x v="3198"/>
  </r>
  <r>
    <n v="4829"/>
    <x v="2390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x v="719"/>
    <n v="3"/>
    <n v="0"/>
    <x v="4109"/>
  </r>
  <r>
    <n v="4830"/>
    <x v="2391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x v="3604"/>
    <n v="3"/>
    <n v="0.2"/>
    <x v="4110"/>
  </r>
  <r>
    <n v="4831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x v="3605"/>
    <n v="6"/>
    <n v="0"/>
    <x v="4111"/>
  </r>
  <r>
    <n v="4832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x v="905"/>
    <n v="3"/>
    <n v="0"/>
    <x v="938"/>
  </r>
  <r>
    <n v="4833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x v="2433"/>
    <n v="2"/>
    <n v="0"/>
    <x v="2657"/>
  </r>
  <r>
    <n v="4834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x v="714"/>
    <n v="3"/>
    <n v="0"/>
    <x v="4112"/>
  </r>
  <r>
    <n v="4835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n v="0.2"/>
    <x v="4113"/>
  </r>
  <r>
    <n v="4836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x v="1168"/>
    <n v="2"/>
    <n v="0"/>
    <x v="4027"/>
  </r>
  <r>
    <n v="4837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x v="958"/>
    <n v="4"/>
    <n v="0.2"/>
    <x v="993"/>
  </r>
  <r>
    <n v="4838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x v="3606"/>
    <n v="2"/>
    <n v="0.7"/>
    <x v="4114"/>
  </r>
  <r>
    <n v="4839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x v="3607"/>
    <n v="6"/>
    <n v="0.2"/>
    <x v="4115"/>
  </r>
  <r>
    <n v="4840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x v="3608"/>
    <n v="4"/>
    <n v="0.4"/>
    <x v="4116"/>
  </r>
  <r>
    <n v="4841"/>
    <x v="2395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x v="3609"/>
    <n v="2"/>
    <n v="0"/>
    <x v="4117"/>
  </r>
  <r>
    <n v="4842"/>
    <x v="2396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n v="0.7"/>
    <x v="4118"/>
  </r>
  <r>
    <n v="4843"/>
    <x v="2397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x v="3611"/>
    <n v="5"/>
    <n v="0.2"/>
    <x v="4119"/>
  </r>
  <r>
    <n v="4844"/>
    <x v="239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x v="3612"/>
    <n v="4"/>
    <n v="0"/>
    <x v="4120"/>
  </r>
  <r>
    <n v="4845"/>
    <x v="2399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x v="1600"/>
    <n v="2"/>
    <n v="0.2"/>
    <x v="1695"/>
  </r>
  <r>
    <n v="4846"/>
    <x v="2400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x v="3613"/>
    <n v="3"/>
    <n v="0.2"/>
    <x v="4121"/>
  </r>
  <r>
    <n v="4847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x v="1274"/>
    <n v="5"/>
    <n v="0.2"/>
    <x v="4122"/>
  </r>
  <r>
    <n v="4848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n v="0.2"/>
    <x v="4123"/>
  </r>
  <r>
    <n v="4849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x v="1747"/>
    <n v="1"/>
    <n v="0.2"/>
    <x v="1856"/>
  </r>
  <r>
    <n v="4850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x v="490"/>
    <n v="2"/>
    <n v="0"/>
    <x v="4124"/>
  </r>
  <r>
    <n v="4851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x v="3615"/>
    <n v="5"/>
    <n v="0.2"/>
    <x v="4125"/>
  </r>
  <r>
    <n v="4852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x v="3616"/>
    <n v="8"/>
    <n v="0"/>
    <x v="4126"/>
  </r>
  <r>
    <n v="4853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x v="1065"/>
    <n v="6"/>
    <n v="0"/>
    <x v="4127"/>
  </r>
  <r>
    <n v="4854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x v="3617"/>
    <n v="3"/>
    <n v="0"/>
    <x v="4128"/>
  </r>
  <r>
    <n v="4855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x v="3090"/>
    <n v="3"/>
    <n v="0"/>
    <x v="4129"/>
  </r>
  <r>
    <n v="4856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x v="357"/>
    <n v="3"/>
    <n v="0"/>
    <x v="3650"/>
  </r>
  <r>
    <n v="4857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x v="823"/>
    <n v="3"/>
    <n v="0.2"/>
    <x v="853"/>
  </r>
  <r>
    <n v="4858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x v="292"/>
    <n v="4"/>
    <n v="0"/>
    <x v="297"/>
  </r>
  <r>
    <n v="4859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x v="3618"/>
    <n v="9"/>
    <n v="0"/>
    <x v="4130"/>
  </r>
  <r>
    <n v="4860"/>
    <x v="2405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x v="1330"/>
    <n v="7"/>
    <n v="0.2"/>
    <x v="4131"/>
  </r>
  <r>
    <n v="4861"/>
    <x v="240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x v="1639"/>
    <n v="2"/>
    <n v="0"/>
    <x v="1736"/>
  </r>
  <r>
    <n v="4862"/>
    <x v="2407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x v="3619"/>
    <n v="6"/>
    <n v="0.2"/>
    <x v="4132"/>
  </r>
  <r>
    <n v="4863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x v="3620"/>
    <n v="1"/>
    <n v="0.2"/>
    <x v="4133"/>
  </r>
  <r>
    <n v="4864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x v="3621"/>
    <n v="3"/>
    <n v="0.2"/>
    <x v="4134"/>
  </r>
  <r>
    <n v="4865"/>
    <x v="2409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x v="764"/>
    <n v="3"/>
    <n v="0"/>
    <x v="3395"/>
  </r>
  <r>
    <n v="4866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x v="3622"/>
    <n v="6"/>
    <n v="0.2"/>
    <x v="4135"/>
  </r>
  <r>
    <n v="4867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x v="3623"/>
    <n v="11"/>
    <n v="0.2"/>
    <x v="4136"/>
  </r>
  <r>
    <n v="4868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x v="3216"/>
    <n v="3"/>
    <n v="0"/>
    <x v="3624"/>
  </r>
  <r>
    <n v="4869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x v="880"/>
    <n v="3"/>
    <n v="0"/>
    <x v="913"/>
  </r>
  <r>
    <n v="4870"/>
    <x v="2411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n v="0.4"/>
    <x v="4137"/>
  </r>
  <r>
    <n v="4871"/>
    <x v="2411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x v="2343"/>
    <n v="7"/>
    <n v="0.2"/>
    <x v="2543"/>
  </r>
  <r>
    <n v="4872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x v="3625"/>
    <n v="2"/>
    <n v="0.2"/>
    <x v="4138"/>
  </r>
  <r>
    <n v="4873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x v="3626"/>
    <n v="5"/>
    <n v="0.8"/>
    <x v="4139"/>
  </r>
  <r>
    <n v="4874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x v="3627"/>
    <n v="3"/>
    <n v="0.2"/>
    <x v="4140"/>
  </r>
  <r>
    <n v="4875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x v="3628"/>
    <n v="1"/>
    <n v="0.8"/>
    <x v="4141"/>
  </r>
  <r>
    <n v="4876"/>
    <x v="2413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n v="0.2"/>
    <x v="610"/>
  </r>
  <r>
    <n v="4877"/>
    <x v="2414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x v="3629"/>
    <n v="2"/>
    <n v="0.2"/>
    <x v="4142"/>
  </r>
  <r>
    <n v="4878"/>
    <x v="2414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x v="3630"/>
    <n v="3"/>
    <n v="0.2"/>
    <x v="4143"/>
  </r>
  <r>
    <n v="4879"/>
    <x v="2415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x v="3631"/>
    <n v="3"/>
    <n v="0.7"/>
    <x v="4144"/>
  </r>
  <r>
    <n v="4880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x v="3632"/>
    <n v="2"/>
    <n v="0"/>
    <x v="4145"/>
  </r>
  <r>
    <n v="4881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x v="3615"/>
    <n v="4"/>
    <n v="0"/>
    <x v="4146"/>
  </r>
  <r>
    <n v="4882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x v="3633"/>
    <n v="9"/>
    <n v="0"/>
    <x v="4147"/>
  </r>
  <r>
    <n v="4883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x v="3634"/>
    <n v="4"/>
    <n v="0"/>
    <x v="4148"/>
  </r>
  <r>
    <n v="4884"/>
    <x v="2417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x v="3635"/>
    <n v="5"/>
    <n v="0.2"/>
    <x v="3648"/>
  </r>
  <r>
    <n v="4885"/>
    <x v="2417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x v="3636"/>
    <n v="2"/>
    <n v="0"/>
    <x v="4149"/>
  </r>
  <r>
    <n v="4886"/>
    <x v="2418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x v="1159"/>
    <n v="5"/>
    <n v="0"/>
    <x v="1203"/>
  </r>
  <r>
    <n v="4887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x v="3637"/>
    <n v="3"/>
    <n v="0"/>
    <x v="4150"/>
  </r>
  <r>
    <n v="4888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x v="3638"/>
    <n v="6"/>
    <n v="0"/>
    <x v="4151"/>
  </r>
  <r>
    <n v="4889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x v="494"/>
    <n v="3"/>
    <n v="0"/>
    <x v="505"/>
  </r>
  <r>
    <n v="4890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x v="3639"/>
    <n v="6"/>
    <n v="0"/>
    <x v="4152"/>
  </r>
  <r>
    <n v="4891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x v="138"/>
    <n v="3"/>
    <n v="0"/>
    <x v="4153"/>
  </r>
  <r>
    <n v="4892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x v="2479"/>
    <n v="2"/>
    <n v="0"/>
    <x v="2714"/>
  </r>
  <r>
    <n v="4893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x v="3640"/>
    <n v="2"/>
    <n v="0"/>
    <x v="4154"/>
  </r>
  <r>
    <n v="4894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x v="3641"/>
    <n v="2"/>
    <n v="0"/>
    <x v="4155"/>
  </r>
  <r>
    <n v="4895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x v="3642"/>
    <n v="1"/>
    <n v="0"/>
    <x v="4156"/>
  </r>
  <r>
    <n v="4896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x v="1168"/>
    <n v="2"/>
    <n v="0"/>
    <x v="4157"/>
  </r>
  <r>
    <n v="4897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n v="0"/>
    <x v="2269"/>
  </r>
  <r>
    <n v="4898"/>
    <x v="24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x v="1727"/>
    <n v="2"/>
    <n v="0.3"/>
    <x v="4158"/>
  </r>
  <r>
    <n v="4899"/>
    <x v="24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x v="892"/>
    <n v="2"/>
    <n v="0.2"/>
    <x v="2282"/>
  </r>
  <r>
    <n v="4900"/>
    <x v="2422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x v="3643"/>
    <n v="8"/>
    <n v="0.7"/>
    <x v="4159"/>
  </r>
  <r>
    <n v="4901"/>
    <x v="2423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x v="2289"/>
    <n v="4"/>
    <n v="0"/>
    <x v="2475"/>
  </r>
  <r>
    <n v="4902"/>
    <x v="2423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x v="62"/>
    <n v="1"/>
    <n v="0"/>
    <x v="4160"/>
  </r>
  <r>
    <n v="4903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x v="243"/>
    <n v="6"/>
    <n v="0.2"/>
    <x v="1446"/>
  </r>
  <r>
    <n v="4904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n v="0"/>
    <x v="4161"/>
  </r>
  <r>
    <n v="4905"/>
    <x v="2425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x v="3645"/>
    <n v="3"/>
    <n v="0.3"/>
    <x v="4162"/>
  </r>
  <r>
    <n v="4906"/>
    <x v="2426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x v="3310"/>
    <n v="4"/>
    <n v="0"/>
    <x v="4163"/>
  </r>
  <r>
    <n v="4907"/>
    <x v="2426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x v="3646"/>
    <n v="5"/>
    <n v="0"/>
    <x v="4164"/>
  </r>
  <r>
    <n v="4908"/>
    <x v="2427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x v="3647"/>
    <n v="8"/>
    <n v="0.7"/>
    <x v="4165"/>
  </r>
  <r>
    <n v="4909"/>
    <x v="2427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x v="3648"/>
    <n v="2"/>
    <n v="0.4"/>
    <x v="4166"/>
  </r>
  <r>
    <n v="4910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x v="829"/>
    <n v="3"/>
    <n v="0.2"/>
    <x v="4167"/>
  </r>
  <r>
    <n v="4911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x v="1590"/>
    <n v="7"/>
    <n v="0.2"/>
    <x v="1683"/>
  </r>
  <r>
    <n v="4912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x v="1781"/>
    <n v="2"/>
    <n v="0.2"/>
    <x v="4168"/>
  </r>
  <r>
    <n v="4913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x v="3649"/>
    <n v="5"/>
    <n v="0.7"/>
    <x v="4169"/>
  </r>
  <r>
    <n v="4914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x v="3650"/>
    <n v="2"/>
    <n v="0.7"/>
    <x v="4170"/>
  </r>
  <r>
    <n v="4915"/>
    <x v="2429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x v="3651"/>
    <n v="2"/>
    <n v="0"/>
    <x v="4171"/>
  </r>
  <r>
    <n v="4916"/>
    <x v="2429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x v="3652"/>
    <n v="3"/>
    <n v="0.2"/>
    <x v="4172"/>
  </r>
  <r>
    <n v="4917"/>
    <x v="2430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x v="3653"/>
    <n v="7"/>
    <n v="0.2"/>
    <x v="4173"/>
  </r>
  <r>
    <n v="4918"/>
    <x v="2430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x v="3654"/>
    <n v="3"/>
    <n v="0.3"/>
    <x v="4174"/>
  </r>
  <r>
    <n v="4919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x v="2131"/>
    <n v="3"/>
    <n v="0"/>
    <x v="4175"/>
  </r>
  <r>
    <n v="4920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x v="3655"/>
    <n v="2"/>
    <n v="0"/>
    <x v="4176"/>
  </r>
  <r>
    <n v="4921"/>
    <x v="2432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x v="3424"/>
    <n v="2"/>
    <n v="0.8"/>
    <x v="3882"/>
  </r>
  <r>
    <n v="4922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x v="3656"/>
    <n v="2"/>
    <n v="0"/>
    <x v="4177"/>
  </r>
  <r>
    <n v="4923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x v="3657"/>
    <n v="2"/>
    <n v="0"/>
    <x v="4178"/>
  </r>
  <r>
    <n v="4924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x v="2713"/>
    <n v="6"/>
    <n v="0"/>
    <x v="3005"/>
  </r>
  <r>
    <n v="4925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x v="3658"/>
    <n v="2"/>
    <n v="0"/>
    <x v="4179"/>
  </r>
  <r>
    <n v="4926"/>
    <x v="2434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x v="3659"/>
    <n v="2"/>
    <n v="0"/>
    <x v="4180"/>
  </r>
  <r>
    <n v="4927"/>
    <x v="2435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x v="3660"/>
    <n v="1"/>
    <n v="0.5"/>
    <x v="4181"/>
  </r>
  <r>
    <n v="4928"/>
    <x v="2436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x v="541"/>
    <n v="3"/>
    <n v="0"/>
    <x v="551"/>
  </r>
  <r>
    <n v="4929"/>
    <x v="2436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x v="3661"/>
    <n v="3"/>
    <n v="0"/>
    <x v="4182"/>
  </r>
  <r>
    <n v="4930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x v="2495"/>
    <n v="5"/>
    <n v="0"/>
    <x v="4183"/>
  </r>
  <r>
    <n v="4931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x v="1830"/>
    <n v="3"/>
    <n v="0"/>
    <x v="1961"/>
  </r>
  <r>
    <n v="4932"/>
    <x v="2438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x v="795"/>
    <n v="2"/>
    <n v="0"/>
    <x v="4184"/>
  </r>
  <r>
    <n v="4933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x v="3662"/>
    <n v="1"/>
    <n v="0.2"/>
    <x v="4185"/>
  </r>
  <r>
    <n v="4934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x v="886"/>
    <n v="2"/>
    <n v="0.7"/>
    <x v="918"/>
  </r>
  <r>
    <n v="4935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x v="3663"/>
    <n v="3"/>
    <n v="0.2"/>
    <x v="4186"/>
  </r>
  <r>
    <n v="4936"/>
    <x v="2440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x v="3664"/>
    <n v="3"/>
    <n v="0.2"/>
    <x v="4187"/>
  </r>
  <r>
    <n v="4937"/>
    <x v="244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x v="3665"/>
    <n v="7"/>
    <n v="0"/>
    <x v="4188"/>
  </r>
  <r>
    <n v="4938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x v="2225"/>
    <n v="5"/>
    <n v="0"/>
    <x v="2400"/>
  </r>
  <r>
    <n v="4939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x v="3666"/>
    <n v="3"/>
    <n v="0.15"/>
    <x v="4189"/>
  </r>
  <r>
    <n v="4940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x v="189"/>
    <n v="5"/>
    <n v="0"/>
    <x v="191"/>
  </r>
  <r>
    <n v="4941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n v="0"/>
    <x v="4190"/>
  </r>
  <r>
    <n v="4942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x v="514"/>
    <n v="4"/>
    <n v="0"/>
    <x v="4191"/>
  </r>
  <r>
    <n v="4943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x v="1103"/>
    <n v="2"/>
    <n v="0"/>
    <x v="1145"/>
  </r>
  <r>
    <n v="4944"/>
    <x v="2444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x v="2602"/>
    <n v="1"/>
    <n v="0"/>
    <x v="2864"/>
  </r>
  <r>
    <n v="4945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x v="3656"/>
    <n v="2"/>
    <n v="0"/>
    <x v="4177"/>
  </r>
  <r>
    <n v="4946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x v="2643"/>
    <n v="2"/>
    <n v="0.2"/>
    <x v="4192"/>
  </r>
  <r>
    <n v="4947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x v="1009"/>
    <n v="2"/>
    <n v="0"/>
    <x v="4193"/>
  </r>
  <r>
    <n v="4948"/>
    <x v="2446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x v="3204"/>
    <n v="4"/>
    <n v="0"/>
    <x v="4194"/>
  </r>
  <r>
    <n v="4949"/>
    <x v="2447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x v="3668"/>
    <n v="7"/>
    <n v="0.2"/>
    <x v="4195"/>
  </r>
  <r>
    <n v="4950"/>
    <x v="2447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x v="609"/>
    <n v="3"/>
    <n v="0"/>
    <x v="619"/>
  </r>
  <r>
    <n v="4951"/>
    <x v="2448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x v="2162"/>
    <n v="3"/>
    <n v="0"/>
    <x v="1878"/>
  </r>
  <r>
    <n v="4952"/>
    <x v="2449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x v="91"/>
    <n v="2"/>
    <n v="0"/>
    <x v="91"/>
  </r>
  <r>
    <n v="4953"/>
    <x v="2450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x v="3669"/>
    <n v="1"/>
    <n v="0"/>
    <x v="4196"/>
  </r>
  <r>
    <n v="4954"/>
    <x v="2451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x v="3670"/>
    <n v="2"/>
    <n v="0"/>
    <x v="4197"/>
  </r>
  <r>
    <n v="4955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x v="3671"/>
    <n v="7"/>
    <n v="0"/>
    <x v="4198"/>
  </r>
  <r>
    <n v="4956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x v="1219"/>
    <n v="3"/>
    <n v="0"/>
    <x v="1264"/>
  </r>
  <r>
    <n v="4957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n v="0"/>
    <x v="4199"/>
  </r>
  <r>
    <n v="4958"/>
    <x v="2453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x v="3673"/>
    <n v="2"/>
    <n v="0.8"/>
    <x v="4200"/>
  </r>
  <r>
    <n v="4959"/>
    <x v="2453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x v="3674"/>
    <n v="9"/>
    <n v="0.2"/>
    <x v="4201"/>
  </r>
  <r>
    <n v="4960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x v="3675"/>
    <n v="1"/>
    <n v="0.2"/>
    <x v="4202"/>
  </r>
  <r>
    <n v="4961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x v="3676"/>
    <n v="1"/>
    <n v="0"/>
    <x v="4203"/>
  </r>
  <r>
    <n v="4962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x v="3677"/>
    <n v="1"/>
    <n v="0.2"/>
    <x v="4204"/>
  </r>
  <r>
    <n v="4963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x v="1465"/>
    <n v="3"/>
    <n v="0"/>
    <x v="4205"/>
  </r>
  <r>
    <n v="4964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x v="423"/>
    <n v="3"/>
    <n v="0"/>
    <x v="2763"/>
  </r>
  <r>
    <n v="4965"/>
    <x v="2456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x v="3678"/>
    <n v="4"/>
    <n v="0.7"/>
    <x v="4206"/>
  </r>
  <r>
    <n v="4966"/>
    <x v="2457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x v="3679"/>
    <n v="4"/>
    <n v="0.2"/>
    <x v="4207"/>
  </r>
  <r>
    <n v="4967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x v="3680"/>
    <n v="3"/>
    <n v="0"/>
    <x v="4208"/>
  </r>
  <r>
    <n v="4968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x v="3681"/>
    <n v="2"/>
    <n v="0"/>
    <x v="4209"/>
  </r>
  <r>
    <n v="4969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x v="1664"/>
    <n v="2"/>
    <n v="0"/>
    <x v="4210"/>
  </r>
  <r>
    <n v="4970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x v="3682"/>
    <n v="1"/>
    <n v="0"/>
    <x v="4211"/>
  </r>
  <r>
    <n v="4971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x v="3683"/>
    <n v="2"/>
    <n v="0.2"/>
    <x v="4212"/>
  </r>
  <r>
    <n v="4972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x v="3684"/>
    <n v="2"/>
    <n v="0.2"/>
    <x v="4213"/>
  </r>
  <r>
    <n v="4973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x v="3685"/>
    <n v="2"/>
    <n v="0.2"/>
    <x v="4214"/>
  </r>
  <r>
    <n v="4974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n v="0.2"/>
    <x v="1764"/>
  </r>
  <r>
    <n v="4975"/>
    <x v="2460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x v="3686"/>
    <n v="2"/>
    <n v="0"/>
    <x v="4215"/>
  </r>
  <r>
    <n v="4976"/>
    <x v="2461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x v="3687"/>
    <n v="9"/>
    <n v="0.2"/>
    <x v="4216"/>
  </r>
  <r>
    <n v="4977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x v="794"/>
    <n v="5"/>
    <n v="0.2"/>
    <x v="4217"/>
  </r>
  <r>
    <n v="4978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x v="1314"/>
    <n v="2"/>
    <n v="0.2"/>
    <x v="4218"/>
  </r>
  <r>
    <n v="4979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x v="3688"/>
    <n v="6"/>
    <n v="0"/>
    <x v="4219"/>
  </r>
  <r>
    <n v="4980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x v="3689"/>
    <n v="3"/>
    <n v="0.2"/>
    <x v="4220"/>
  </r>
  <r>
    <n v="4981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x v="3690"/>
    <n v="2"/>
    <n v="0.8"/>
    <x v="4221"/>
  </r>
  <r>
    <n v="4982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x v="3184"/>
    <n v="4"/>
    <n v="0.2"/>
    <x v="3586"/>
  </r>
  <r>
    <n v="4983"/>
    <x v="2464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n v="0"/>
    <x v="4222"/>
  </r>
  <r>
    <n v="4984"/>
    <x v="246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x v="3692"/>
    <n v="3"/>
    <n v="0"/>
    <x v="4223"/>
  </r>
  <r>
    <n v="4985"/>
    <x v="246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x v="3693"/>
    <n v="5"/>
    <n v="0.2"/>
    <x v="4224"/>
  </r>
  <r>
    <n v="4986"/>
    <x v="2467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x v="936"/>
    <n v="5"/>
    <n v="0"/>
    <x v="970"/>
  </r>
  <r>
    <n v="4987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x v="12"/>
    <n v="3"/>
    <n v="0.2"/>
    <x v="12"/>
  </r>
  <r>
    <n v="4988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x v="3694"/>
    <n v="6"/>
    <n v="0.2"/>
    <x v="4225"/>
  </r>
  <r>
    <n v="4989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x v="3695"/>
    <n v="2"/>
    <n v="0.7"/>
    <x v="4226"/>
  </r>
  <r>
    <n v="4990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x v="408"/>
    <n v="3"/>
    <n v="0.2"/>
    <x v="495"/>
  </r>
  <r>
    <n v="4991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x v="3696"/>
    <n v="4"/>
    <n v="0.2"/>
    <x v="4227"/>
  </r>
  <r>
    <n v="4992"/>
    <x v="2470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x v="3697"/>
    <n v="5"/>
    <n v="0.8"/>
    <x v="4228"/>
  </r>
  <r>
    <n v="4993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x v="3698"/>
    <n v="8"/>
    <n v="0.2"/>
    <x v="4229"/>
  </r>
  <r>
    <n v="4994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x v="3699"/>
    <n v="8"/>
    <n v="0.2"/>
    <x v="4230"/>
  </r>
  <r>
    <n v="4995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x v="2352"/>
    <n v="5"/>
    <n v="0.2"/>
    <x v="4231"/>
  </r>
  <r>
    <n v="4996"/>
    <x v="2472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n v="0.2"/>
    <x v="4232"/>
  </r>
  <r>
    <n v="4997"/>
    <x v="2473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x v="3701"/>
    <n v="1"/>
    <n v="0.2"/>
    <x v="4233"/>
  </r>
  <r>
    <n v="4998"/>
    <x v="2473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x v="3702"/>
    <n v="4"/>
    <n v="0.7"/>
    <x v="4234"/>
  </r>
  <r>
    <n v="4999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x v="3703"/>
    <n v="1"/>
    <n v="0.2"/>
    <x v="4235"/>
  </r>
  <r>
    <n v="5000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x v="3704"/>
    <n v="5"/>
    <n v="0"/>
    <x v="4236"/>
  </r>
  <r>
    <n v="5001"/>
    <x v="2475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x v="3705"/>
    <n v="1"/>
    <n v="0"/>
    <x v="4237"/>
  </r>
  <r>
    <n v="5002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n v="0"/>
    <x v="1796"/>
  </r>
  <r>
    <n v="5003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x v="879"/>
    <n v="4"/>
    <n v="0"/>
    <x v="912"/>
  </r>
  <r>
    <n v="5004"/>
    <x v="2477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x v="232"/>
    <n v="2"/>
    <n v="0"/>
    <x v="4238"/>
  </r>
  <r>
    <n v="5005"/>
    <x v="2478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x v="3706"/>
    <n v="3"/>
    <n v="0"/>
    <x v="4239"/>
  </r>
  <r>
    <n v="5006"/>
    <x v="247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x v="412"/>
    <n v="5"/>
    <n v="0"/>
    <x v="422"/>
  </r>
  <r>
    <n v="5007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x v="3707"/>
    <n v="2"/>
    <n v="0"/>
    <x v="4240"/>
  </r>
  <r>
    <n v="5008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n v="0"/>
    <x v="4241"/>
  </r>
  <r>
    <n v="5009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x v="3708"/>
    <n v="1"/>
    <n v="0.7"/>
    <x v="4242"/>
  </r>
  <r>
    <n v="5010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x v="3709"/>
    <n v="6"/>
    <n v="0.4"/>
    <x v="4243"/>
  </r>
  <r>
    <n v="5011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x v="3710"/>
    <n v="3"/>
    <n v="0.7"/>
    <x v="4244"/>
  </r>
  <r>
    <n v="5012"/>
    <x v="2482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x v="3711"/>
    <n v="7"/>
    <n v="0.7"/>
    <x v="4245"/>
  </r>
  <r>
    <n v="5013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x v="3712"/>
    <n v="3"/>
    <n v="0.7"/>
    <x v="4246"/>
  </r>
  <r>
    <n v="5014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x v="3713"/>
    <n v="7"/>
    <n v="0.2"/>
    <x v="4247"/>
  </r>
  <r>
    <n v="5015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x v="3714"/>
    <n v="6"/>
    <n v="0.4"/>
    <x v="4248"/>
  </r>
  <r>
    <n v="5016"/>
    <x v="2484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x v="200"/>
    <n v="7"/>
    <n v="0.2"/>
    <x v="202"/>
  </r>
  <r>
    <n v="5017"/>
    <x v="2484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x v="3715"/>
    <n v="4"/>
    <n v="0.4"/>
    <x v="4249"/>
  </r>
  <r>
    <n v="5018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x v="3716"/>
    <n v="3"/>
    <n v="0"/>
    <x v="4250"/>
  </r>
  <r>
    <n v="5019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x v="3717"/>
    <n v="3"/>
    <n v="0"/>
    <x v="4251"/>
  </r>
  <r>
    <n v="5020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x v="3718"/>
    <n v="2"/>
    <n v="0"/>
    <x v="4252"/>
  </r>
  <r>
    <n v="5021"/>
    <x v="2486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x v="3719"/>
    <n v="3"/>
    <n v="0"/>
    <x v="4253"/>
  </r>
  <r>
    <n v="5022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x v="3720"/>
    <n v="2"/>
    <n v="0"/>
    <x v="4254"/>
  </r>
  <r>
    <n v="5023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x v="3717"/>
    <n v="3"/>
    <n v="0"/>
    <x v="4251"/>
  </r>
  <r>
    <n v="5024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x v="3089"/>
    <n v="4"/>
    <n v="0"/>
    <x v="3466"/>
  </r>
  <r>
    <n v="5025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x v="3446"/>
    <n v="2"/>
    <n v="0"/>
    <x v="4255"/>
  </r>
  <r>
    <n v="5026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x v="3721"/>
    <n v="3"/>
    <n v="0"/>
    <x v="4256"/>
  </r>
  <r>
    <n v="5027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n v="0"/>
    <x v="1704"/>
  </r>
  <r>
    <n v="5028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n v="0"/>
    <x v="4257"/>
  </r>
  <r>
    <n v="5029"/>
    <x v="2489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x v="1977"/>
    <n v="3"/>
    <n v="0.2"/>
    <x v="4258"/>
  </r>
  <r>
    <n v="5030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x v="484"/>
    <n v="3"/>
    <n v="0"/>
    <x v="495"/>
  </r>
  <r>
    <n v="5031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x v="3723"/>
    <n v="1"/>
    <n v="0"/>
    <x v="4259"/>
  </r>
  <r>
    <n v="5032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x v="473"/>
    <n v="8"/>
    <n v="0.2"/>
    <x v="484"/>
  </r>
  <r>
    <n v="5033"/>
    <x v="2491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x v="3724"/>
    <n v="3"/>
    <n v="0"/>
    <x v="4260"/>
  </r>
  <r>
    <n v="5034"/>
    <x v="2491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x v="3725"/>
    <n v="1"/>
    <n v="0"/>
    <x v="4261"/>
  </r>
  <r>
    <n v="5035"/>
    <x v="2492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n v="0"/>
    <x v="4262"/>
  </r>
  <r>
    <n v="5036"/>
    <x v="249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x v="2327"/>
    <n v="3"/>
    <n v="0"/>
    <x v="2522"/>
  </r>
  <r>
    <n v="5037"/>
    <x v="249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x v="1284"/>
    <n v="2"/>
    <n v="0"/>
    <x v="4263"/>
  </r>
  <r>
    <n v="5038"/>
    <x v="2494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x v="3727"/>
    <n v="5"/>
    <n v="0.2"/>
    <x v="4264"/>
  </r>
  <r>
    <n v="5039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n v="0.3"/>
    <x v="4265"/>
  </r>
  <r>
    <n v="5040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x v="3729"/>
    <n v="2"/>
    <n v="0"/>
    <x v="4266"/>
  </r>
  <r>
    <n v="5041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x v="3730"/>
    <n v="7"/>
    <n v="0"/>
    <x v="4267"/>
  </r>
  <r>
    <n v="5042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x v="3731"/>
    <n v="3"/>
    <n v="0"/>
    <x v="4268"/>
  </r>
  <r>
    <n v="5043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x v="681"/>
    <n v="4"/>
    <n v="0"/>
    <x v="4269"/>
  </r>
  <r>
    <n v="5044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x v="3732"/>
    <n v="9"/>
    <n v="0"/>
    <x v="4270"/>
  </r>
  <r>
    <n v="5045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x v="3733"/>
    <n v="5"/>
    <n v="0"/>
    <x v="4271"/>
  </r>
  <r>
    <n v="5046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x v="3734"/>
    <n v="4"/>
    <n v="0"/>
    <x v="4272"/>
  </r>
  <r>
    <n v="5047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x v="1182"/>
    <n v="3"/>
    <n v="0.2"/>
    <x v="4273"/>
  </r>
  <r>
    <n v="5048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x v="456"/>
    <n v="5"/>
    <n v="0"/>
    <x v="4274"/>
  </r>
  <r>
    <n v="5049"/>
    <x v="2497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x v="3735"/>
    <n v="7"/>
    <n v="0.8"/>
    <x v="4275"/>
  </r>
  <r>
    <n v="5050"/>
    <x v="2497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n v="0.2"/>
    <x v="4276"/>
  </r>
  <r>
    <n v="5051"/>
    <x v="2498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n v="0"/>
    <x v="2051"/>
  </r>
  <r>
    <n v="5052"/>
    <x v="2499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x v="3736"/>
    <n v="2"/>
    <n v="0.2"/>
    <x v="4277"/>
  </r>
  <r>
    <n v="5053"/>
    <x v="2500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x v="3589"/>
    <n v="4"/>
    <n v="0"/>
    <x v="4092"/>
  </r>
  <r>
    <n v="5054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x v="3737"/>
    <n v="5"/>
    <n v="0.2"/>
    <x v="4278"/>
  </r>
  <r>
    <n v="5055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x v="2617"/>
    <n v="3"/>
    <n v="0.2"/>
    <x v="4279"/>
  </r>
  <r>
    <n v="5056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x v="3738"/>
    <n v="9"/>
    <n v="0.32"/>
    <x v="4280"/>
  </r>
  <r>
    <n v="5057"/>
    <x v="2502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x v="1603"/>
    <n v="5"/>
    <n v="0"/>
    <x v="1698"/>
  </r>
  <r>
    <n v="5058"/>
    <x v="2502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x v="3739"/>
    <n v="6"/>
    <n v="0"/>
    <x v="4281"/>
  </r>
  <r>
    <n v="5059"/>
    <x v="2503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x v="3740"/>
    <n v="9"/>
    <n v="0.7"/>
    <x v="4282"/>
  </r>
  <r>
    <n v="5060"/>
    <x v="2504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x v="1551"/>
    <n v="2"/>
    <n v="0"/>
    <x v="1639"/>
  </r>
  <r>
    <n v="5061"/>
    <x v="2504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x v="3741"/>
    <n v="9"/>
    <n v="0"/>
    <x v="4283"/>
  </r>
  <r>
    <n v="5062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x v="3742"/>
    <n v="2"/>
    <n v="0"/>
    <x v="4284"/>
  </r>
  <r>
    <n v="5063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x v="2258"/>
    <n v="3"/>
    <n v="0"/>
    <x v="4285"/>
  </r>
  <r>
    <n v="5064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n v="0"/>
    <x v="3961"/>
  </r>
  <r>
    <n v="5065"/>
    <x v="250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x v="3743"/>
    <n v="2"/>
    <n v="0"/>
    <x v="4286"/>
  </r>
  <r>
    <n v="5066"/>
    <x v="2507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x v="2961"/>
    <n v="3"/>
    <n v="0.2"/>
    <x v="3303"/>
  </r>
  <r>
    <n v="5067"/>
    <x v="2507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x v="3744"/>
    <n v="7"/>
    <n v="0.4"/>
    <x v="4287"/>
  </r>
  <r>
    <n v="5068"/>
    <x v="2508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x v="1591"/>
    <n v="5"/>
    <n v="0"/>
    <x v="1684"/>
  </r>
  <r>
    <n v="5069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x v="3745"/>
    <n v="1"/>
    <n v="0"/>
    <x v="4288"/>
  </r>
  <r>
    <n v="5070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n v="0.1"/>
    <x v="4289"/>
  </r>
  <r>
    <n v="5071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x v="3747"/>
    <n v="3"/>
    <n v="0"/>
    <x v="4290"/>
  </r>
  <r>
    <n v="5072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x v="3748"/>
    <n v="6"/>
    <n v="0"/>
    <x v="4291"/>
  </r>
  <r>
    <n v="5073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x v="3749"/>
    <n v="2"/>
    <n v="0"/>
    <x v="4292"/>
  </r>
  <r>
    <n v="5074"/>
    <x v="2510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x v="3750"/>
    <n v="4"/>
    <n v="0"/>
    <x v="4293"/>
  </r>
  <r>
    <n v="5075"/>
    <x v="251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x v="1162"/>
    <n v="2"/>
    <n v="0.2"/>
    <x v="1206"/>
  </r>
  <r>
    <n v="5076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x v="3751"/>
    <n v="5"/>
    <n v="0.3"/>
    <x v="4294"/>
  </r>
  <r>
    <n v="5077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x v="3752"/>
    <n v="5"/>
    <n v="0.2"/>
    <x v="4295"/>
  </r>
  <r>
    <n v="5078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x v="3753"/>
    <n v="2"/>
    <n v="0.3"/>
    <x v="4296"/>
  </r>
  <r>
    <n v="5079"/>
    <x v="2513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x v="2614"/>
    <n v="3"/>
    <n v="0"/>
    <x v="4297"/>
  </r>
  <r>
    <n v="5080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x v="3754"/>
    <n v="3"/>
    <n v="0.15"/>
    <x v="4298"/>
  </r>
  <r>
    <n v="5081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x v="3755"/>
    <n v="1"/>
    <n v="0"/>
    <x v="4299"/>
  </r>
  <r>
    <n v="5082"/>
    <x v="2515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x v="561"/>
    <n v="4"/>
    <n v="0.2"/>
    <x v="570"/>
  </r>
  <r>
    <n v="5083"/>
    <x v="2516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x v="2083"/>
    <n v="4"/>
    <n v="0.2"/>
    <x v="4300"/>
  </r>
  <r>
    <n v="5084"/>
    <x v="2516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x v="2851"/>
    <n v="3"/>
    <n v="0.2"/>
    <x v="4301"/>
  </r>
  <r>
    <n v="5085"/>
    <x v="2517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x v="151"/>
    <n v="4"/>
    <n v="0"/>
    <x v="153"/>
  </r>
  <r>
    <n v="5086"/>
    <x v="2518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x v="3756"/>
    <n v="2"/>
    <n v="0.8"/>
    <x v="4302"/>
  </r>
  <r>
    <n v="5087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x v="3757"/>
    <n v="7"/>
    <n v="0.4"/>
    <x v="4303"/>
  </r>
  <r>
    <n v="5088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x v="3758"/>
    <n v="1"/>
    <n v="0.2"/>
    <x v="4304"/>
  </r>
  <r>
    <n v="5089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x v="3759"/>
    <n v="3"/>
    <n v="0.7"/>
    <x v="4305"/>
  </r>
  <r>
    <n v="5090"/>
    <x v="2520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x v="892"/>
    <n v="2"/>
    <n v="0.2"/>
    <x v="2282"/>
  </r>
  <r>
    <n v="5091"/>
    <x v="2520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n v="0.2"/>
    <x v="4306"/>
  </r>
  <r>
    <n v="5092"/>
    <x v="2521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x v="3761"/>
    <n v="3"/>
    <n v="0.2"/>
    <x v="4307"/>
  </r>
  <r>
    <n v="5093"/>
    <x v="252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x v="492"/>
    <n v="3"/>
    <n v="0"/>
    <x v="503"/>
  </r>
  <r>
    <n v="5094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x v="3762"/>
    <n v="4"/>
    <n v="0.8"/>
    <x v="4308"/>
  </r>
  <r>
    <n v="5095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x v="2490"/>
    <n v="5"/>
    <n v="0.5"/>
    <x v="4309"/>
  </r>
  <r>
    <n v="5096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x v="1927"/>
    <n v="4"/>
    <n v="0.2"/>
    <x v="4310"/>
  </r>
  <r>
    <n v="5097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x v="2209"/>
    <n v="3"/>
    <n v="0.6"/>
    <x v="4311"/>
  </r>
  <r>
    <n v="5098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x v="3763"/>
    <n v="2"/>
    <n v="0.8"/>
    <x v="4312"/>
  </r>
  <r>
    <n v="5099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x v="2083"/>
    <n v="2"/>
    <n v="0.2"/>
    <x v="4313"/>
  </r>
  <r>
    <n v="5100"/>
    <x v="2524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x v="3764"/>
    <n v="3"/>
    <n v="0.2"/>
    <x v="4314"/>
  </r>
  <r>
    <n v="5101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x v="3079"/>
    <n v="2"/>
    <n v="0.2"/>
    <x v="3450"/>
  </r>
  <r>
    <n v="5102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x v="1182"/>
    <n v="1"/>
    <n v="0.2"/>
    <x v="3426"/>
  </r>
  <r>
    <n v="5103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x v="12"/>
    <n v="3"/>
    <n v="0.2"/>
    <x v="12"/>
  </r>
  <r>
    <n v="5104"/>
    <x v="2526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x v="2710"/>
    <n v="6"/>
    <n v="0.2"/>
    <x v="4315"/>
  </r>
  <r>
    <n v="5105"/>
    <x v="2526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n v="0.2"/>
    <x v="4316"/>
  </r>
  <r>
    <n v="5106"/>
    <x v="2527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x v="3765"/>
    <n v="4"/>
    <n v="0.2"/>
    <x v="4317"/>
  </r>
  <r>
    <n v="5107"/>
    <x v="2528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x v="3766"/>
    <n v="4"/>
    <n v="0"/>
    <x v="4318"/>
  </r>
  <r>
    <n v="5108"/>
    <x v="2529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x v="2115"/>
    <n v="9"/>
    <n v="0.2"/>
    <x v="2279"/>
  </r>
  <r>
    <n v="5109"/>
    <x v="2529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x v="3767"/>
    <n v="5"/>
    <n v="0.2"/>
    <x v="4319"/>
  </r>
  <r>
    <n v="5110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x v="517"/>
  </r>
  <r>
    <n v="5111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x v="3768"/>
    <n v="6"/>
    <n v="0.2"/>
    <x v="4320"/>
  </r>
  <r>
    <n v="5112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x v="3769"/>
    <n v="4"/>
    <n v="0.2"/>
    <x v="4321"/>
  </r>
  <r>
    <n v="5113"/>
    <x v="2531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x v="3770"/>
    <n v="9"/>
    <n v="0.6"/>
    <x v="4322"/>
  </r>
  <r>
    <n v="5114"/>
    <x v="2532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x v="12"/>
    <n v="3"/>
    <n v="0.2"/>
    <x v="12"/>
  </r>
  <r>
    <n v="5115"/>
    <x v="2533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x v="2209"/>
    <n v="3"/>
    <n v="0.2"/>
    <x v="4323"/>
  </r>
  <r>
    <n v="5116"/>
    <x v="2534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x v="106"/>
    <n v="1"/>
    <n v="0.2"/>
    <x v="107"/>
  </r>
  <r>
    <n v="5117"/>
    <x v="2535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x v="3771"/>
    <n v="1"/>
    <n v="0"/>
    <x v="232"/>
  </r>
  <r>
    <n v="5118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x v="805"/>
    <n v="3"/>
    <n v="0"/>
    <x v="4324"/>
  </r>
  <r>
    <n v="5119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x v="3772"/>
    <n v="7"/>
    <n v="0"/>
    <x v="4325"/>
  </r>
  <r>
    <n v="5120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x v="3773"/>
    <n v="9"/>
    <n v="0.2"/>
    <x v="4326"/>
  </r>
  <r>
    <n v="5121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x v="3774"/>
    <n v="5"/>
    <n v="0"/>
    <x v="4327"/>
  </r>
  <r>
    <n v="5122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x v="2622"/>
    <n v="2"/>
    <n v="0"/>
    <x v="3067"/>
  </r>
  <r>
    <n v="5123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x v="541"/>
    <n v="3"/>
    <n v="0"/>
    <x v="551"/>
  </r>
  <r>
    <n v="5124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x v="91"/>
    <n v="2"/>
    <n v="0"/>
    <x v="2056"/>
  </r>
  <r>
    <n v="5125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x v="3775"/>
    <n v="9"/>
    <n v="0.4"/>
    <x v="4328"/>
  </r>
  <r>
    <n v="5126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x v="3776"/>
    <n v="7"/>
    <n v="0"/>
    <x v="4329"/>
  </r>
  <r>
    <n v="5127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x v="3777"/>
    <n v="4"/>
    <n v="0"/>
    <x v="4330"/>
  </r>
  <r>
    <n v="5128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n v="0"/>
    <x v="4331"/>
  </r>
  <r>
    <n v="5129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x v="2181"/>
    <n v="1"/>
    <n v="0"/>
    <x v="4332"/>
  </r>
  <r>
    <n v="5130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x v="1170"/>
    <n v="3"/>
    <n v="0"/>
    <x v="4333"/>
  </r>
  <r>
    <n v="5131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x v="3779"/>
    <n v="9"/>
    <n v="0"/>
    <x v="4334"/>
  </r>
  <r>
    <n v="5132"/>
    <x v="2539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x v="3780"/>
    <n v="8"/>
    <n v="0"/>
    <x v="4335"/>
  </r>
  <r>
    <n v="5133"/>
    <x v="254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x v="3781"/>
    <n v="3"/>
    <n v="0.2"/>
    <x v="4336"/>
  </r>
  <r>
    <n v="5134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n v="0"/>
    <x v="4337"/>
  </r>
  <r>
    <n v="5135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x v="3783"/>
    <n v="4"/>
    <n v="0.2"/>
    <x v="4338"/>
  </r>
  <r>
    <n v="5136"/>
    <x v="2542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x v="3784"/>
    <n v="5"/>
    <n v="0"/>
    <x v="4339"/>
  </r>
  <r>
    <n v="5137"/>
    <x v="2543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x v="3785"/>
    <n v="2"/>
    <n v="0.2"/>
    <x v="4340"/>
  </r>
  <r>
    <n v="5138"/>
    <x v="2544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x v="635"/>
    <n v="4"/>
    <n v="0"/>
    <x v="4341"/>
  </r>
  <r>
    <n v="5139"/>
    <x v="254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x v="1013"/>
    <n v="3"/>
    <n v="0"/>
    <x v="1052"/>
  </r>
  <r>
    <n v="5140"/>
    <x v="254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x v="3786"/>
    <n v="5"/>
    <n v="0"/>
    <x v="4342"/>
  </r>
  <r>
    <n v="5141"/>
    <x v="254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x v="3787"/>
    <n v="2"/>
    <n v="0"/>
    <x v="4343"/>
  </r>
  <r>
    <n v="5142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n v="0.1"/>
    <x v="4146"/>
  </r>
  <r>
    <n v="5143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x v="1558"/>
    <n v="8"/>
    <n v="0"/>
    <x v="4344"/>
  </r>
  <r>
    <n v="5144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x v="3273"/>
    <n v="1"/>
    <n v="0.2"/>
    <x v="3694"/>
  </r>
  <r>
    <n v="5145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x v="3789"/>
    <n v="2"/>
    <n v="0"/>
    <x v="4345"/>
  </r>
  <r>
    <n v="5146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n v="0"/>
    <x v="4346"/>
  </r>
  <r>
    <n v="5147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x v="1047"/>
    <n v="4"/>
    <n v="0"/>
    <x v="4347"/>
  </r>
  <r>
    <n v="5148"/>
    <x v="2549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x v="1086"/>
    <n v="4"/>
    <n v="0.2"/>
    <x v="4348"/>
  </r>
  <r>
    <n v="5149"/>
    <x v="2549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x v="3791"/>
    <n v="3"/>
    <n v="0.2"/>
    <x v="4349"/>
  </r>
  <r>
    <n v="5150"/>
    <x v="2550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x v="3792"/>
    <n v="3"/>
    <n v="0"/>
    <x v="4350"/>
  </r>
  <r>
    <n v="5151"/>
    <x v="255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x v="3793"/>
    <n v="2"/>
    <n v="0"/>
    <x v="4351"/>
  </r>
  <r>
    <n v="5152"/>
    <x v="2552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x v="1778"/>
    <n v="5"/>
    <n v="0"/>
    <x v="4352"/>
  </r>
  <r>
    <n v="5153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x v="3794"/>
    <n v="1"/>
    <n v="0.2"/>
    <x v="4353"/>
  </r>
  <r>
    <n v="5154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x v="3795"/>
    <n v="3"/>
    <n v="0"/>
    <x v="4354"/>
  </r>
  <r>
    <n v="5155"/>
    <x v="2554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x v="158"/>
    <n v="4"/>
    <n v="0"/>
    <x v="4355"/>
  </r>
  <r>
    <n v="5156"/>
    <x v="2554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n v="0"/>
    <x v="4356"/>
  </r>
  <r>
    <n v="5157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x v="3796"/>
    <n v="2"/>
    <n v="0.2"/>
    <x v="4357"/>
  </r>
  <r>
    <n v="5158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n v="0.3"/>
    <x v="4358"/>
  </r>
  <r>
    <n v="5159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x v="3798"/>
    <n v="2"/>
    <n v="0.6"/>
    <x v="4359"/>
  </r>
  <r>
    <n v="5160"/>
    <x v="255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x v="554"/>
    <n v="2"/>
    <n v="0.2"/>
    <x v="563"/>
  </r>
  <r>
    <n v="5161"/>
    <x v="255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x v="3799"/>
    <n v="2"/>
    <n v="0.2"/>
    <x v="4360"/>
  </r>
  <r>
    <n v="5162"/>
    <x v="2557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x v="3800"/>
    <n v="8"/>
    <n v="0"/>
    <x v="4361"/>
  </r>
  <r>
    <n v="5163"/>
    <x v="255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x v="85"/>
    <n v="2"/>
    <n v="0"/>
    <x v="85"/>
  </r>
  <r>
    <n v="5164"/>
    <x v="2559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x v="3011"/>
    <n v="3"/>
    <n v="0.2"/>
    <x v="4362"/>
  </r>
  <r>
    <n v="5165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n v="0"/>
    <x v="3158"/>
  </r>
  <r>
    <n v="5166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x v="1387"/>
    <n v="3"/>
    <n v="0"/>
    <x v="2512"/>
  </r>
  <r>
    <n v="5167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n v="0"/>
    <x v="4363"/>
  </r>
  <r>
    <n v="5168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x v="3801"/>
    <n v="3"/>
    <n v="0"/>
    <x v="4364"/>
  </r>
  <r>
    <n v="5169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x v="2780"/>
    <n v="3"/>
    <n v="0"/>
    <x v="4365"/>
  </r>
  <r>
    <n v="5170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x v="3469"/>
    <n v="3"/>
    <n v="0"/>
    <x v="3941"/>
  </r>
  <r>
    <n v="5171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x v="3802"/>
    <n v="5"/>
    <n v="0"/>
    <x v="4366"/>
  </r>
  <r>
    <n v="5172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x v="3803"/>
    <n v="3"/>
    <n v="0"/>
    <x v="4367"/>
  </r>
  <r>
    <n v="5173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x v="1836"/>
    <n v="3"/>
    <n v="0"/>
    <x v="1969"/>
  </r>
  <r>
    <n v="5174"/>
    <x v="2562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x v="3804"/>
    <n v="1"/>
    <n v="0.2"/>
    <x v="4368"/>
  </r>
  <r>
    <n v="5175"/>
    <x v="2563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x v="3805"/>
    <n v="2"/>
    <n v="0.8"/>
    <x v="4369"/>
  </r>
  <r>
    <n v="5176"/>
    <x v="2563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x v="3806"/>
    <n v="3"/>
    <n v="0.32"/>
    <x v="4370"/>
  </r>
  <r>
    <n v="5177"/>
    <x v="2564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x v="3807"/>
    <n v="2"/>
    <n v="0.2"/>
    <x v="4371"/>
  </r>
  <r>
    <n v="5178"/>
    <x v="256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x v="3808"/>
    <n v="3"/>
    <n v="0.2"/>
    <x v="4372"/>
  </r>
  <r>
    <n v="5179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x v="1023"/>
    <n v="2"/>
    <n v="0"/>
    <x v="1693"/>
  </r>
  <r>
    <n v="5180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x v="3809"/>
    <n v="2"/>
    <n v="0.2"/>
    <x v="4373"/>
  </r>
  <r>
    <n v="5181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n v="0"/>
    <x v="4374"/>
  </r>
  <r>
    <n v="5182"/>
    <x v="2567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x v="1568"/>
    <n v="7"/>
    <n v="0"/>
    <x v="1657"/>
  </r>
  <r>
    <n v="5183"/>
    <x v="2567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x v="3811"/>
    <n v="3"/>
    <n v="0"/>
    <x v="4375"/>
  </r>
  <r>
    <n v="5184"/>
    <x v="2568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x v="2353"/>
    <n v="3"/>
    <n v="0"/>
    <x v="4376"/>
  </r>
  <r>
    <n v="5185"/>
    <x v="2568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x v="3812"/>
    <n v="7"/>
    <n v="0"/>
    <x v="4377"/>
  </r>
  <r>
    <n v="5186"/>
    <x v="256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x v="2122"/>
    <n v="6"/>
    <n v="0.2"/>
    <x v="2286"/>
  </r>
  <r>
    <n v="5187"/>
    <x v="2570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x v="3813"/>
    <n v="8"/>
    <n v="0.4"/>
    <x v="4378"/>
  </r>
  <r>
    <n v="5188"/>
    <x v="2571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x v="1772"/>
    <n v="4"/>
    <n v="0"/>
    <x v="4379"/>
  </r>
  <r>
    <n v="5189"/>
    <x v="2571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x v="3814"/>
    <n v="7"/>
    <n v="0"/>
    <x v="4380"/>
  </r>
  <r>
    <n v="5190"/>
    <x v="2572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x v="3815"/>
    <n v="6"/>
    <n v="0.2"/>
    <x v="4381"/>
  </r>
  <r>
    <n v="5191"/>
    <x v="2572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x v="3816"/>
    <n v="2"/>
    <n v="0.2"/>
    <x v="4382"/>
  </r>
  <r>
    <n v="5192"/>
    <x v="257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x v="3817"/>
    <n v="2"/>
    <n v="0"/>
    <x v="4383"/>
  </r>
  <r>
    <n v="5193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x v="3818"/>
    <n v="5"/>
    <n v="0"/>
    <x v="4384"/>
  </r>
  <r>
    <n v="5194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x v="3016"/>
    <n v="7"/>
    <n v="0"/>
    <x v="3365"/>
  </r>
  <r>
    <n v="5195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x v="2805"/>
    <n v="4"/>
    <n v="0"/>
    <x v="3887"/>
  </r>
  <r>
    <n v="5196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x v="3819"/>
    <n v="3"/>
    <n v="0"/>
    <x v="4385"/>
  </r>
  <r>
    <n v="5197"/>
    <x v="2575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x v="3820"/>
    <n v="3"/>
    <n v="0"/>
    <x v="4386"/>
  </r>
  <r>
    <n v="5198"/>
    <x v="2575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x v="4084"/>
  </r>
  <r>
    <n v="5199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x v="3821"/>
    <n v="3"/>
    <n v="0.2"/>
    <x v="4387"/>
  </r>
  <r>
    <n v="5200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x v="2134"/>
    <n v="1"/>
    <n v="0.2"/>
    <x v="4388"/>
  </r>
  <r>
    <n v="5201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x v="2404"/>
    <n v="3"/>
    <n v="0.2"/>
    <x v="4389"/>
  </r>
  <r>
    <n v="5202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n v="0.2"/>
    <x v="4390"/>
  </r>
  <r>
    <n v="5203"/>
    <x v="2577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x v="3823"/>
    <n v="7"/>
    <n v="0"/>
    <x v="4391"/>
  </r>
  <r>
    <n v="5204"/>
    <x v="2577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x v="3824"/>
    <n v="3"/>
    <n v="0"/>
    <x v="4392"/>
  </r>
  <r>
    <n v="5205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x v="1577"/>
    <n v="2"/>
    <n v="0"/>
    <x v="1667"/>
  </r>
  <r>
    <n v="5206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n v="0"/>
    <x v="4393"/>
  </r>
  <r>
    <n v="5207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x v="3825"/>
    <n v="1"/>
    <n v="0"/>
    <x v="4394"/>
  </r>
  <r>
    <n v="5208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x v="346"/>
    <n v="2"/>
    <n v="0"/>
    <x v="354"/>
  </r>
  <r>
    <n v="5209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x v="986"/>
    <n v="5"/>
    <n v="0"/>
    <x v="1024"/>
  </r>
  <r>
    <n v="5210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x v="3370"/>
    <n v="1"/>
    <n v="0"/>
    <x v="4395"/>
  </r>
  <r>
    <n v="5211"/>
    <x v="2579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x v="2848"/>
    <n v="3"/>
    <n v="0"/>
    <x v="3165"/>
  </r>
  <r>
    <n v="5212"/>
    <x v="2580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x v="905"/>
    <n v="3"/>
    <n v="0"/>
    <x v="938"/>
  </r>
  <r>
    <n v="5213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x v="492"/>
    <n v="3"/>
    <n v="0"/>
    <x v="503"/>
  </r>
  <r>
    <n v="5214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x v="1507"/>
    <n v="3"/>
    <n v="0"/>
    <x v="1589"/>
  </r>
  <r>
    <n v="5215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x v="3826"/>
    <n v="5"/>
    <n v="0"/>
    <x v="4396"/>
  </r>
  <r>
    <n v="5216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x v="2744"/>
    <n v="5"/>
    <n v="0"/>
    <x v="4397"/>
  </r>
  <r>
    <n v="5217"/>
    <x v="258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x v="2053"/>
    <n v="2"/>
    <n v="0"/>
    <x v="2211"/>
  </r>
  <r>
    <n v="5218"/>
    <x v="2583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x v="1219"/>
    <n v="3"/>
    <n v="0"/>
    <x v="1264"/>
  </r>
  <r>
    <n v="5219"/>
    <x v="2584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x v="3681"/>
    <n v="5"/>
    <n v="0"/>
    <x v="4398"/>
  </r>
  <r>
    <n v="5220"/>
    <x v="2585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x v="3827"/>
    <n v="7"/>
    <n v="0"/>
    <x v="4399"/>
  </r>
  <r>
    <n v="5221"/>
    <x v="2586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x v="3724"/>
    <n v="3"/>
    <n v="0"/>
    <x v="4400"/>
  </r>
  <r>
    <n v="5222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x v="3828"/>
    <n v="7"/>
    <n v="0"/>
    <x v="4401"/>
  </r>
  <r>
    <n v="5223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x v="1164"/>
    <n v="5"/>
    <n v="0"/>
    <x v="1208"/>
  </r>
  <r>
    <n v="5224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n v="0"/>
    <x v="4402"/>
  </r>
  <r>
    <n v="5225"/>
    <x v="2588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n v="0"/>
    <x v="1797"/>
  </r>
  <r>
    <n v="5226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x v="3830"/>
    <n v="5"/>
    <n v="0.2"/>
    <x v="4403"/>
  </r>
  <r>
    <n v="5227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n v="0.2"/>
    <x v="4404"/>
  </r>
  <r>
    <n v="5228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x v="3832"/>
    <n v="2"/>
    <n v="0.2"/>
    <x v="4405"/>
  </r>
  <r>
    <n v="5229"/>
    <x v="2590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x v="2658"/>
    <n v="2"/>
    <n v="0"/>
    <x v="2934"/>
  </r>
  <r>
    <n v="5230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x v="899"/>
    <n v="2"/>
    <n v="0.2"/>
    <x v="2228"/>
  </r>
  <r>
    <n v="5231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x v="944"/>
    <n v="5"/>
    <n v="0.2"/>
    <x v="4406"/>
  </r>
  <r>
    <n v="5232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x v="3833"/>
    <n v="1"/>
    <n v="0"/>
    <x v="4407"/>
  </r>
  <r>
    <n v="5233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n v="0.2"/>
    <x v="4408"/>
  </r>
  <r>
    <n v="5234"/>
    <x v="2592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n v="0"/>
    <x v="4409"/>
  </r>
  <r>
    <n v="5235"/>
    <x v="2593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x v="3836"/>
    <n v="1"/>
    <n v="0.2"/>
    <x v="4410"/>
  </r>
  <r>
    <n v="5236"/>
    <x v="2594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x v="3837"/>
    <n v="3"/>
    <n v="0"/>
    <x v="4411"/>
  </r>
  <r>
    <n v="5237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n v="0"/>
    <x v="4412"/>
  </r>
  <r>
    <n v="5238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x v="1041"/>
    <n v="3"/>
    <n v="0"/>
    <x v="4413"/>
  </r>
  <r>
    <n v="5239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x v="2830"/>
    <n v="2"/>
    <n v="0"/>
    <x v="3145"/>
  </r>
  <r>
    <n v="5240"/>
    <x v="2596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n v="0"/>
    <x v="4414"/>
  </r>
  <r>
    <n v="5241"/>
    <x v="2596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x v="3839"/>
    <n v="2"/>
    <n v="0.2"/>
    <x v="4415"/>
  </r>
  <r>
    <n v="5242"/>
    <x v="2597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x v="3840"/>
    <n v="2"/>
    <n v="0"/>
    <x v="4416"/>
  </r>
  <r>
    <n v="5243"/>
    <x v="2598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x v="3841"/>
    <n v="3"/>
    <n v="0.8"/>
    <x v="4417"/>
  </r>
  <r>
    <n v="5244"/>
    <x v="2599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x v="3842"/>
    <n v="1"/>
    <n v="0"/>
    <x v="4418"/>
  </r>
  <r>
    <n v="5245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n v="0.2"/>
    <x v="4419"/>
  </r>
  <r>
    <n v="5246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x v="3844"/>
    <n v="3"/>
    <n v="0.2"/>
    <x v="4420"/>
  </r>
  <r>
    <n v="5247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x v="3845"/>
    <n v="2"/>
    <n v="0.2"/>
    <x v="4421"/>
  </r>
  <r>
    <n v="5248"/>
    <x v="2601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x v="3846"/>
    <n v="8"/>
    <n v="0.8"/>
    <x v="4422"/>
  </r>
  <r>
    <n v="5249"/>
    <x v="2602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x v="3847"/>
    <n v="3"/>
    <n v="0"/>
    <x v="4423"/>
  </r>
  <r>
    <n v="5250"/>
    <x v="2603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x v="3848"/>
    <n v="4"/>
    <n v="0.2"/>
    <x v="4424"/>
  </r>
  <r>
    <n v="5251"/>
    <x v="2604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x v="2932"/>
    <n v="5"/>
    <n v="0"/>
    <x v="4425"/>
  </r>
  <r>
    <n v="5252"/>
    <x v="2604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x v="338"/>
    <n v="4"/>
    <n v="0"/>
    <x v="346"/>
  </r>
  <r>
    <n v="5253"/>
    <x v="2605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n v="0"/>
    <x v="4426"/>
  </r>
  <r>
    <n v="5254"/>
    <x v="2606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x v="3850"/>
    <n v="2"/>
    <n v="0.2"/>
    <x v="4427"/>
  </r>
  <r>
    <n v="5255"/>
    <x v="2607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x v="2811"/>
    <n v="2"/>
    <n v="0.3"/>
    <x v="3123"/>
  </r>
  <r>
    <n v="5256"/>
    <x v="2607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x v="3295"/>
    <n v="2"/>
    <n v="0.2"/>
    <x v="4428"/>
  </r>
  <r>
    <n v="5257"/>
    <x v="260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x v="232"/>
    <n v="2"/>
    <n v="0"/>
    <x v="234"/>
  </r>
  <r>
    <n v="5258"/>
    <x v="2609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x v="789"/>
    <n v="6"/>
    <n v="0"/>
    <x v="814"/>
  </r>
  <r>
    <n v="5259"/>
    <x v="2610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n v="0"/>
    <x v="4429"/>
  </r>
  <r>
    <n v="5260"/>
    <x v="2611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x v="2817"/>
    <n v="3"/>
    <n v="0.2"/>
    <x v="3130"/>
  </r>
  <r>
    <n v="5261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x v="2103"/>
    <n v="3"/>
    <n v="0.2"/>
    <x v="2267"/>
  </r>
  <r>
    <n v="5262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x v="3852"/>
    <n v="2"/>
    <n v="0.8"/>
    <x v="4430"/>
  </r>
  <r>
    <n v="5263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n v="0.3"/>
    <x v="4431"/>
  </r>
  <r>
    <n v="5264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x v="3854"/>
    <n v="4"/>
    <n v="0.2"/>
    <x v="4432"/>
  </r>
  <r>
    <n v="5265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x v="3855"/>
    <n v="3"/>
    <n v="0.2"/>
    <x v="4433"/>
  </r>
  <r>
    <n v="5266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5267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x v="3856"/>
    <n v="3"/>
    <n v="0"/>
    <x v="4434"/>
  </r>
  <r>
    <n v="5268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n v="0"/>
    <x v="4435"/>
  </r>
  <r>
    <n v="5269"/>
    <x v="2614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x v="3858"/>
    <n v="4"/>
    <n v="0"/>
    <x v="4436"/>
  </r>
  <r>
    <n v="5270"/>
    <x v="2615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x v="3859"/>
    <n v="4"/>
    <n v="0"/>
    <x v="4437"/>
  </r>
  <r>
    <n v="5271"/>
    <x v="2615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n v="0"/>
    <x v="877"/>
  </r>
  <r>
    <n v="5272"/>
    <x v="2616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n v="0"/>
    <x v="4438"/>
  </r>
  <r>
    <n v="5273"/>
    <x v="2616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n v="0.2"/>
    <x v="4439"/>
  </r>
  <r>
    <n v="5274"/>
    <x v="2617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x v="3861"/>
    <n v="4"/>
    <n v="0.7"/>
    <x v="4440"/>
  </r>
  <r>
    <n v="5275"/>
    <x v="2618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x v="3862"/>
    <n v="3"/>
    <n v="0"/>
    <x v="4441"/>
  </r>
  <r>
    <n v="5276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x v="3863"/>
    <n v="4"/>
    <n v="0"/>
    <x v="4442"/>
  </r>
  <r>
    <n v="5277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x v="915"/>
    <n v="5"/>
    <n v="0"/>
    <x v="1999"/>
  </r>
  <r>
    <n v="5278"/>
    <x v="2620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x v="3864"/>
    <n v="6"/>
    <n v="0.3"/>
    <x v="4443"/>
  </r>
  <r>
    <n v="5279"/>
    <x v="262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x v="151"/>
    <n v="4"/>
    <n v="0"/>
    <x v="153"/>
  </r>
  <r>
    <n v="5280"/>
    <x v="2622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x v="814"/>
    <n v="1"/>
    <n v="0"/>
    <x v="4444"/>
  </r>
  <r>
    <n v="5281"/>
    <x v="2623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x v="2086"/>
    <n v="2"/>
    <n v="0"/>
    <x v="2247"/>
  </r>
  <r>
    <n v="5282"/>
    <x v="2624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x v="51"/>
    <n v="2"/>
    <n v="0"/>
    <x v="51"/>
  </r>
  <r>
    <n v="5283"/>
    <x v="2624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x v="655"/>
    <n v="3"/>
    <n v="0"/>
    <x v="4445"/>
  </r>
  <r>
    <n v="5284"/>
    <x v="2625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x v="3426"/>
    <n v="3"/>
    <n v="0"/>
    <x v="232"/>
  </r>
  <r>
    <n v="5285"/>
    <x v="2625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x v="1851"/>
    <n v="3"/>
    <n v="0"/>
    <x v="1986"/>
  </r>
  <r>
    <n v="5286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x v="3355"/>
    <n v="9"/>
    <n v="0.2"/>
    <x v="4446"/>
  </r>
  <r>
    <n v="5287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x v="3865"/>
    <n v="8"/>
    <n v="0.7"/>
    <x v="4447"/>
  </r>
  <r>
    <n v="5288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x v="3866"/>
    <n v="3"/>
    <n v="0.7"/>
    <x v="4448"/>
  </r>
  <r>
    <n v="5289"/>
    <x v="2627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x v="2919"/>
    <n v="4"/>
    <n v="0"/>
    <x v="4449"/>
  </r>
  <r>
    <n v="5290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x v="3867"/>
    <n v="2"/>
    <n v="0.2"/>
    <x v="4450"/>
  </r>
  <r>
    <n v="5291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x v="3868"/>
    <n v="5"/>
    <n v="0.3"/>
    <x v="4451"/>
  </r>
  <r>
    <n v="5292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n v="0.2"/>
    <x v="4452"/>
  </r>
  <r>
    <n v="5293"/>
    <x v="2629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x v="3870"/>
    <n v="1"/>
    <n v="0.2"/>
    <x v="4453"/>
  </r>
  <r>
    <n v="5294"/>
    <x v="2630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x v="3871"/>
    <n v="1"/>
    <n v="0.4"/>
    <x v="4454"/>
  </r>
  <r>
    <n v="5295"/>
    <x v="2631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x v="3872"/>
    <n v="8"/>
    <n v="0"/>
    <x v="4455"/>
  </r>
  <r>
    <n v="5296"/>
    <x v="2632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x v="2879"/>
    <n v="2"/>
    <n v="0.2"/>
    <x v="3201"/>
  </r>
  <r>
    <n v="5297"/>
    <x v="2633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x v="3873"/>
    <n v="1"/>
    <n v="0"/>
    <x v="4456"/>
  </r>
  <r>
    <n v="5298"/>
    <x v="2633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x v="821"/>
    <n v="8"/>
    <n v="0"/>
    <x v="851"/>
  </r>
  <r>
    <n v="5299"/>
    <x v="2634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x v="3874"/>
    <n v="2"/>
    <n v="0"/>
    <x v="4457"/>
  </r>
  <r>
    <n v="5300"/>
    <x v="2634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x v="1381"/>
    <n v="3"/>
    <n v="0"/>
    <x v="3602"/>
  </r>
  <r>
    <n v="5301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x v="3875"/>
    <n v="10"/>
    <n v="0"/>
    <x v="4458"/>
  </r>
  <r>
    <n v="5302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n v="0"/>
    <x v="4459"/>
  </r>
  <r>
    <n v="5303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x v="3877"/>
    <n v="6"/>
    <n v="0"/>
    <x v="4460"/>
  </r>
  <r>
    <n v="5304"/>
    <x v="2636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x v="3878"/>
    <n v="2"/>
    <n v="0.3"/>
    <x v="4461"/>
  </r>
  <r>
    <n v="5305"/>
    <x v="2637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x v="1086"/>
    <n v="2"/>
    <n v="0.6"/>
    <x v="4462"/>
  </r>
  <r>
    <n v="5306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x v="3879"/>
    <n v="5"/>
    <n v="0"/>
    <x v="4463"/>
  </r>
  <r>
    <n v="5307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n v="0"/>
    <x v="693"/>
  </r>
  <r>
    <n v="5308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x v="372"/>
    <n v="2"/>
    <n v="0"/>
    <x v="4464"/>
  </r>
  <r>
    <n v="5309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x v="3880"/>
    <n v="3"/>
    <n v="0.3"/>
    <x v="4465"/>
  </r>
  <r>
    <n v="5310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x v="3881"/>
    <n v="5"/>
    <n v="0.2"/>
    <x v="4466"/>
  </r>
  <r>
    <n v="5311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n v="0.8"/>
    <x v="4467"/>
  </r>
  <r>
    <n v="5312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x v="2145"/>
    <n v="4"/>
    <n v="0.2"/>
    <x v="2311"/>
  </r>
  <r>
    <n v="5313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x v="3883"/>
    <n v="2"/>
    <n v="0.2"/>
    <x v="4468"/>
  </r>
  <r>
    <n v="5314"/>
    <x v="2641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x v="647"/>
    <n v="2"/>
    <n v="0"/>
    <x v="4469"/>
  </r>
  <r>
    <n v="5315"/>
    <x v="2641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x v="2484"/>
    <n v="4"/>
    <n v="0"/>
    <x v="4470"/>
  </r>
  <r>
    <n v="5316"/>
    <x v="2642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x v="3884"/>
    <n v="9"/>
    <n v="0.2"/>
    <x v="4471"/>
  </r>
  <r>
    <n v="5317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x v="929"/>
    <n v="2"/>
    <n v="0.2"/>
    <x v="4472"/>
  </r>
  <r>
    <n v="5318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x v="3885"/>
    <n v="1"/>
    <n v="0.2"/>
    <x v="4473"/>
  </r>
  <r>
    <n v="5319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x v="561"/>
    <n v="4"/>
    <n v="0.2"/>
    <x v="570"/>
  </r>
  <r>
    <n v="5320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x v="3347"/>
    <n v="3"/>
    <n v="0.7"/>
    <x v="3781"/>
  </r>
  <r>
    <n v="5321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x v="3886"/>
    <n v="7"/>
    <n v="0.4"/>
    <x v="4474"/>
  </r>
  <r>
    <n v="5322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x v="3887"/>
    <n v="4"/>
    <n v="0.7"/>
    <x v="4475"/>
  </r>
  <r>
    <n v="5323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x v="2401"/>
    <n v="2"/>
    <n v="0.2"/>
    <x v="4476"/>
  </r>
  <r>
    <n v="5324"/>
    <x v="2644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n v="0"/>
    <x v="4477"/>
  </r>
  <r>
    <n v="5325"/>
    <x v="2645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x v="2952"/>
    <n v="5"/>
    <n v="0"/>
    <x v="4478"/>
  </r>
  <r>
    <n v="5326"/>
    <x v="2645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x v="3889"/>
    <n v="6"/>
    <n v="0"/>
    <x v="4479"/>
  </r>
  <r>
    <n v="5327"/>
    <x v="2646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x v="3890"/>
    <n v="2"/>
    <n v="0"/>
    <x v="4480"/>
  </r>
  <r>
    <n v="5328"/>
    <x v="2647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x v="541"/>
    <n v="3"/>
    <n v="0"/>
    <x v="551"/>
  </r>
  <r>
    <n v="5329"/>
    <x v="2648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x v="1051"/>
    <n v="2"/>
    <n v="0.2"/>
    <x v="4481"/>
  </r>
  <r>
    <n v="5330"/>
    <x v="2649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n v="0.2"/>
    <x v="3718"/>
  </r>
  <r>
    <n v="5331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x v="3891"/>
    <n v="1"/>
    <n v="0"/>
    <x v="4482"/>
  </r>
  <r>
    <n v="5332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x v="3892"/>
    <n v="5"/>
    <n v="0.2"/>
    <x v="4483"/>
  </r>
  <r>
    <n v="5333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x v="20"/>
    <n v="4"/>
    <n v="0"/>
    <x v="4484"/>
  </r>
  <r>
    <n v="5334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x v="3893"/>
    <n v="4"/>
    <n v="0"/>
    <x v="4485"/>
  </r>
  <r>
    <n v="5335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x v="1714"/>
    <n v="3"/>
    <n v="0"/>
    <x v="1817"/>
  </r>
  <r>
    <n v="5336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x v="1634"/>
    <n v="1"/>
    <n v="0"/>
    <x v="3152"/>
  </r>
  <r>
    <n v="5337"/>
    <x v="2652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x v="783"/>
    <n v="4"/>
    <n v="0.2"/>
    <x v="807"/>
  </r>
  <r>
    <n v="5338"/>
    <x v="2653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x v="3894"/>
    <n v="7"/>
    <n v="0.2"/>
    <x v="4486"/>
  </r>
  <r>
    <n v="5339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x v="1672"/>
    <n v="5"/>
    <n v="0"/>
    <x v="4487"/>
  </r>
  <r>
    <n v="5340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x v="3895"/>
    <n v="6"/>
    <n v="0"/>
    <x v="4488"/>
  </r>
  <r>
    <n v="5341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x v="62"/>
    <n v="2"/>
    <n v="0"/>
    <x v="4489"/>
  </r>
  <r>
    <n v="5342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n v="0"/>
    <x v="4490"/>
  </r>
  <r>
    <n v="5343"/>
    <x v="2655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x v="3897"/>
    <n v="1"/>
    <n v="0.2"/>
    <x v="4491"/>
  </r>
  <r>
    <n v="5344"/>
    <x v="2655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x v="3898"/>
    <n v="5"/>
    <n v="0.2"/>
    <x v="4492"/>
  </r>
  <r>
    <n v="5345"/>
    <x v="2656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x v="3899"/>
    <n v="1"/>
    <n v="0"/>
    <x v="4493"/>
  </r>
  <r>
    <n v="5346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x v="265"/>
    <n v="4"/>
    <n v="0"/>
    <x v="267"/>
  </r>
  <r>
    <n v="5347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x v="3023"/>
    <n v="3"/>
    <n v="0.2"/>
    <x v="3375"/>
  </r>
  <r>
    <n v="5348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x v="1086"/>
    <n v="2"/>
    <n v="0.2"/>
    <x v="1127"/>
  </r>
  <r>
    <n v="5349"/>
    <x v="2658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x v="3900"/>
    <n v="3"/>
    <n v="0"/>
    <x v="4494"/>
  </r>
  <r>
    <n v="5350"/>
    <x v="2658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n v="0"/>
    <x v="1895"/>
  </r>
  <r>
    <n v="5351"/>
    <x v="2659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x v="3901"/>
    <n v="9"/>
    <n v="0.2"/>
    <x v="4495"/>
  </r>
  <r>
    <n v="5352"/>
    <x v="2660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x v="1454"/>
    <n v="4"/>
    <n v="0.2"/>
    <x v="4496"/>
  </r>
  <r>
    <n v="5353"/>
    <x v="2660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x v="3902"/>
    <n v="2"/>
    <n v="0.2"/>
    <x v="4497"/>
  </r>
  <r>
    <n v="5354"/>
    <x v="2661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x v="3903"/>
    <n v="8"/>
    <n v="0"/>
    <x v="4498"/>
  </r>
  <r>
    <n v="5355"/>
    <x v="2662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x v="3904"/>
    <n v="6"/>
    <n v="0.2"/>
    <x v="4499"/>
  </r>
  <r>
    <n v="5356"/>
    <x v="2662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x v="3905"/>
    <n v="2"/>
    <n v="0"/>
    <x v="4500"/>
  </r>
  <r>
    <n v="5357"/>
    <x v="2663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x v="77"/>
    <n v="5"/>
    <n v="0.2"/>
    <x v="4501"/>
  </r>
  <r>
    <n v="5358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x v="3906"/>
    <n v="1"/>
    <n v="0"/>
    <x v="4502"/>
  </r>
  <r>
    <n v="5359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x v="3907"/>
    <n v="2"/>
    <n v="0"/>
    <x v="4503"/>
  </r>
  <r>
    <n v="5360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x v="44"/>
    <n v="2"/>
    <n v="0"/>
    <x v="4504"/>
  </r>
  <r>
    <n v="5361"/>
    <x v="2665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x v="658"/>
    <n v="8"/>
    <n v="0.2"/>
    <x v="4505"/>
  </r>
  <r>
    <n v="5362"/>
    <x v="2666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x v="3908"/>
    <n v="5"/>
    <n v="0.2"/>
    <x v="4506"/>
  </r>
  <r>
    <n v="5363"/>
    <x v="2667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x v="3134"/>
    <n v="6"/>
    <n v="0"/>
    <x v="3522"/>
  </r>
  <r>
    <n v="5364"/>
    <x v="2667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x v="3411"/>
    <n v="2"/>
    <n v="0"/>
    <x v="4507"/>
  </r>
  <r>
    <n v="5365"/>
    <x v="2668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x v="2074"/>
    <n v="4"/>
    <n v="0.2"/>
    <x v="2235"/>
  </r>
  <r>
    <n v="5366"/>
    <x v="2669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x v="3909"/>
    <n v="1"/>
    <n v="0.2"/>
    <x v="4508"/>
  </r>
  <r>
    <n v="5367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x v="2550"/>
    <n v="3"/>
    <n v="0.2"/>
    <x v="2795"/>
  </r>
  <r>
    <n v="5368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x v="1057"/>
    <n v="4"/>
    <n v="0"/>
    <x v="1097"/>
  </r>
  <r>
    <n v="5369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x v="3910"/>
    <n v="1"/>
    <n v="0"/>
    <x v="4509"/>
  </r>
  <r>
    <n v="5370"/>
    <x v="2671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x v="633"/>
    <n v="3"/>
    <n v="0.2"/>
    <x v="644"/>
  </r>
  <r>
    <n v="5371"/>
    <x v="2672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x v="2963"/>
    <n v="2"/>
    <n v="0"/>
    <x v="4510"/>
  </r>
  <r>
    <n v="5372"/>
    <x v="2672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x v="3911"/>
    <n v="3"/>
    <n v="0"/>
    <x v="4511"/>
  </r>
  <r>
    <n v="5373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x v="12"/>
    <n v="3"/>
    <n v="0.2"/>
    <x v="12"/>
  </r>
  <r>
    <n v="5374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x v="3912"/>
    <n v="7"/>
    <n v="0.3"/>
    <x v="4512"/>
  </r>
  <r>
    <n v="5375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x v="563"/>
    <n v="2"/>
    <n v="0.2"/>
    <x v="572"/>
  </r>
  <r>
    <n v="5376"/>
    <x v="2674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x v="1548"/>
    <n v="6"/>
    <n v="0"/>
    <x v="1635"/>
  </r>
  <r>
    <n v="5377"/>
    <x v="2674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x v="974"/>
    <n v="3"/>
    <n v="0"/>
    <x v="4513"/>
  </r>
  <r>
    <n v="5378"/>
    <x v="2675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x v="3913"/>
    <n v="7"/>
    <n v="0.2"/>
    <x v="4514"/>
  </r>
  <r>
    <n v="5379"/>
    <x v="2675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x v="3914"/>
    <n v="4"/>
    <n v="0.2"/>
    <x v="4515"/>
  </r>
  <r>
    <n v="5380"/>
    <x v="2676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x v="3915"/>
    <n v="3"/>
    <n v="0"/>
    <x v="4516"/>
  </r>
  <r>
    <n v="5381"/>
    <x v="2676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x v="3916"/>
    <n v="6"/>
    <n v="0.2"/>
    <x v="4517"/>
  </r>
  <r>
    <n v="5382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x v="233"/>
    <n v="5"/>
    <n v="0.2"/>
    <x v="1446"/>
  </r>
  <r>
    <n v="5383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x v="3917"/>
    <n v="8"/>
    <n v="0.2"/>
    <x v="4518"/>
  </r>
  <r>
    <n v="5384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x v="563"/>
    <n v="2"/>
    <n v="0.2"/>
    <x v="4519"/>
  </r>
  <r>
    <n v="5385"/>
    <x v="2678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x v="3918"/>
    <n v="3"/>
    <n v="0.4"/>
    <x v="4520"/>
  </r>
  <r>
    <n v="5386"/>
    <x v="2678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x v="3919"/>
    <n v="14"/>
    <n v="0.4"/>
    <x v="4521"/>
  </r>
  <r>
    <n v="5387"/>
    <x v="2679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x v="3920"/>
    <n v="9"/>
    <n v="0"/>
    <x v="4522"/>
  </r>
  <r>
    <n v="5388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x v="3921"/>
    <n v="3"/>
    <n v="0.2"/>
    <x v="4523"/>
  </r>
  <r>
    <n v="5389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x v="3922"/>
    <n v="3"/>
    <n v="0"/>
    <x v="4524"/>
  </r>
  <r>
    <n v="5390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x v="765"/>
    <n v="2"/>
    <n v="0"/>
    <x v="787"/>
  </r>
  <r>
    <n v="5391"/>
    <x v="2681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x v="3643"/>
    <n v="3"/>
    <n v="0.2"/>
    <x v="4525"/>
  </r>
  <r>
    <n v="5392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x v="3923"/>
    <n v="6"/>
    <n v="0"/>
    <x v="4526"/>
  </r>
  <r>
    <n v="5393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x v="745"/>
    <n v="2"/>
    <n v="0"/>
    <x v="763"/>
  </r>
  <r>
    <n v="5394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x v="3924"/>
    <n v="7"/>
    <n v="0"/>
    <x v="4527"/>
  </r>
  <r>
    <n v="5395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x v="3925"/>
    <n v="6"/>
    <n v="0"/>
    <x v="4528"/>
  </r>
  <r>
    <n v="5396"/>
    <x v="2683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x v="223"/>
    <n v="7"/>
    <n v="0"/>
    <x v="4529"/>
  </r>
  <r>
    <n v="5397"/>
    <x v="2684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x v="1964"/>
    <n v="5"/>
    <n v="0"/>
    <x v="2115"/>
  </r>
  <r>
    <n v="5398"/>
    <x v="2685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n v="0"/>
    <x v="4530"/>
  </r>
  <r>
    <n v="5399"/>
    <x v="2686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x v="3927"/>
    <n v="3"/>
    <n v="0.7"/>
    <x v="4531"/>
  </r>
  <r>
    <n v="5400"/>
    <x v="2687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x v="3123"/>
    <n v="5"/>
    <n v="0.15"/>
    <x v="3504"/>
  </r>
  <r>
    <n v="5401"/>
    <x v="2688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x v="2257"/>
    <n v="2"/>
    <n v="0"/>
    <x v="2439"/>
  </r>
  <r>
    <n v="5402"/>
    <x v="2688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x v="3928"/>
    <n v="2"/>
    <n v="0"/>
    <x v="4532"/>
  </r>
  <r>
    <n v="5403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x v="1072"/>
    <n v="4"/>
    <n v="0.2"/>
    <x v="4533"/>
  </r>
  <r>
    <n v="5404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x v="3929"/>
    <n v="1"/>
    <n v="0.2"/>
    <x v="4534"/>
  </r>
  <r>
    <n v="5405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x v="567"/>
    <n v="5"/>
    <n v="0.2"/>
    <x v="576"/>
  </r>
  <r>
    <n v="5406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x v="2642"/>
    <n v="1"/>
    <n v="0"/>
    <x v="2914"/>
  </r>
  <r>
    <n v="5407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x v="1397"/>
    <n v="3"/>
    <n v="0"/>
    <x v="1466"/>
  </r>
  <r>
    <n v="5408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n v="0"/>
    <x v="4535"/>
  </r>
  <r>
    <n v="5409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x v="3930"/>
    <n v="1"/>
    <n v="0.2"/>
    <x v="4536"/>
  </r>
  <r>
    <n v="5410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x v="3476"/>
    <n v="3"/>
    <n v="0.2"/>
    <x v="3951"/>
  </r>
  <r>
    <n v="5411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x v="3931"/>
    <n v="1"/>
    <n v="0"/>
    <x v="4537"/>
  </r>
  <r>
    <n v="5412"/>
    <x v="2692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x v="3932"/>
    <n v="7"/>
    <n v="0.2"/>
    <x v="4538"/>
  </r>
  <r>
    <n v="5413"/>
    <x v="2692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x v="3933"/>
    <n v="3"/>
    <n v="0"/>
    <x v="4539"/>
  </r>
  <r>
    <n v="5414"/>
    <x v="2693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x v="3934"/>
    <n v="5"/>
    <n v="0"/>
    <x v="4540"/>
  </r>
  <r>
    <n v="5415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x v="3935"/>
    <n v="6"/>
    <n v="0.8"/>
    <x v="4541"/>
  </r>
  <r>
    <n v="5416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x v="561"/>
    <n v="4"/>
    <n v="0.2"/>
    <x v="570"/>
  </r>
  <r>
    <n v="5417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x v="3936"/>
    <n v="2"/>
    <n v="0.2"/>
    <x v="4542"/>
  </r>
  <r>
    <n v="5418"/>
    <x v="2695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x v="2601"/>
    <n v="2"/>
    <n v="0"/>
    <x v="4543"/>
  </r>
  <r>
    <n v="5419"/>
    <x v="2696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x v="1590"/>
    <n v="7"/>
    <n v="0.2"/>
    <x v="1683"/>
  </r>
  <r>
    <n v="5420"/>
    <x v="2696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x v="3937"/>
    <n v="2"/>
    <n v="0.2"/>
    <x v="4544"/>
  </r>
  <r>
    <n v="5421"/>
    <x v="269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x v="804"/>
    <n v="3"/>
    <n v="0.4"/>
    <x v="4545"/>
  </r>
  <r>
    <n v="5422"/>
    <x v="269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x v="236"/>
    <n v="2"/>
    <n v="0.2"/>
    <x v="4546"/>
  </r>
  <r>
    <n v="5423"/>
    <x v="269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x v="3938"/>
    <n v="3"/>
    <n v="0.2"/>
    <x v="4547"/>
  </r>
  <r>
    <n v="5424"/>
    <x v="269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x v="1603"/>
    <n v="5"/>
    <n v="0"/>
    <x v="1698"/>
  </r>
  <r>
    <n v="5425"/>
    <x v="2700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x v="2872"/>
    <n v="2"/>
    <n v="0"/>
    <x v="3192"/>
  </r>
  <r>
    <n v="5426"/>
    <x v="2701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x v="3939"/>
    <n v="5"/>
    <n v="0"/>
    <x v="4548"/>
  </r>
  <r>
    <n v="5427"/>
    <x v="2701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x v="3940"/>
    <n v="6"/>
    <n v="0"/>
    <x v="4549"/>
  </r>
  <r>
    <n v="5428"/>
    <x v="2702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n v="0.15"/>
    <x v="4550"/>
  </r>
  <r>
    <n v="5429"/>
    <x v="2703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x v="2063"/>
    <n v="3"/>
    <n v="0"/>
    <x v="2223"/>
  </r>
  <r>
    <n v="5430"/>
    <x v="2704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x v="236"/>
    <n v="2"/>
    <n v="0.2"/>
    <x v="1008"/>
  </r>
  <r>
    <n v="5431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x v="224"/>
    <n v="2"/>
    <n v="0.2"/>
    <x v="4551"/>
  </r>
  <r>
    <n v="5432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n v="0.2"/>
    <x v="4552"/>
  </r>
  <r>
    <n v="5433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x v="3943"/>
    <n v="4"/>
    <n v="0.7"/>
    <x v="4553"/>
  </r>
  <r>
    <n v="5434"/>
    <x v="2706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x v="3944"/>
    <n v="4"/>
    <n v="0.2"/>
    <x v="4554"/>
  </r>
  <r>
    <n v="5435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n v="0"/>
    <x v="4555"/>
  </r>
  <r>
    <n v="5436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x v="3946"/>
    <n v="3"/>
    <n v="0"/>
    <x v="4556"/>
  </r>
  <r>
    <n v="5437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x v="3947"/>
    <n v="2"/>
    <n v="0.2"/>
    <x v="4557"/>
  </r>
  <r>
    <n v="5438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x v="3948"/>
    <n v="5"/>
    <n v="0.7"/>
    <x v="4558"/>
  </r>
  <r>
    <n v="5439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x v="3949"/>
    <n v="3"/>
    <n v="0.2"/>
    <x v="4559"/>
  </r>
  <r>
    <n v="5440"/>
    <x v="2709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x v="3950"/>
    <n v="2"/>
    <n v="0.2"/>
    <x v="4560"/>
  </r>
  <r>
    <n v="5441"/>
    <x v="2710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x v="3951"/>
    <n v="1"/>
    <n v="0.2"/>
    <x v="4561"/>
  </r>
  <r>
    <n v="5442"/>
    <x v="2711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x v="2925"/>
    <n v="2"/>
    <n v="0.2"/>
    <x v="4562"/>
  </r>
  <r>
    <n v="5443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x v="921"/>
    <n v="1"/>
    <n v="0"/>
    <x v="954"/>
  </r>
  <r>
    <n v="5444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x v="3952"/>
    <n v="13"/>
    <n v="0.2"/>
    <x v="4563"/>
  </r>
  <r>
    <n v="5445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x v="3953"/>
    <n v="3"/>
    <n v="0"/>
    <x v="4564"/>
  </r>
  <r>
    <n v="5446"/>
    <x v="2713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x v="3954"/>
    <n v="1"/>
    <n v="0.2"/>
    <x v="4565"/>
  </r>
  <r>
    <n v="5447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x v="3955"/>
    <n v="6"/>
    <n v="0"/>
    <x v="4566"/>
  </r>
  <r>
    <n v="5448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x v="2932"/>
    <n v="5"/>
    <n v="0"/>
    <x v="4567"/>
  </r>
  <r>
    <n v="5449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x v="3956"/>
    <n v="3"/>
    <n v="0"/>
    <x v="4568"/>
  </r>
  <r>
    <n v="5450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x v="3957"/>
    <n v="5"/>
    <n v="0"/>
    <x v="4569"/>
  </r>
  <r>
    <n v="5451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x v="3958"/>
    <n v="2"/>
    <n v="0"/>
    <x v="4570"/>
  </r>
  <r>
    <n v="5452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x v="1100"/>
    <n v="2"/>
    <n v="0"/>
    <x v="4571"/>
  </r>
  <r>
    <n v="5453"/>
    <x v="2716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x v="3959"/>
    <n v="5"/>
    <n v="0"/>
    <x v="4572"/>
  </r>
  <r>
    <n v="5454"/>
    <x v="2717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x v="3960"/>
    <n v="6"/>
    <n v="0.2"/>
    <x v="4573"/>
  </r>
  <r>
    <n v="5455"/>
    <x v="2718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x v="3961"/>
    <n v="1"/>
    <n v="0.2"/>
    <x v="4574"/>
  </r>
  <r>
    <n v="5456"/>
    <x v="2718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x v="1312"/>
    <n v="2"/>
    <n v="0.2"/>
    <x v="4575"/>
  </r>
  <r>
    <n v="5457"/>
    <x v="2719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x v="3962"/>
    <n v="5"/>
    <n v="0"/>
    <x v="4576"/>
  </r>
  <r>
    <n v="5458"/>
    <x v="2719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x v="3776"/>
    <n v="2"/>
    <n v="0"/>
    <x v="4577"/>
  </r>
  <r>
    <n v="5459"/>
    <x v="272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x v="3963"/>
    <n v="6"/>
    <n v="0.2"/>
    <x v="2168"/>
  </r>
  <r>
    <n v="5460"/>
    <x v="272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x v="3964"/>
    <n v="8"/>
    <n v="0.2"/>
    <x v="4578"/>
  </r>
  <r>
    <n v="5461"/>
    <x v="2721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x v="3965"/>
    <n v="1"/>
    <n v="0.2"/>
    <x v="4579"/>
  </r>
  <r>
    <n v="5462"/>
    <x v="2722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x v="357"/>
    <n v="3"/>
    <n v="0"/>
    <x v="3650"/>
  </r>
  <r>
    <n v="5463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x v="3966"/>
    <n v="10"/>
    <n v="0.7"/>
    <x v="4580"/>
  </r>
  <r>
    <n v="5464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n v="0.2"/>
    <x v="4581"/>
  </r>
  <r>
    <n v="5465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x v="3968"/>
    <n v="5"/>
    <n v="0.2"/>
    <x v="2960"/>
  </r>
  <r>
    <n v="5466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x v="3969"/>
    <n v="5"/>
    <n v="0.7"/>
    <x v="4582"/>
  </r>
  <r>
    <n v="5467"/>
    <x v="2724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x v="3970"/>
    <n v="3"/>
    <n v="0.2"/>
    <x v="4583"/>
  </r>
  <r>
    <n v="5468"/>
    <x v="2725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x v="1919"/>
    <n v="3"/>
    <n v="0.2"/>
    <x v="2063"/>
  </r>
  <r>
    <n v="5469"/>
    <x v="2726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x v="2282"/>
    <n v="3"/>
    <n v="0.2"/>
    <x v="2467"/>
  </r>
  <r>
    <n v="5470"/>
    <x v="2726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x v="541"/>
    <n v="3"/>
    <n v="0"/>
    <x v="551"/>
  </r>
  <r>
    <n v="5471"/>
    <x v="272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x v="3971"/>
    <n v="5"/>
    <n v="0.2"/>
    <x v="4584"/>
  </r>
  <r>
    <n v="5472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x v="3972"/>
    <n v="5"/>
    <n v="0.2"/>
    <x v="4585"/>
  </r>
  <r>
    <n v="5473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x v="1617"/>
    <n v="2"/>
    <n v="0.2"/>
    <x v="1712"/>
  </r>
  <r>
    <n v="5474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x v="3973"/>
    <n v="7"/>
    <n v="0.7"/>
    <x v="4586"/>
  </r>
  <r>
    <n v="5475"/>
    <x v="2729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x v="3974"/>
    <n v="2"/>
    <n v="0"/>
    <x v="4587"/>
  </r>
  <r>
    <n v="5476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x v="1851"/>
    <n v="3"/>
    <n v="0"/>
    <x v="1986"/>
  </r>
  <r>
    <n v="5477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n v="0"/>
    <x v="4588"/>
  </r>
  <r>
    <n v="5478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x v="1465"/>
    <n v="3"/>
    <n v="0"/>
    <x v="1544"/>
  </r>
  <r>
    <n v="5479"/>
    <x v="2731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n v="0"/>
    <x v="4589"/>
  </r>
  <r>
    <n v="5480"/>
    <x v="2732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x v="3976"/>
    <n v="1"/>
    <n v="0.7"/>
    <x v="4590"/>
  </r>
  <r>
    <n v="5481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x v="3977"/>
    <n v="1"/>
    <n v="0.2"/>
    <x v="4591"/>
  </r>
  <r>
    <n v="5482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x v="3978"/>
    <n v="2"/>
    <n v="0"/>
    <x v="4592"/>
  </r>
  <r>
    <n v="5483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x v="3979"/>
    <n v="4"/>
    <n v="0"/>
    <x v="4593"/>
  </r>
  <r>
    <n v="5484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x v="1390"/>
    <n v="2"/>
    <n v="0"/>
    <x v="4594"/>
  </r>
  <r>
    <n v="5485"/>
    <x v="2734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n v="0.2"/>
    <x v="4595"/>
  </r>
  <r>
    <n v="5486"/>
    <x v="2735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x v="3032"/>
    <n v="3"/>
    <n v="0.2"/>
    <x v="3384"/>
  </r>
  <r>
    <n v="5487"/>
    <x v="2736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x v="3980"/>
    <n v="4"/>
    <n v="0.8"/>
    <x v="4596"/>
  </r>
  <r>
    <n v="5488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x v="112"/>
    <n v="3"/>
    <n v="0.2"/>
    <x v="3728"/>
  </r>
  <r>
    <n v="5489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x v="303"/>
    <n v="3"/>
    <n v="0.2"/>
    <x v="308"/>
  </r>
  <r>
    <n v="5490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x v="3981"/>
    <n v="3"/>
    <n v="0.2"/>
    <x v="4597"/>
  </r>
  <r>
    <n v="5491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x v="287"/>
    <n v="3"/>
    <n v="0.2"/>
    <x v="4598"/>
  </r>
  <r>
    <n v="5492"/>
    <x v="273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n v="0.2"/>
    <x v="4599"/>
  </r>
  <r>
    <n v="5493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x v="351"/>
    <n v="2"/>
    <n v="0"/>
    <x v="359"/>
  </r>
  <r>
    <n v="5494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x v="1417"/>
    <n v="4"/>
    <n v="0"/>
    <x v="1492"/>
  </r>
  <r>
    <n v="5495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n v="0.15"/>
    <x v="1614"/>
  </r>
  <r>
    <n v="5496"/>
    <x v="2740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x v="3056"/>
    <n v="4"/>
    <n v="0.7"/>
    <x v="3417"/>
  </r>
  <r>
    <n v="5497"/>
    <x v="274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x v="3982"/>
    <n v="2"/>
    <n v="0.2"/>
    <x v="4600"/>
  </r>
  <r>
    <n v="5498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x v="2637"/>
    <n v="2"/>
    <n v="0"/>
    <x v="2909"/>
  </r>
  <r>
    <n v="5499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x v="1507"/>
    <n v="3"/>
    <n v="0"/>
    <x v="1589"/>
  </r>
  <r>
    <n v="5500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x v="365"/>
    <n v="2"/>
    <n v="0"/>
    <x v="374"/>
  </r>
  <r>
    <n v="5501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x v="3983"/>
    <n v="6"/>
    <n v="0.1"/>
    <x v="4601"/>
  </r>
  <r>
    <n v="5502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x v="2482"/>
    <n v="2"/>
    <n v="0"/>
    <x v="4602"/>
  </r>
  <r>
    <n v="5503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x v="3984"/>
    <n v="1"/>
    <n v="0.2"/>
    <x v="4603"/>
  </r>
  <r>
    <n v="5504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n v="0.2"/>
    <x v="4604"/>
  </r>
  <r>
    <n v="5505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x v="3179"/>
    <n v="3"/>
    <n v="0.2"/>
    <x v="4605"/>
  </r>
  <r>
    <n v="5506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x v="3986"/>
    <n v="4"/>
    <n v="0.4"/>
    <x v="4606"/>
  </r>
  <r>
    <n v="5507"/>
    <x v="2744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x v="1168"/>
    <n v="2"/>
    <n v="0"/>
    <x v="4027"/>
  </r>
  <r>
    <n v="5508"/>
    <x v="2745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x v="1429"/>
    <n v="4"/>
    <n v="0"/>
    <x v="4607"/>
  </r>
  <r>
    <n v="5509"/>
    <x v="2746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n v="0"/>
    <x v="1274"/>
  </r>
  <r>
    <n v="5510"/>
    <x v="2747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x v="3987"/>
    <n v="2"/>
    <n v="0.2"/>
    <x v="4608"/>
  </r>
  <r>
    <n v="5511"/>
    <x v="2747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x v="4609"/>
  </r>
  <r>
    <n v="5512"/>
    <x v="2748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n v="0.2"/>
    <x v="3024"/>
  </r>
  <r>
    <n v="5513"/>
    <x v="2748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x v="3989"/>
    <n v="3"/>
    <n v="0.2"/>
    <x v="4610"/>
  </r>
  <r>
    <n v="5514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n v="0"/>
    <x v="4611"/>
  </r>
  <r>
    <n v="5515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x v="1985"/>
    <n v="2"/>
    <n v="0"/>
    <x v="2137"/>
  </r>
  <r>
    <n v="5516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x v="3680"/>
    <n v="3"/>
    <n v="0"/>
    <x v="4208"/>
  </r>
  <r>
    <n v="5517"/>
    <x v="2750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x v="3990"/>
    <n v="4"/>
    <n v="0"/>
    <x v="4612"/>
  </r>
  <r>
    <n v="5518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x v="3991"/>
    <n v="10"/>
    <n v="0.3"/>
    <x v="4613"/>
  </r>
  <r>
    <n v="5519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x v="3992"/>
    <n v="2"/>
    <n v="0.2"/>
    <x v="4614"/>
  </r>
  <r>
    <n v="5520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x v="2569"/>
    <n v="3"/>
    <n v="0.2"/>
    <x v="4615"/>
  </r>
  <r>
    <n v="5521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x v="100"/>
    <n v="5"/>
    <n v="0.2"/>
    <x v="4616"/>
  </r>
  <r>
    <n v="5522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x v="1309"/>
    <n v="4"/>
    <n v="0.2"/>
    <x v="4617"/>
  </r>
  <r>
    <n v="5523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x v="3993"/>
    <n v="6"/>
    <n v="0.2"/>
    <x v="4618"/>
  </r>
  <r>
    <n v="5524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x v="3994"/>
    <n v="4"/>
    <n v="0"/>
    <x v="4619"/>
  </r>
  <r>
    <n v="5525"/>
    <x v="275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n v="0"/>
    <x v="4620"/>
  </r>
  <r>
    <n v="5526"/>
    <x v="2754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x v="3996"/>
    <n v="2"/>
    <n v="0"/>
    <x v="4621"/>
  </r>
  <r>
    <n v="5527"/>
    <x v="2755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x v="2725"/>
    <n v="1"/>
    <n v="0"/>
    <x v="3016"/>
  </r>
  <r>
    <n v="5528"/>
    <x v="2756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x v="2479"/>
    <n v="2"/>
    <n v="0"/>
    <x v="2714"/>
  </r>
  <r>
    <n v="5529"/>
    <x v="2757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x v="1105"/>
    <n v="5"/>
    <n v="0.2"/>
    <x v="4622"/>
  </r>
  <r>
    <n v="5530"/>
    <x v="2758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x v="912"/>
    <n v="3"/>
    <n v="0.2"/>
    <x v="945"/>
  </r>
  <r>
    <n v="5531"/>
    <x v="2759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x v="3997"/>
    <n v="4"/>
    <n v="0"/>
    <x v="4623"/>
  </r>
  <r>
    <n v="5532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x v="3998"/>
    <n v="6"/>
    <n v="0"/>
    <x v="4624"/>
  </r>
  <r>
    <n v="5533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x v="3999"/>
    <n v="3"/>
    <n v="0"/>
    <x v="4625"/>
  </r>
  <r>
    <n v="5534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x v="2285"/>
    <n v="3"/>
    <n v="0"/>
    <x v="2471"/>
  </r>
  <r>
    <n v="5535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x v="731"/>
    <n v="3"/>
    <n v="0"/>
    <x v="749"/>
  </r>
  <r>
    <n v="5536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x v="2202"/>
    <n v="3"/>
    <n v="0"/>
    <x v="4626"/>
  </r>
  <r>
    <n v="5537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x v="1361"/>
    <n v="3"/>
    <n v="0"/>
    <x v="4627"/>
  </r>
  <r>
    <n v="5538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x v="91"/>
    <n v="2"/>
    <n v="0"/>
    <x v="91"/>
  </r>
  <r>
    <n v="5539"/>
    <x v="276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x v="4000"/>
    <n v="3"/>
    <n v="0"/>
    <x v="4628"/>
  </r>
  <r>
    <n v="5540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x v="2124"/>
    <n v="2"/>
    <n v="0.3"/>
    <x v="2288"/>
  </r>
  <r>
    <n v="5541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x v="4001"/>
    <n v="2"/>
    <n v="0.8"/>
    <x v="4629"/>
  </r>
  <r>
    <n v="5542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x v="4002"/>
    <n v="3"/>
    <n v="0.2"/>
    <x v="4630"/>
  </r>
  <r>
    <n v="5543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x v="4003"/>
    <n v="6"/>
    <n v="0.5"/>
    <x v="4631"/>
  </r>
  <r>
    <n v="5544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n v="0.7"/>
    <x v="4632"/>
  </r>
  <r>
    <n v="5545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x v="4004"/>
    <n v="2"/>
    <n v="0.7"/>
    <x v="4633"/>
  </r>
  <r>
    <n v="5546"/>
    <x v="2764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x v="4005"/>
    <n v="5"/>
    <n v="0"/>
    <x v="4634"/>
  </r>
  <r>
    <n v="5547"/>
    <x v="2765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x v="2855"/>
    <n v="2"/>
    <n v="0"/>
    <x v="4635"/>
  </r>
  <r>
    <n v="5548"/>
    <x v="2765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x v="4006"/>
    <n v="4"/>
    <n v="0.2"/>
    <x v="4636"/>
  </r>
  <r>
    <n v="5549"/>
    <x v="2766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x v="2908"/>
    <n v="3"/>
    <n v="0"/>
    <x v="4637"/>
  </r>
  <r>
    <n v="5550"/>
    <x v="2766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x v="4007"/>
    <n v="7"/>
    <n v="0"/>
    <x v="4638"/>
  </r>
  <r>
    <n v="5551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x v="2812"/>
    <n v="1"/>
    <n v="0.2"/>
    <x v="4639"/>
  </r>
  <r>
    <n v="5552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x v="4008"/>
    <n v="6"/>
    <n v="0.2"/>
    <x v="4640"/>
  </r>
  <r>
    <n v="5553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x v="2220"/>
    <n v="3"/>
    <n v="0.2"/>
    <x v="2394"/>
  </r>
  <r>
    <n v="5554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x v="1590"/>
    <n v="7"/>
    <n v="0.2"/>
    <x v="1683"/>
  </r>
  <r>
    <n v="5555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x v="4009"/>
    <n v="1"/>
    <n v="0.32"/>
    <x v="4641"/>
  </r>
  <r>
    <n v="5556"/>
    <x v="2768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x v="1015"/>
    <n v="2"/>
    <n v="0"/>
    <x v="4642"/>
  </r>
  <r>
    <n v="5557"/>
    <x v="2769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x v="51"/>
    <n v="2"/>
    <n v="0"/>
    <x v="4643"/>
  </r>
  <r>
    <n v="5558"/>
    <x v="2769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x v="2471"/>
    <n v="2"/>
    <n v="0"/>
    <x v="2704"/>
  </r>
  <r>
    <n v="5559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x v="90"/>
    <n v="1"/>
    <n v="0"/>
    <x v="90"/>
  </r>
  <r>
    <n v="5560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x v="2225"/>
    <n v="5"/>
    <n v="0"/>
    <x v="2400"/>
  </r>
  <r>
    <n v="5561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x v="1830"/>
    <n v="3"/>
    <n v="0"/>
    <x v="2595"/>
  </r>
  <r>
    <n v="5562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x v="4010"/>
    <n v="1"/>
    <n v="0"/>
    <x v="4644"/>
  </r>
  <r>
    <n v="5563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x v="491"/>
    <n v="5"/>
    <n v="0"/>
    <x v="4645"/>
  </r>
  <r>
    <n v="5564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x v="4011"/>
    <n v="4"/>
    <n v="0"/>
    <x v="4646"/>
  </r>
  <r>
    <n v="5565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x v="530"/>
    <n v="4"/>
    <n v="0.2"/>
    <x v="4647"/>
  </r>
  <r>
    <n v="5566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n v="0.3"/>
    <x v="4648"/>
  </r>
  <r>
    <n v="5567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x v="4013"/>
    <n v="5"/>
    <n v="0.2"/>
    <x v="4649"/>
  </r>
  <r>
    <n v="5568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x v="4014"/>
    <n v="1"/>
    <n v="0.3"/>
    <x v="4650"/>
  </r>
  <r>
    <n v="5569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x v="324"/>
    <n v="2"/>
    <n v="0.2"/>
    <x v="330"/>
  </r>
  <r>
    <n v="5570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x v="12"/>
    <n v="3"/>
    <n v="0.2"/>
    <x v="906"/>
  </r>
  <r>
    <n v="5571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x v="4015"/>
    <n v="1"/>
    <n v="0.2"/>
    <x v="4651"/>
  </r>
  <r>
    <n v="5572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x v="4016"/>
    <n v="3"/>
    <n v="0.2"/>
    <x v="4652"/>
  </r>
  <r>
    <n v="5573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x v="4017"/>
    <n v="4"/>
    <n v="0.7"/>
    <x v="4653"/>
  </r>
  <r>
    <n v="5574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n v="0.2"/>
    <x v="4654"/>
  </r>
  <r>
    <n v="5575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n v="0.4"/>
    <x v="4655"/>
  </r>
  <r>
    <n v="5576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x v="4019"/>
    <n v="2"/>
    <n v="0.4"/>
    <x v="4656"/>
  </r>
  <r>
    <n v="5577"/>
    <x v="2774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x v="4020"/>
    <n v="6"/>
    <n v="0"/>
    <x v="4657"/>
  </r>
  <r>
    <n v="5578"/>
    <x v="2774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x v="3092"/>
    <n v="3"/>
    <n v="0"/>
    <x v="3469"/>
  </r>
  <r>
    <n v="5579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x v="2637"/>
    <n v="2"/>
    <n v="0"/>
    <x v="2909"/>
  </r>
  <r>
    <n v="5580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x v="3611"/>
    <n v="5"/>
    <n v="0.2"/>
    <x v="4658"/>
  </r>
  <r>
    <n v="5581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x v="4021"/>
    <n v="9"/>
    <n v="0"/>
    <x v="4659"/>
  </r>
  <r>
    <n v="5582"/>
    <x v="2776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x v="1024"/>
    <n v="1"/>
    <n v="0"/>
    <x v="4660"/>
  </r>
  <r>
    <n v="5583"/>
    <x v="2777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x v="3905"/>
    <n v="5"/>
    <n v="0"/>
    <x v="4661"/>
  </r>
  <r>
    <n v="5584"/>
    <x v="2778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x v="51"/>
    <n v="2"/>
    <n v="0"/>
    <x v="4643"/>
  </r>
  <r>
    <n v="5585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x v="4022"/>
    <n v="4"/>
    <n v="0"/>
    <x v="4662"/>
  </r>
  <r>
    <n v="5586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x v="4023"/>
    <n v="3"/>
    <n v="0"/>
    <x v="4663"/>
  </r>
  <r>
    <n v="5587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x v="2055"/>
    <n v="3"/>
    <n v="0"/>
    <x v="2213"/>
  </r>
  <r>
    <n v="5588"/>
    <x v="2780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x v="2943"/>
    <n v="5"/>
    <n v="0"/>
    <x v="4664"/>
  </r>
  <r>
    <n v="5589"/>
    <x v="2781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n v="0.2"/>
    <x v="892"/>
  </r>
  <r>
    <n v="5590"/>
    <x v="2782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n v="0"/>
    <x v="4665"/>
  </r>
  <r>
    <n v="5591"/>
    <x v="2782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x v="836"/>
    <n v="2"/>
    <n v="0"/>
    <x v="866"/>
  </r>
  <r>
    <n v="5592"/>
    <x v="2783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x v="4025"/>
    <n v="2"/>
    <n v="0"/>
    <x v="4666"/>
  </r>
  <r>
    <n v="5593"/>
    <x v="2783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x v="4026"/>
    <n v="1"/>
    <n v="0"/>
    <x v="4667"/>
  </r>
  <r>
    <n v="5594"/>
    <x v="278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x v="4027"/>
    <n v="7"/>
    <n v="0.7"/>
    <x v="4668"/>
  </r>
  <r>
    <n v="5595"/>
    <x v="278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x v="3743"/>
    <n v="2"/>
    <n v="0"/>
    <x v="4669"/>
  </r>
  <r>
    <n v="5596"/>
    <x v="278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x v="1907"/>
    <n v="3"/>
    <n v="0"/>
    <x v="2049"/>
  </r>
  <r>
    <n v="5597"/>
    <x v="2786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x v="4028"/>
    <n v="2"/>
    <n v="0"/>
    <x v="4670"/>
  </r>
  <r>
    <n v="5598"/>
    <x v="2787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x v="3456"/>
    <n v="3"/>
    <n v="0"/>
    <x v="4671"/>
  </r>
  <r>
    <n v="5599"/>
    <x v="2787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x v="3953"/>
    <n v="3"/>
    <n v="0"/>
    <x v="4564"/>
  </r>
  <r>
    <n v="5600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x v="4029"/>
    <n v="2"/>
    <n v="0.2"/>
    <x v="4672"/>
  </r>
  <r>
    <n v="5601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x v="4030"/>
    <n v="5"/>
    <n v="0.2"/>
    <x v="4673"/>
  </r>
  <r>
    <n v="5602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x v="4031"/>
    <n v="3"/>
    <n v="0.2"/>
    <x v="4674"/>
  </r>
  <r>
    <n v="5603"/>
    <x v="278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x v="1831"/>
    <n v="1"/>
    <n v="0.2"/>
    <x v="4675"/>
  </r>
  <r>
    <n v="5604"/>
    <x v="278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x v="2020"/>
    <n v="5"/>
    <n v="0.2"/>
    <x v="4676"/>
  </r>
  <r>
    <n v="5605"/>
    <x v="2790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x v="3455"/>
    <n v="6"/>
    <n v="0.2"/>
    <x v="3922"/>
  </r>
  <r>
    <n v="5606"/>
    <x v="2791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x v="1232"/>
    <n v="2"/>
    <n v="0.2"/>
    <x v="2566"/>
  </r>
  <r>
    <n v="5607"/>
    <x v="2791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x v="4032"/>
    <n v="1"/>
    <n v="0.2"/>
    <x v="4677"/>
  </r>
  <r>
    <n v="5608"/>
    <x v="2792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x v="4033"/>
    <n v="5"/>
    <n v="0"/>
    <x v="981"/>
  </r>
  <r>
    <n v="5609"/>
    <x v="2793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n v="0"/>
    <x v="4678"/>
  </r>
  <r>
    <n v="5610"/>
    <x v="2794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n v="0"/>
    <x v="3397"/>
  </r>
  <r>
    <n v="5611"/>
    <x v="2795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x v="4035"/>
    <n v="3"/>
    <n v="0.2"/>
    <x v="4679"/>
  </r>
  <r>
    <n v="5612"/>
    <x v="2796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x v="4036"/>
    <n v="2"/>
    <n v="0"/>
    <x v="4680"/>
  </r>
  <r>
    <n v="5613"/>
    <x v="2796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x v="4037"/>
    <n v="9"/>
    <n v="0"/>
    <x v="4681"/>
  </r>
  <r>
    <n v="5614"/>
    <x v="2797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x v="4038"/>
    <n v="2"/>
    <n v="0"/>
    <x v="4682"/>
  </r>
  <r>
    <n v="5615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x v="4039"/>
    <n v="5"/>
    <n v="0"/>
    <x v="4683"/>
  </r>
  <r>
    <n v="5616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n v="0"/>
    <x v="4684"/>
  </r>
  <r>
    <n v="5617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x v="1624"/>
    <n v="6"/>
    <n v="0"/>
    <x v="4685"/>
  </r>
  <r>
    <n v="5618"/>
    <x v="2799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x v="3947"/>
    <n v="2"/>
    <n v="0.2"/>
    <x v="4557"/>
  </r>
  <r>
    <n v="5619"/>
    <x v="2800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n v="0"/>
    <x v="4686"/>
  </r>
  <r>
    <n v="5620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x v="4041"/>
    <n v="5"/>
    <n v="0"/>
    <x v="4687"/>
  </r>
  <r>
    <n v="5621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x v="4042"/>
    <n v="1"/>
    <n v="0"/>
    <x v="4688"/>
  </r>
  <r>
    <n v="5622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x v="4043"/>
    <n v="2"/>
    <n v="0"/>
    <x v="4689"/>
  </r>
  <r>
    <n v="5623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x v="4044"/>
    <n v="11"/>
    <n v="0"/>
    <x v="4690"/>
  </r>
  <r>
    <n v="5624"/>
    <x v="2802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x v="1506"/>
    <n v="4"/>
    <n v="0"/>
    <x v="1588"/>
  </r>
  <r>
    <n v="5625"/>
    <x v="2802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n v="0"/>
    <x v="4691"/>
  </r>
  <r>
    <n v="5626"/>
    <x v="280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x v="51"/>
    <n v="2"/>
    <n v="0"/>
    <x v="51"/>
  </r>
  <r>
    <n v="5627"/>
    <x v="280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x v="4045"/>
    <n v="9"/>
    <n v="0"/>
    <x v="4692"/>
  </r>
  <r>
    <n v="5628"/>
    <x v="2804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x v="853"/>
    <n v="6"/>
    <n v="0.2"/>
    <x v="4693"/>
  </r>
  <r>
    <n v="5629"/>
    <x v="2804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x v="4046"/>
    <n v="3"/>
    <n v="0.2"/>
    <x v="4694"/>
  </r>
  <r>
    <n v="5630"/>
    <x v="2805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x v="4047"/>
    <n v="9"/>
    <n v="0.4"/>
    <x v="4695"/>
  </r>
  <r>
    <n v="5631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x v="4048"/>
    <n v="3"/>
    <n v="0"/>
    <x v="4696"/>
  </r>
  <r>
    <n v="5632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x v="4049"/>
    <n v="6"/>
    <n v="0"/>
    <x v="4697"/>
  </r>
  <r>
    <n v="5633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x v="45"/>
    <n v="2"/>
    <n v="0"/>
    <x v="45"/>
  </r>
  <r>
    <n v="5634"/>
    <x v="2807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x v="3330"/>
    <n v="7"/>
    <n v="0.2"/>
    <x v="4698"/>
  </r>
  <r>
    <n v="5635"/>
    <x v="2808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x v="4050"/>
    <n v="5"/>
    <n v="0"/>
    <x v="4699"/>
  </r>
  <r>
    <n v="5636"/>
    <x v="2809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n v="0.2"/>
    <x v="4700"/>
  </r>
  <r>
    <n v="5637"/>
    <x v="2809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x v="4052"/>
    <n v="3"/>
    <n v="0"/>
    <x v="4701"/>
  </r>
  <r>
    <n v="5638"/>
    <x v="2810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x v="4053"/>
    <n v="3"/>
    <n v="0"/>
    <x v="4702"/>
  </r>
  <r>
    <n v="5639"/>
    <x v="2811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x v="3694"/>
    <n v="6"/>
    <n v="0.2"/>
    <x v="4225"/>
  </r>
  <r>
    <n v="5640"/>
    <x v="2811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x v="3146"/>
    <n v="3"/>
    <n v="0.2"/>
    <x v="3537"/>
  </r>
  <r>
    <n v="5641"/>
    <x v="2812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x v="4054"/>
    <n v="9"/>
    <n v="0.2"/>
    <x v="4703"/>
  </r>
  <r>
    <n v="5642"/>
    <x v="2813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x v="1760"/>
    <n v="4"/>
    <n v="0"/>
    <x v="4704"/>
  </r>
  <r>
    <n v="5643"/>
    <x v="2814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x v="991"/>
    <n v="4"/>
    <n v="0"/>
    <x v="4705"/>
  </r>
  <r>
    <n v="5644"/>
    <x v="2815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x v="1465"/>
    <n v="3"/>
    <n v="0"/>
    <x v="1544"/>
  </r>
  <r>
    <n v="5645"/>
    <x v="2816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x v="1601"/>
    <n v="5"/>
    <n v="0.2"/>
    <x v="4706"/>
  </r>
  <r>
    <n v="5646"/>
    <x v="28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x v="4055"/>
    <n v="5"/>
    <n v="0"/>
    <x v="4707"/>
  </r>
  <r>
    <n v="5647"/>
    <x v="2818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x v="4056"/>
    <n v="14"/>
    <n v="0"/>
    <x v="4708"/>
  </r>
  <r>
    <n v="5648"/>
    <x v="281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x v="541"/>
    <n v="3"/>
    <n v="0"/>
    <x v="551"/>
  </r>
  <r>
    <n v="5649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x v="56"/>
    <n v="5"/>
    <n v="0"/>
    <x v="56"/>
  </r>
  <r>
    <n v="5650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x v="4057"/>
    <n v="5"/>
    <n v="0"/>
    <x v="4709"/>
  </r>
  <r>
    <n v="5651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x v="232"/>
    <n v="2"/>
    <n v="0"/>
    <x v="232"/>
  </r>
  <r>
    <n v="5652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x v="4058"/>
    <n v="5"/>
    <n v="0.15"/>
    <x v="4710"/>
  </r>
  <r>
    <n v="5653"/>
    <x v="2821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x v="1018"/>
    <n v="1"/>
    <n v="0"/>
    <x v="1057"/>
  </r>
  <r>
    <n v="5654"/>
    <x v="2822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x v="4059"/>
    <n v="1"/>
    <n v="0"/>
    <x v="4711"/>
  </r>
  <r>
    <n v="5655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x v="4060"/>
    <n v="4"/>
    <n v="0.7"/>
    <x v="4712"/>
  </r>
  <r>
    <n v="5656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x v="4061"/>
    <n v="4"/>
    <n v="0.2"/>
    <x v="4713"/>
  </r>
  <r>
    <n v="5657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x v="25"/>
    <n v="2"/>
    <n v="0.2"/>
    <x v="4714"/>
  </r>
  <r>
    <n v="5658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x v="4062"/>
    <n v="3"/>
    <n v="0.2"/>
    <x v="4715"/>
  </r>
  <r>
    <n v="5659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x v="4063"/>
    <n v="5"/>
    <n v="0.5"/>
    <x v="4716"/>
  </r>
  <r>
    <n v="5660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x v="801"/>
    <n v="4"/>
    <n v="0.2"/>
    <x v="826"/>
  </r>
  <r>
    <n v="5661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x v="4064"/>
    <n v="3"/>
    <n v="0.2"/>
    <x v="4717"/>
  </r>
  <r>
    <n v="5662"/>
    <x v="2824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x v="4065"/>
    <n v="2"/>
    <n v="0.2"/>
    <x v="4718"/>
  </r>
  <r>
    <n v="5663"/>
    <x v="2824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x v="4066"/>
    <n v="9"/>
    <n v="0.2"/>
    <x v="4719"/>
  </r>
  <r>
    <n v="5664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x v="4067"/>
    <n v="2"/>
    <n v="0.2"/>
    <x v="4720"/>
  </r>
  <r>
    <n v="5665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x v="2227"/>
    <n v="7"/>
    <n v="0.7"/>
    <x v="2403"/>
  </r>
  <r>
    <n v="5666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x v="4068"/>
    <n v="1"/>
    <n v="0.2"/>
    <x v="4721"/>
  </r>
  <r>
    <n v="5667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x v="4069"/>
    <n v="2"/>
    <n v="0.2"/>
    <x v="4722"/>
  </r>
  <r>
    <n v="5668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x v="2"/>
    <n v="2"/>
    <n v="0"/>
    <x v="2"/>
  </r>
  <r>
    <n v="5669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x v="4070"/>
    <n v="14"/>
    <n v="0.2"/>
    <x v="4723"/>
  </r>
  <r>
    <n v="5670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x v="1948"/>
    <n v="3"/>
    <n v="0"/>
    <x v="2099"/>
  </r>
  <r>
    <n v="5671"/>
    <x v="2827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x v="4071"/>
    <n v="4"/>
    <n v="0"/>
    <x v="4724"/>
  </r>
  <r>
    <n v="5672"/>
    <x v="2827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x v="4072"/>
    <n v="3"/>
    <n v="0.2"/>
    <x v="4725"/>
  </r>
  <r>
    <n v="5673"/>
    <x v="2828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x v="4073"/>
    <n v="2"/>
    <n v="0.2"/>
    <x v="4726"/>
  </r>
  <r>
    <n v="5674"/>
    <x v="2828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x v="582"/>
    <n v="2"/>
    <n v="0.2"/>
    <x v="591"/>
  </r>
  <r>
    <n v="5675"/>
    <x v="2829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x v="91"/>
    <n v="2"/>
    <n v="0"/>
    <x v="91"/>
  </r>
  <r>
    <n v="5676"/>
    <x v="2830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x v="4727"/>
  </r>
  <r>
    <n v="5677"/>
    <x v="2830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x v="4075"/>
    <n v="4"/>
    <n v="0"/>
    <x v="4728"/>
  </r>
  <r>
    <n v="5678"/>
    <x v="2831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x v="2360"/>
    <n v="3"/>
    <n v="0.6"/>
    <x v="4729"/>
  </r>
  <r>
    <n v="5679"/>
    <x v="2832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x v="4076"/>
    <n v="7"/>
    <n v="0"/>
    <x v="4730"/>
  </r>
  <r>
    <n v="5680"/>
    <x v="2832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x v="1446"/>
    <n v="2"/>
    <n v="0"/>
    <x v="1522"/>
  </r>
  <r>
    <n v="5681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x v="4077"/>
    <n v="1"/>
    <n v="0"/>
    <x v="4731"/>
  </r>
  <r>
    <n v="5682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x v="90"/>
    <n v="1"/>
    <n v="0"/>
    <x v="90"/>
  </r>
  <r>
    <n v="5683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x v="3426"/>
    <n v="3"/>
    <n v="0"/>
    <x v="4363"/>
  </r>
  <r>
    <n v="5684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x v="4078"/>
    <n v="7"/>
    <n v="0"/>
    <x v="4732"/>
  </r>
  <r>
    <n v="5685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x v="901"/>
    <n v="5"/>
    <n v="0"/>
    <x v="4733"/>
  </r>
  <r>
    <n v="5686"/>
    <x v="2835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n v="0.2"/>
    <x v="4734"/>
  </r>
  <r>
    <n v="5687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x v="4079"/>
    <n v="5"/>
    <n v="0.2"/>
    <x v="4735"/>
  </r>
  <r>
    <n v="5688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x v="4080"/>
    <n v="6"/>
    <n v="0.2"/>
    <x v="4736"/>
  </r>
  <r>
    <n v="5689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x v="4081"/>
    <n v="7"/>
    <n v="0.2"/>
    <x v="4737"/>
  </r>
  <r>
    <n v="5690"/>
    <x v="2837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n v="0.3"/>
    <x v="4738"/>
  </r>
  <r>
    <n v="5691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x v="4083"/>
    <n v="9"/>
    <n v="0"/>
    <x v="4739"/>
  </r>
  <r>
    <n v="5692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n v="0"/>
    <x v="948"/>
  </r>
  <r>
    <n v="5693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x v="4084"/>
    <n v="1"/>
    <n v="0"/>
    <x v="4740"/>
  </r>
  <r>
    <n v="5694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x v="1603"/>
    <n v="5"/>
    <n v="0"/>
    <x v="4741"/>
  </r>
  <r>
    <n v="5695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x v="3116"/>
    <n v="3"/>
    <n v="0"/>
    <x v="3949"/>
  </r>
  <r>
    <n v="5696"/>
    <x v="2839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x v="4085"/>
    <n v="2"/>
    <n v="0.2"/>
    <x v="4742"/>
  </r>
  <r>
    <n v="5697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x v="4086"/>
    <n v="9"/>
    <n v="0.8"/>
    <x v="4743"/>
  </r>
  <r>
    <n v="5698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x v="4087"/>
    <n v="1"/>
    <n v="0.8"/>
    <x v="4744"/>
  </r>
  <r>
    <n v="5699"/>
    <x v="28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x v="1583"/>
    <n v="1"/>
    <n v="0.2"/>
    <x v="4745"/>
  </r>
  <r>
    <n v="5700"/>
    <x v="2842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x v="1211"/>
    <n v="6"/>
    <n v="0"/>
    <x v="4746"/>
  </r>
  <r>
    <n v="5701"/>
    <x v="2843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x v="4088"/>
    <n v="3"/>
    <n v="0.2"/>
    <x v="4747"/>
  </r>
  <r>
    <n v="5702"/>
    <x v="2843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x v="4089"/>
    <n v="5"/>
    <n v="0.2"/>
    <x v="4748"/>
  </r>
  <r>
    <n v="5703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x v="370"/>
    <n v="1"/>
    <n v="0.2"/>
    <x v="4749"/>
  </r>
  <r>
    <n v="5704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x v="4090"/>
    <n v="1"/>
    <n v="0.4"/>
    <x v="4750"/>
  </r>
  <r>
    <n v="5705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n v="0.2"/>
    <x v="4751"/>
  </r>
  <r>
    <n v="5706"/>
    <x v="2845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x v="4091"/>
    <n v="3"/>
    <n v="0"/>
    <x v="4752"/>
  </r>
  <r>
    <n v="5707"/>
    <x v="2846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x v="3022"/>
    <n v="3"/>
    <n v="0.2"/>
    <x v="3374"/>
  </r>
  <r>
    <n v="5708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x v="4092"/>
    <n v="3"/>
    <n v="0"/>
    <x v="4753"/>
  </r>
  <r>
    <n v="5709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x v="3956"/>
    <n v="3"/>
    <n v="0"/>
    <x v="4568"/>
  </r>
  <r>
    <n v="5710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x v="4093"/>
    <n v="2"/>
    <n v="0.1"/>
    <x v="4754"/>
  </r>
  <r>
    <n v="5711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x v="4094"/>
    <n v="7"/>
    <n v="0.2"/>
    <x v="4755"/>
  </r>
  <r>
    <n v="5712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x v="541"/>
    <n v="3"/>
    <n v="0"/>
    <x v="551"/>
  </r>
  <r>
    <n v="5713"/>
    <x v="2848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x v="2204"/>
    <n v="1"/>
    <n v="0.2"/>
    <x v="2378"/>
  </r>
  <r>
    <n v="5714"/>
    <x v="2849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n v="0"/>
    <x v="4756"/>
  </r>
  <r>
    <n v="5715"/>
    <x v="2850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x v="4096"/>
    <n v="5"/>
    <n v="0"/>
    <x v="4757"/>
  </r>
  <r>
    <n v="5716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x v="1008"/>
    <n v="5"/>
    <n v="0"/>
    <x v="1047"/>
  </r>
  <r>
    <n v="5717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x v="3757"/>
  </r>
  <r>
    <n v="5718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x v="4097"/>
    <n v="7"/>
    <n v="0"/>
    <x v="4758"/>
  </r>
  <r>
    <n v="5719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x v="4098"/>
    <n v="3"/>
    <n v="0.1"/>
    <x v="4759"/>
  </r>
  <r>
    <n v="5720"/>
    <x v="2852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x v="4099"/>
    <n v="5"/>
    <n v="0"/>
    <x v="4760"/>
  </r>
  <r>
    <n v="5721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x v="525"/>
    <n v="5"/>
    <n v="0.2"/>
    <x v="4761"/>
  </r>
  <r>
    <n v="5722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n v="0.2"/>
    <x v="4762"/>
  </r>
  <r>
    <n v="5723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x v="4101"/>
    <n v="4"/>
    <n v="0.2"/>
    <x v="4763"/>
  </r>
  <r>
    <n v="5724"/>
    <x v="2854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x v="91"/>
    <n v="2"/>
    <n v="0"/>
    <x v="91"/>
  </r>
  <r>
    <n v="5725"/>
    <x v="2855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x v="4102"/>
    <n v="3"/>
    <n v="0.2"/>
    <x v="4764"/>
  </r>
  <r>
    <n v="5726"/>
    <x v="2856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n v="0"/>
    <x v="4765"/>
  </r>
  <r>
    <n v="5727"/>
    <x v="2857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x v="1266"/>
    <n v="7"/>
    <n v="0.2"/>
    <x v="1317"/>
  </r>
  <r>
    <n v="5728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x v="4103"/>
    <n v="3"/>
    <n v="0"/>
    <x v="4766"/>
  </r>
  <r>
    <n v="5729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x v="1234"/>
    <n v="3"/>
    <n v="0"/>
    <x v="1280"/>
  </r>
  <r>
    <n v="5730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n v="0"/>
    <x v="4043"/>
  </r>
  <r>
    <n v="5731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n v="0"/>
    <x v="4767"/>
  </r>
  <r>
    <n v="5732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n v="0"/>
    <x v="4768"/>
  </r>
  <r>
    <n v="5733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x v="3166"/>
    <n v="9"/>
    <n v="0"/>
    <x v="4769"/>
  </r>
  <r>
    <n v="5734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x v="4106"/>
    <n v="3"/>
    <n v="0"/>
    <x v="4770"/>
  </r>
  <r>
    <n v="5735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n v="0"/>
    <x v="3173"/>
  </r>
  <r>
    <n v="5736"/>
    <x v="2860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n v="0.2"/>
    <x v="4771"/>
  </r>
  <r>
    <n v="5737"/>
    <x v="2861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x v="2439"/>
    <n v="2"/>
    <n v="0"/>
    <x v="2664"/>
  </r>
  <r>
    <n v="5738"/>
    <x v="2861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x v="78"/>
    <n v="2"/>
    <n v="0"/>
    <x v="4772"/>
  </r>
  <r>
    <n v="5739"/>
    <x v="2862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n v="0.2"/>
    <x v="4773"/>
  </r>
  <r>
    <n v="5740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x v="91"/>
    <n v="2"/>
    <n v="0"/>
    <x v="2056"/>
  </r>
  <r>
    <n v="5741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x v="4109"/>
    <n v="1"/>
    <n v="0"/>
    <x v="4774"/>
  </r>
  <r>
    <n v="5742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x v="4110"/>
    <n v="2"/>
    <n v="0.2"/>
    <x v="4775"/>
  </r>
  <r>
    <n v="5743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x v="4111"/>
    <n v="4"/>
    <n v="0"/>
    <x v="4776"/>
  </r>
  <r>
    <n v="5744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x v="130"/>
    <n v="3"/>
    <n v="0"/>
    <x v="132"/>
  </r>
  <r>
    <n v="5745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x v="4112"/>
    <n v="7"/>
    <n v="0"/>
    <x v="4777"/>
  </r>
  <r>
    <n v="5746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x v="748"/>
    <n v="7"/>
    <n v="0"/>
    <x v="4778"/>
  </r>
  <r>
    <n v="5747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x v="2528"/>
    <n v="2"/>
    <n v="0.2"/>
    <x v="2773"/>
  </r>
  <r>
    <n v="5748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x v="3147"/>
    <n v="3"/>
    <n v="0.2"/>
    <x v="3538"/>
  </r>
  <r>
    <n v="5749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x v="4113"/>
    <n v="3"/>
    <n v="0.2"/>
    <x v="4779"/>
  </r>
  <r>
    <n v="5750"/>
    <x v="2865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x v="4114"/>
    <n v="5"/>
    <n v="0"/>
    <x v="4780"/>
  </r>
  <r>
    <n v="5751"/>
    <x v="2866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x v="4115"/>
    <n v="3"/>
    <n v="0.5"/>
    <x v="4781"/>
  </r>
  <r>
    <n v="5752"/>
    <x v="2867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x v="1851"/>
    <n v="3"/>
    <n v="0"/>
    <x v="1986"/>
  </r>
  <r>
    <n v="5753"/>
    <x v="2867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x v="2809"/>
    <n v="5"/>
    <n v="0"/>
    <x v="3121"/>
  </r>
  <r>
    <n v="5754"/>
    <x v="2868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x v="405"/>
    <n v="4"/>
    <n v="0"/>
    <x v="414"/>
  </r>
  <r>
    <n v="5755"/>
    <x v="286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x v="348"/>
    <n v="2"/>
    <n v="0"/>
    <x v="356"/>
  </r>
  <r>
    <n v="5756"/>
    <x v="2870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n v="0.8"/>
    <x v="4782"/>
  </r>
  <r>
    <n v="5757"/>
    <x v="2870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x v="4117"/>
    <n v="5"/>
    <n v="0.2"/>
    <x v="4783"/>
  </r>
  <r>
    <n v="5758"/>
    <x v="2871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x v="4118"/>
    <n v="3"/>
    <n v="0.2"/>
    <x v="4784"/>
  </r>
  <r>
    <n v="5759"/>
    <x v="2872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x v="4119"/>
    <n v="3"/>
    <n v="0.5"/>
    <x v="4785"/>
  </r>
  <r>
    <n v="5760"/>
    <x v="2873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x v="2289"/>
    <n v="4"/>
    <n v="0"/>
    <x v="2475"/>
  </r>
  <r>
    <n v="5761"/>
    <x v="2873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x v="4120"/>
    <n v="1"/>
    <n v="0.2"/>
    <x v="4786"/>
  </r>
  <r>
    <n v="5762"/>
    <x v="2874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x v="3116"/>
    <n v="3"/>
    <n v="0"/>
    <x v="3497"/>
  </r>
  <r>
    <n v="5763"/>
    <x v="2874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x v="4121"/>
    <n v="4"/>
    <n v="0"/>
    <x v="4787"/>
  </r>
  <r>
    <n v="5764"/>
    <x v="2875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n v="0.1"/>
    <x v="4788"/>
  </r>
  <r>
    <n v="5765"/>
    <x v="2876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x v="4123"/>
    <n v="6"/>
    <n v="0"/>
    <x v="4789"/>
  </r>
  <r>
    <n v="5766"/>
    <x v="2877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x v="3844"/>
    <n v="3"/>
    <n v="0.2"/>
    <x v="4790"/>
  </r>
  <r>
    <n v="5767"/>
    <x v="2878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x v="4124"/>
    <n v="6"/>
    <n v="0.2"/>
    <x v="4791"/>
  </r>
  <r>
    <n v="5768"/>
    <x v="2879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x v="4125"/>
    <n v="6"/>
    <n v="0.2"/>
    <x v="4792"/>
  </r>
  <r>
    <n v="5769"/>
    <x v="288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x v="982"/>
    <n v="1"/>
    <n v="0"/>
    <x v="1020"/>
  </r>
  <r>
    <n v="5770"/>
    <x v="288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x v="730"/>
  </r>
  <r>
    <n v="5771"/>
    <x v="2881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x v="4126"/>
    <n v="3"/>
    <n v="0"/>
    <x v="4793"/>
  </r>
  <r>
    <n v="5772"/>
    <x v="2881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x v="4127"/>
    <n v="4"/>
    <n v="0"/>
    <x v="4794"/>
  </r>
  <r>
    <n v="5773"/>
    <x v="2882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x v="4128"/>
    <n v="1"/>
    <n v="0"/>
    <x v="4795"/>
  </r>
  <r>
    <n v="5774"/>
    <x v="2883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x v="942"/>
    <n v="2"/>
    <n v="0.2"/>
    <x v="4796"/>
  </r>
  <r>
    <n v="5775"/>
    <x v="2884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x v="4129"/>
    <n v="7"/>
    <n v="0.2"/>
    <x v="4797"/>
  </r>
  <r>
    <n v="5776"/>
    <x v="2884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x v="4130"/>
    <n v="1"/>
    <n v="0.2"/>
    <x v="4798"/>
  </r>
  <r>
    <n v="5777"/>
    <x v="2885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x v="1654"/>
    <n v="3"/>
    <n v="0.2"/>
    <x v="4799"/>
  </r>
  <r>
    <n v="5778"/>
    <x v="2886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x v="2840"/>
    <n v="1"/>
    <n v="0"/>
    <x v="3157"/>
  </r>
  <r>
    <n v="5779"/>
    <x v="2887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x v="429"/>
    <n v="3"/>
    <n v="0"/>
    <x v="439"/>
  </r>
  <r>
    <n v="5780"/>
    <x v="2887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x v="4131"/>
    <n v="1"/>
    <n v="0.2"/>
    <x v="4800"/>
  </r>
  <r>
    <n v="5781"/>
    <x v="2888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x v="981"/>
    <n v="3"/>
    <n v="0.2"/>
    <x v="4801"/>
  </r>
  <r>
    <n v="5782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x v="4132"/>
    <n v="1"/>
    <n v="0"/>
    <x v="4802"/>
  </r>
  <r>
    <n v="5783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x v="2887"/>
    <n v="4"/>
    <n v="0"/>
    <x v="4803"/>
  </r>
  <r>
    <n v="5784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n v="0"/>
    <x v="4804"/>
  </r>
  <r>
    <n v="5785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x v="4133"/>
    <n v="6"/>
    <n v="0.7"/>
    <x v="4805"/>
  </r>
  <r>
    <n v="5786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x v="384"/>
    <n v="6"/>
    <n v="0.2"/>
    <x v="4806"/>
  </r>
  <r>
    <n v="5787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x v="4134"/>
    <n v="7"/>
    <n v="0.7"/>
    <x v="4807"/>
  </r>
  <r>
    <n v="5788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x v="4135"/>
    <n v="7"/>
    <n v="0.2"/>
    <x v="4808"/>
  </r>
  <r>
    <n v="5789"/>
    <x v="2891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x v="4136"/>
    <n v="5"/>
    <n v="0.2"/>
    <x v="4809"/>
  </r>
  <r>
    <n v="5790"/>
    <x v="2891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n v="0.7"/>
    <x v="4810"/>
  </r>
  <r>
    <n v="5791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x v="768"/>
    <n v="7"/>
    <n v="0"/>
    <x v="790"/>
  </r>
  <r>
    <n v="5792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x v="74"/>
    <n v="1"/>
    <n v="0.2"/>
    <x v="232"/>
  </r>
  <r>
    <n v="5793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n v="0"/>
    <x v="2224"/>
  </r>
  <r>
    <n v="5794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n v="0"/>
    <x v="1398"/>
  </r>
  <r>
    <n v="5795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x v="1004"/>
    <n v="2"/>
    <n v="0.2"/>
    <x v="1043"/>
  </r>
  <r>
    <n v="5796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x v="4137"/>
    <n v="9"/>
    <n v="0"/>
    <x v="4811"/>
  </r>
  <r>
    <n v="5797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x v="4138"/>
    <n v="4"/>
    <n v="0"/>
    <x v="4812"/>
  </r>
  <r>
    <n v="5798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x v="1381"/>
    <n v="3"/>
    <n v="0"/>
    <x v="3602"/>
  </r>
  <r>
    <n v="5799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x v="2723"/>
    <n v="2"/>
    <n v="0"/>
    <x v="3014"/>
  </r>
  <r>
    <n v="5800"/>
    <x v="2894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x v="4139"/>
    <n v="2"/>
    <n v="0.3"/>
    <x v="4813"/>
  </r>
  <r>
    <n v="5801"/>
    <x v="289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x v="4140"/>
    <n v="4"/>
    <n v="0.2"/>
    <x v="4814"/>
  </r>
  <r>
    <n v="5802"/>
    <x v="289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x v="563"/>
    <n v="2"/>
    <n v="0.2"/>
    <x v="572"/>
  </r>
  <r>
    <n v="5803"/>
    <x v="2896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x v="2992"/>
    <n v="2"/>
    <n v="0.2"/>
    <x v="4815"/>
  </r>
  <r>
    <n v="5804"/>
    <x v="2897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x v="1518"/>
    <n v="3"/>
    <n v="0.2"/>
    <x v="4816"/>
  </r>
  <r>
    <n v="5805"/>
    <x v="2898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n v="0.2"/>
    <x v="1980"/>
  </r>
  <r>
    <n v="5806"/>
    <x v="2898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x v="4141"/>
    <n v="3"/>
    <n v="0.32"/>
    <x v="4817"/>
  </r>
  <r>
    <n v="5807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n v="0.2"/>
    <x v="885"/>
  </r>
  <r>
    <n v="5808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x v="2802"/>
    <n v="2"/>
    <n v="0.2"/>
    <x v="4818"/>
  </r>
  <r>
    <n v="5809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x v="4142"/>
    <n v="2"/>
    <n v="0.2"/>
    <x v="3291"/>
  </r>
  <r>
    <n v="5810"/>
    <x v="2900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n v="0.2"/>
    <x v="4819"/>
  </r>
  <r>
    <n v="5811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x v="151"/>
    <n v="4"/>
    <n v="0"/>
    <x v="153"/>
  </r>
  <r>
    <n v="5812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x v="1377"/>
    <n v="2"/>
    <n v="0"/>
    <x v="4820"/>
  </r>
  <r>
    <n v="5813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x v="4144"/>
    <n v="3"/>
    <n v="0.2"/>
    <x v="4821"/>
  </r>
  <r>
    <n v="5814"/>
    <x v="2902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x v="541"/>
    <n v="3"/>
    <n v="0"/>
    <x v="551"/>
  </r>
  <r>
    <n v="5815"/>
    <x v="2903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x v="4145"/>
    <n v="1"/>
    <n v="0.2"/>
    <x v="4822"/>
  </r>
  <r>
    <n v="5816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x v="463"/>
    <n v="4"/>
    <n v="0"/>
    <x v="4823"/>
  </r>
  <r>
    <n v="5817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n v="0.2"/>
    <x v="4824"/>
  </r>
  <r>
    <n v="5818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x v="1232"/>
    <n v="4"/>
    <n v="0.2"/>
    <x v="4825"/>
  </r>
  <r>
    <n v="5819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x v="4147"/>
    <n v="9"/>
    <n v="0"/>
    <x v="4826"/>
  </r>
  <r>
    <n v="5820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x v="132"/>
    <n v="4"/>
    <n v="0"/>
    <x v="2084"/>
  </r>
  <r>
    <n v="5821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x v="4148"/>
    <n v="2"/>
    <n v="0"/>
    <x v="4827"/>
  </r>
  <r>
    <n v="5822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n v="0"/>
    <x v="4828"/>
  </r>
  <r>
    <n v="5823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n v="0.2"/>
    <x v="4829"/>
  </r>
  <r>
    <n v="5824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x v="4151"/>
    <n v="4"/>
    <n v="0.2"/>
    <x v="4830"/>
  </r>
  <r>
    <n v="5825"/>
    <x v="290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x v="4152"/>
    <n v="3"/>
    <n v="0.2"/>
    <x v="4831"/>
  </r>
  <r>
    <n v="5826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x v="1257"/>
    <n v="4"/>
    <n v="0"/>
    <x v="4832"/>
  </r>
  <r>
    <n v="5827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n v="0.1"/>
    <x v="4833"/>
  </r>
  <r>
    <n v="5828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x v="4154"/>
    <n v="2"/>
    <n v="0.1"/>
    <x v="4834"/>
  </r>
  <r>
    <n v="5829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x v="348"/>
    <n v="2"/>
    <n v="0"/>
    <x v="2470"/>
  </r>
  <r>
    <n v="5830"/>
    <x v="2908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x v="4155"/>
    <n v="2"/>
    <n v="0"/>
    <x v="4835"/>
  </r>
  <r>
    <n v="5831"/>
    <x v="2908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x v="4156"/>
    <n v="1"/>
    <n v="0"/>
    <x v="4836"/>
  </r>
  <r>
    <n v="5832"/>
    <x v="2909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x v="4157"/>
    <n v="4"/>
    <n v="0"/>
    <x v="4837"/>
  </r>
  <r>
    <n v="5833"/>
    <x v="2910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x v="303"/>
    <n v="3"/>
    <n v="0.2"/>
    <x v="308"/>
  </r>
  <r>
    <n v="5834"/>
    <x v="2910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x v="4158"/>
    <n v="5"/>
    <n v="0.2"/>
    <x v="232"/>
  </r>
  <r>
    <n v="5835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x v="4159"/>
    <n v="5"/>
    <n v="0.7"/>
    <x v="4838"/>
  </r>
  <r>
    <n v="5836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n v="0.7"/>
    <x v="4839"/>
  </r>
  <r>
    <n v="5837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x v="4160"/>
    <n v="5"/>
    <n v="0.2"/>
    <x v="4840"/>
  </r>
  <r>
    <n v="5838"/>
    <x v="2912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x v="4161"/>
    <n v="4"/>
    <n v="0.2"/>
    <x v="4841"/>
  </r>
  <r>
    <n v="5839"/>
    <x v="2913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x v="4162"/>
    <n v="5"/>
    <n v="0"/>
    <x v="4842"/>
  </r>
  <r>
    <n v="5840"/>
    <x v="2914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x v="56"/>
    <n v="5"/>
    <n v="0"/>
    <x v="56"/>
  </r>
  <r>
    <n v="5841"/>
    <x v="2914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x v="3264"/>
    <n v="2"/>
    <n v="0"/>
    <x v="4843"/>
  </r>
  <r>
    <n v="5842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x v="4163"/>
    <n v="4"/>
    <n v="0.2"/>
    <x v="4844"/>
  </r>
  <r>
    <n v="5843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x v="4164"/>
    <n v="5"/>
    <n v="0"/>
    <x v="4845"/>
  </r>
  <r>
    <n v="5844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n v="0"/>
    <x v="4846"/>
  </r>
  <r>
    <n v="5845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x v="4166"/>
    <n v="7"/>
    <n v="0"/>
    <x v="4847"/>
  </r>
  <r>
    <n v="5846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x v="56"/>
    <n v="5"/>
    <n v="0"/>
    <x v="56"/>
  </r>
  <r>
    <n v="5847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n v="0.2"/>
    <x v="4848"/>
  </r>
  <r>
    <n v="5848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x v="4168"/>
    <n v="3"/>
    <n v="0"/>
    <x v="4849"/>
  </r>
  <r>
    <n v="5849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x v="4169"/>
    <n v="2"/>
    <n v="0"/>
    <x v="4850"/>
  </r>
  <r>
    <n v="5850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x v="4170"/>
    <n v="3"/>
    <n v="0"/>
    <x v="4851"/>
  </r>
  <r>
    <n v="5851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x v="3745"/>
    <n v="1"/>
    <n v="0"/>
    <x v="4288"/>
  </r>
  <r>
    <n v="5852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x v="4171"/>
    <n v="3"/>
    <n v="0"/>
    <x v="4852"/>
  </r>
  <r>
    <n v="5853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x v="4172"/>
    <n v="3"/>
    <n v="0"/>
    <x v="4853"/>
  </r>
  <r>
    <n v="5854"/>
    <x v="2917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x v="1328"/>
    <n v="2"/>
    <n v="0"/>
    <x v="4854"/>
  </r>
  <r>
    <n v="5855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n v="0.2"/>
    <x v="1774"/>
  </r>
  <r>
    <n v="5856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x v="4173"/>
    <n v="3"/>
    <n v="0.2"/>
    <x v="4855"/>
  </r>
  <r>
    <n v="5857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x v="4174"/>
    <n v="1"/>
    <n v="0.8"/>
    <x v="4856"/>
  </r>
  <r>
    <n v="5858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x v="1816"/>
    <n v="5"/>
    <n v="0.6"/>
    <x v="1946"/>
  </r>
  <r>
    <n v="5859"/>
    <x v="2919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n v="0.15"/>
    <x v="4857"/>
  </r>
  <r>
    <n v="5860"/>
    <x v="2920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x v="85"/>
    <n v="2"/>
    <n v="0"/>
    <x v="4858"/>
  </r>
  <r>
    <n v="5861"/>
    <x v="2921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x v="892"/>
    <n v="2"/>
    <n v="0.2"/>
    <x v="2282"/>
  </r>
  <r>
    <n v="5862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x v="1446"/>
    <n v="2"/>
    <n v="0"/>
    <x v="1522"/>
  </r>
  <r>
    <n v="5863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x v="541"/>
    <n v="3"/>
    <n v="0"/>
    <x v="551"/>
  </r>
  <r>
    <n v="5864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x v="954"/>
    <n v="2"/>
    <n v="0"/>
    <x v="989"/>
  </r>
  <r>
    <n v="5865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x v="1972"/>
    <n v="3"/>
    <n v="0"/>
    <x v="2124"/>
  </r>
  <r>
    <n v="5866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n v="0"/>
    <x v="4859"/>
  </r>
  <r>
    <n v="5867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x v="4177"/>
    <n v="5"/>
    <n v="0"/>
    <x v="4860"/>
  </r>
  <r>
    <n v="5868"/>
    <x v="2924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x v="1091"/>
    <n v="1"/>
    <n v="0.2"/>
    <x v="4861"/>
  </r>
  <r>
    <n v="5869"/>
    <x v="2924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x v="4178"/>
    <n v="6"/>
    <n v="0.7"/>
    <x v="4862"/>
  </r>
  <r>
    <n v="5870"/>
    <x v="2925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x v="2355"/>
    <n v="4"/>
    <n v="0.2"/>
    <x v="2558"/>
  </r>
  <r>
    <n v="5871"/>
    <x v="2926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x v="4179"/>
    <n v="7"/>
    <n v="0.2"/>
    <x v="4863"/>
  </r>
  <r>
    <n v="5872"/>
    <x v="2927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n v="0"/>
    <x v="4864"/>
  </r>
  <r>
    <n v="5873"/>
    <x v="2928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n v="0"/>
    <x v="4865"/>
  </r>
  <r>
    <n v="5874"/>
    <x v="2929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x v="4182"/>
    <n v="7"/>
    <n v="0"/>
    <x v="4866"/>
  </r>
  <r>
    <n v="5875"/>
    <x v="2929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x v="4183"/>
    <n v="3"/>
    <n v="0"/>
    <x v="4867"/>
  </r>
  <r>
    <n v="5876"/>
    <x v="2930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x v="4184"/>
    <n v="3"/>
    <n v="0.2"/>
    <x v="4868"/>
  </r>
  <r>
    <n v="5877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x v="2509"/>
    <n v="7"/>
    <n v="0"/>
    <x v="2750"/>
  </r>
  <r>
    <n v="5878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x v="1465"/>
    <n v="3"/>
    <n v="0"/>
    <x v="1544"/>
  </r>
  <r>
    <n v="5879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x v="3605"/>
    <n v="6"/>
    <n v="0"/>
    <x v="4111"/>
  </r>
  <r>
    <n v="5880"/>
    <x v="2932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x v="2250"/>
    <n v="4"/>
    <n v="0"/>
    <x v="2430"/>
  </r>
  <r>
    <n v="5881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x v="479"/>
    <n v="2"/>
    <n v="0.2"/>
    <x v="490"/>
  </r>
  <r>
    <n v="5882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x v="1542"/>
    <n v="9"/>
    <n v="0"/>
    <x v="1629"/>
  </r>
  <r>
    <n v="5883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x v="4185"/>
    <n v="9"/>
    <n v="0.2"/>
    <x v="4869"/>
  </r>
  <r>
    <n v="5884"/>
    <x v="2934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x v="4186"/>
    <n v="2"/>
    <n v="0"/>
    <x v="4870"/>
  </r>
  <r>
    <n v="5885"/>
    <x v="2934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x v="4187"/>
    <n v="3"/>
    <n v="0"/>
    <x v="4871"/>
  </r>
  <r>
    <n v="5886"/>
    <x v="2935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x v="646"/>
    <n v="3"/>
    <n v="0.2"/>
    <x v="4872"/>
  </r>
  <r>
    <n v="5887"/>
    <x v="2935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x v="690"/>
    <n v="3"/>
    <n v="0"/>
    <x v="704"/>
  </r>
  <r>
    <n v="5888"/>
    <x v="293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x v="3931"/>
    <n v="1"/>
    <n v="0"/>
    <x v="4537"/>
  </r>
  <r>
    <n v="5889"/>
    <x v="2937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x v="1846"/>
    <n v="2"/>
    <n v="0"/>
    <x v="1981"/>
  </r>
  <r>
    <n v="5890"/>
    <x v="2938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x v="2989"/>
    <n v="2"/>
    <n v="0"/>
    <x v="3335"/>
  </r>
  <r>
    <n v="5891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x v="4188"/>
    <n v="1"/>
    <n v="0.2"/>
    <x v="4873"/>
  </r>
  <r>
    <n v="5892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x v="4189"/>
    <n v="2"/>
    <n v="0.2"/>
    <x v="4874"/>
  </r>
  <r>
    <n v="5893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x v="4190"/>
    <n v="3"/>
    <n v="0.2"/>
    <x v="4875"/>
  </r>
  <r>
    <n v="5894"/>
    <x v="2940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x v="1104"/>
    <n v="1"/>
    <n v="0"/>
    <x v="4876"/>
  </r>
  <r>
    <n v="5895"/>
    <x v="2941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x v="4191"/>
    <n v="3"/>
    <n v="0"/>
    <x v="4877"/>
  </r>
  <r>
    <n v="5896"/>
    <x v="2942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x v="1851"/>
    <n v="3"/>
    <n v="0"/>
    <x v="1986"/>
  </r>
  <r>
    <n v="5897"/>
    <x v="2942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x v="1591"/>
    <n v="5"/>
    <n v="0"/>
    <x v="3499"/>
  </r>
  <r>
    <n v="5898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x v="4192"/>
    <n v="4"/>
    <n v="0"/>
    <x v="4878"/>
  </r>
  <r>
    <n v="5899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x v="4193"/>
    <n v="4"/>
    <n v="0"/>
    <x v="4879"/>
  </r>
  <r>
    <n v="5900"/>
    <x v="2944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x v="3996"/>
    <n v="1"/>
    <n v="0"/>
    <x v="4880"/>
  </r>
  <r>
    <n v="5901"/>
    <x v="294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x v="4194"/>
    <n v="9"/>
    <n v="0.2"/>
    <x v="4881"/>
  </r>
  <r>
    <n v="5902"/>
    <x v="2946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x v="1629"/>
    <n v="3"/>
    <n v="0"/>
    <x v="1726"/>
  </r>
  <r>
    <n v="5903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x v="731"/>
    <n v="3"/>
    <n v="0"/>
    <x v="749"/>
  </r>
  <r>
    <n v="5904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x v="1568"/>
    <n v="4"/>
    <n v="0"/>
    <x v="4882"/>
  </r>
  <r>
    <n v="5905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x v="1603"/>
    <n v="5"/>
    <n v="0"/>
    <x v="4741"/>
  </r>
  <r>
    <n v="5906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x v="1417"/>
    <n v="4"/>
    <n v="0"/>
    <x v="1492"/>
  </r>
  <r>
    <n v="5907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x v="4195"/>
    <n v="1"/>
    <n v="0"/>
    <x v="4883"/>
  </r>
  <r>
    <n v="5908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x v="4196"/>
    <n v="2"/>
    <n v="0.2"/>
    <x v="4884"/>
  </r>
  <r>
    <n v="5909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x v="3795"/>
  </r>
  <r>
    <n v="5910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x v="1606"/>
    <n v="3"/>
    <n v="0"/>
    <x v="4885"/>
  </r>
  <r>
    <n v="5911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x v="4197"/>
    <n v="3"/>
    <n v="0.2"/>
    <x v="4886"/>
  </r>
  <r>
    <n v="5912"/>
    <x v="2949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x v="2063"/>
    <n v="3"/>
    <n v="0"/>
    <x v="4887"/>
  </r>
  <r>
    <n v="5913"/>
    <x v="2950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x v="4198"/>
    <n v="3"/>
    <n v="0"/>
    <x v="4888"/>
  </r>
  <r>
    <n v="5914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x v="81"/>
    <n v="5"/>
    <n v="0"/>
    <x v="1196"/>
  </r>
  <r>
    <n v="5915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x v="2077"/>
    <n v="7"/>
    <n v="0"/>
    <x v="2238"/>
  </r>
  <r>
    <n v="5916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x v="4199"/>
    <n v="2"/>
    <n v="0.1"/>
    <x v="4889"/>
  </r>
  <r>
    <n v="5917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x v="4200"/>
    <n v="4"/>
    <n v="0"/>
    <x v="4890"/>
  </r>
  <r>
    <n v="5918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n v="0.2"/>
    <x v="4891"/>
  </r>
  <r>
    <n v="5919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x v="4202"/>
    <n v="5"/>
    <n v="0.2"/>
    <x v="4892"/>
  </r>
  <r>
    <n v="5920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x v="2779"/>
    <n v="3"/>
    <n v="0"/>
    <x v="4893"/>
  </r>
  <r>
    <n v="5921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n v="0"/>
    <x v="3397"/>
  </r>
  <r>
    <n v="5922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n v="0"/>
    <x v="170"/>
  </r>
  <r>
    <n v="5923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x v="766"/>
    <n v="4"/>
    <n v="0"/>
    <x v="4894"/>
  </r>
  <r>
    <n v="5924"/>
    <x v="2952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x v="4203"/>
    <n v="2"/>
    <n v="0.4"/>
    <x v="4895"/>
  </r>
  <r>
    <n v="5925"/>
    <x v="2953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x v="1011"/>
    <n v="7"/>
    <n v="0"/>
    <x v="1050"/>
  </r>
  <r>
    <n v="5926"/>
    <x v="2954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x v="4204"/>
    <n v="10"/>
    <n v="0"/>
    <x v="4896"/>
  </r>
  <r>
    <n v="5927"/>
    <x v="2955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x v="4205"/>
    <n v="8"/>
    <n v="0"/>
    <x v="4897"/>
  </r>
  <r>
    <n v="5928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x v="2061"/>
    <n v="1"/>
    <n v="0"/>
    <x v="2221"/>
  </r>
  <r>
    <n v="5929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x v="4206"/>
    <n v="4"/>
    <n v="0"/>
    <x v="4898"/>
  </r>
  <r>
    <n v="5930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x v="4207"/>
    <n v="3"/>
    <n v="0.5"/>
    <x v="4899"/>
  </r>
  <r>
    <n v="5931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x v="12"/>
    <n v="3"/>
    <n v="0.2"/>
    <x v="12"/>
  </r>
  <r>
    <n v="5932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x v="4208"/>
    <n v="2"/>
    <n v="0.4"/>
    <x v="4900"/>
  </r>
  <r>
    <n v="5933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x v="2569"/>
    <n v="3"/>
    <n v="0.2"/>
    <x v="4901"/>
  </r>
  <r>
    <n v="5934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x v="3664"/>
    <n v="3"/>
    <n v="0.2"/>
    <x v="4902"/>
  </r>
  <r>
    <n v="5935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n v="0.2"/>
    <x v="4903"/>
  </r>
  <r>
    <n v="5936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x v="3383"/>
    <n v="5"/>
    <n v="0"/>
    <x v="3825"/>
  </r>
  <r>
    <n v="5937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x v="1665"/>
    <n v="3"/>
    <n v="0.2"/>
    <x v="1763"/>
  </r>
  <r>
    <n v="5938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x v="981"/>
    <n v="3"/>
    <n v="0.2"/>
    <x v="3306"/>
  </r>
  <r>
    <n v="5939"/>
    <x v="2959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x v="4210"/>
    <n v="1"/>
    <n v="0.2"/>
    <x v="4904"/>
  </r>
  <r>
    <n v="5940"/>
    <x v="2959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x v="1157"/>
    <n v="4"/>
    <n v="0.2"/>
    <x v="4905"/>
  </r>
  <r>
    <n v="5941"/>
    <x v="2960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x v="4211"/>
    <n v="12"/>
    <n v="0"/>
    <x v="4906"/>
  </r>
  <r>
    <n v="5942"/>
    <x v="2960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x v="490"/>
    <n v="2"/>
    <n v="0"/>
    <x v="4907"/>
  </r>
  <r>
    <n v="5943"/>
    <x v="2961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x v="2005"/>
    <n v="4"/>
    <n v="0.2"/>
    <x v="4908"/>
  </r>
  <r>
    <n v="5944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x v="3012"/>
    <n v="1"/>
    <n v="0"/>
    <x v="4909"/>
  </r>
  <r>
    <n v="5945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x v="2050"/>
    <n v="5"/>
    <n v="0"/>
    <x v="2208"/>
  </r>
  <r>
    <n v="5946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x v="243"/>
    <n v="4"/>
    <n v="0"/>
    <x v="245"/>
  </r>
  <r>
    <n v="5947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x v="4212"/>
    <n v="4"/>
    <n v="0"/>
    <x v="4910"/>
  </r>
  <r>
    <n v="5948"/>
    <x v="2963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x v="4213"/>
    <n v="5"/>
    <n v="0"/>
    <x v="4911"/>
  </r>
  <r>
    <n v="5949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x v="4214"/>
    <n v="4"/>
    <n v="0"/>
    <x v="4912"/>
  </r>
  <r>
    <n v="5950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x v="674"/>
    <n v="3"/>
    <n v="0"/>
    <x v="4913"/>
  </r>
  <r>
    <n v="5951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n v="0"/>
    <x v="3019"/>
  </r>
  <r>
    <n v="5952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x v="4215"/>
    <n v="6"/>
    <n v="0"/>
    <x v="4914"/>
  </r>
  <r>
    <n v="5953"/>
    <x v="2965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x v="561"/>
    <n v="4"/>
    <n v="0.2"/>
    <x v="570"/>
  </r>
  <r>
    <n v="5954"/>
    <x v="2966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x v="4216"/>
    <n v="5"/>
    <n v="0"/>
    <x v="4915"/>
  </r>
  <r>
    <n v="5955"/>
    <x v="2967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x v="942"/>
    <n v="2"/>
    <n v="0.2"/>
    <x v="4916"/>
  </r>
  <r>
    <n v="5956"/>
    <x v="2967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x v="3533"/>
    <n v="4"/>
    <n v="0.5"/>
    <x v="4917"/>
  </r>
  <r>
    <n v="5957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n v="0"/>
    <x v="4918"/>
  </r>
  <r>
    <n v="5958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x v="901"/>
    <n v="5"/>
    <n v="0"/>
    <x v="4733"/>
  </r>
  <r>
    <n v="5959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x v="2484"/>
    <n v="4"/>
    <n v="0"/>
    <x v="4470"/>
  </r>
  <r>
    <n v="5960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x v="4218"/>
    <n v="3"/>
    <n v="0.2"/>
    <x v="4919"/>
  </r>
  <r>
    <n v="5961"/>
    <x v="2969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x v="3131"/>
    <n v="4"/>
    <n v="0"/>
    <x v="4920"/>
  </r>
  <r>
    <n v="5962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x v="4219"/>
    <n v="9"/>
    <n v="0.2"/>
    <x v="4921"/>
  </r>
  <r>
    <n v="5963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n v="0"/>
    <x v="4678"/>
  </r>
  <r>
    <n v="5964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x v="1862"/>
    <n v="4"/>
    <n v="0"/>
    <x v="1997"/>
  </r>
  <r>
    <n v="5965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x v="1711"/>
    <n v="3"/>
    <n v="0"/>
    <x v="4922"/>
  </r>
  <r>
    <n v="5966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x v="118"/>
    <n v="6"/>
    <n v="0"/>
    <x v="120"/>
  </r>
  <r>
    <n v="5967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x v="4220"/>
    <n v="3"/>
    <n v="0.2"/>
    <x v="4923"/>
  </r>
  <r>
    <n v="5968"/>
    <x v="297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x v="2658"/>
    <n v="2"/>
    <n v="0"/>
    <x v="2934"/>
  </r>
  <r>
    <n v="5969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x v="2840"/>
    <n v="1"/>
    <n v="0"/>
    <x v="3157"/>
  </r>
  <r>
    <n v="5970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x v="4221"/>
    <n v="2"/>
    <n v="0.2"/>
    <x v="4924"/>
  </r>
  <r>
    <n v="5971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x v="548"/>
    <n v="4"/>
    <n v="0"/>
    <x v="557"/>
  </r>
  <r>
    <n v="5972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x v="4222"/>
    <n v="3"/>
    <n v="0"/>
    <x v="4925"/>
  </r>
  <r>
    <n v="5973"/>
    <x v="2974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x v="3028"/>
    <n v="1"/>
    <n v="0.2"/>
    <x v="4926"/>
  </r>
  <r>
    <n v="5974"/>
    <x v="2975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n v="0"/>
    <x v="4927"/>
  </r>
  <r>
    <n v="5975"/>
    <x v="297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x v="4224"/>
    <n v="5"/>
    <n v="0.2"/>
    <x v="4928"/>
  </r>
  <r>
    <n v="5976"/>
    <x v="2977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x v="2936"/>
    <n v="2"/>
    <n v="0"/>
    <x v="3272"/>
  </r>
  <r>
    <n v="5977"/>
    <x v="2977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x v="4225"/>
    <n v="2"/>
    <n v="0"/>
    <x v="4929"/>
  </r>
  <r>
    <n v="5978"/>
    <x v="2978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x v="4226"/>
    <n v="10"/>
    <n v="0.2"/>
    <x v="4930"/>
  </r>
  <r>
    <n v="5979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x v="4227"/>
    <n v="5"/>
    <n v="0"/>
    <x v="4931"/>
  </r>
  <r>
    <n v="5980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x v="4228"/>
    <n v="2"/>
    <n v="0"/>
    <x v="4932"/>
  </r>
  <r>
    <n v="5981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x v="4229"/>
    <n v="2"/>
    <n v="0"/>
    <x v="4933"/>
  </r>
  <r>
    <n v="5982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x v="4230"/>
    <n v="2"/>
    <n v="0"/>
    <x v="4934"/>
  </r>
  <r>
    <n v="5983"/>
    <x v="2980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x v="91"/>
    <n v="2"/>
    <n v="0"/>
    <x v="2056"/>
  </r>
  <r>
    <n v="5984"/>
    <x v="2981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x v="3331"/>
    <n v="6"/>
    <n v="0.2"/>
    <x v="3764"/>
  </r>
  <r>
    <n v="5985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n v="0"/>
    <x v="2519"/>
  </r>
  <r>
    <n v="5986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n v="0"/>
    <x v="4935"/>
  </r>
  <r>
    <n v="5987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x v="1190"/>
    <n v="4"/>
    <n v="0"/>
    <x v="4936"/>
  </r>
  <r>
    <n v="5988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x v="4232"/>
    <n v="6"/>
    <n v="0"/>
    <x v="4937"/>
  </r>
  <r>
    <n v="5989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x v="4233"/>
    <n v="1"/>
    <n v="0"/>
    <x v="4938"/>
  </r>
  <r>
    <n v="5990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x v="2465"/>
    <n v="5"/>
    <n v="0"/>
    <x v="4939"/>
  </r>
  <r>
    <n v="5991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x v="4234"/>
    <n v="7"/>
    <n v="0.2"/>
    <x v="4940"/>
  </r>
  <r>
    <n v="5992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x v="4235"/>
    <n v="7"/>
    <n v="0.2"/>
    <x v="4941"/>
  </r>
  <r>
    <n v="5993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x v="4236"/>
    <n v="3"/>
    <n v="0.2"/>
    <x v="4942"/>
  </r>
  <r>
    <n v="5994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x v="647"/>
    <n v="5"/>
    <n v="0.2"/>
    <x v="4943"/>
  </r>
  <r>
    <n v="5995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x v="1933"/>
    <n v="2"/>
    <n v="0.2"/>
    <x v="4944"/>
  </r>
  <r>
    <n v="5996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n v="0.3"/>
    <x v="4945"/>
  </r>
  <r>
    <n v="5997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x v="2388"/>
    <n v="4"/>
    <n v="0.2"/>
    <x v="2597"/>
  </r>
  <r>
    <n v="5998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x v="4238"/>
    <n v="3"/>
    <n v="0.4"/>
    <x v="4946"/>
  </r>
  <r>
    <n v="5999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n v="0.2"/>
    <x v="4947"/>
  </r>
  <r>
    <n v="6000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x v="243"/>
    <n v="4"/>
    <n v="0"/>
    <x v="245"/>
  </r>
  <r>
    <n v="6001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x v="422"/>
    <n v="4"/>
    <n v="0"/>
    <x v="432"/>
  </r>
  <r>
    <n v="6002"/>
    <x v="2986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x v="4240"/>
    <n v="3"/>
    <n v="0.2"/>
    <x v="4948"/>
  </r>
  <r>
    <n v="6003"/>
    <x v="2986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x v="4004"/>
    <n v="2"/>
    <n v="0.7"/>
    <x v="4633"/>
  </r>
  <r>
    <n v="6004"/>
    <x v="2987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x v="4241"/>
    <n v="1"/>
    <n v="0.7"/>
    <x v="4949"/>
  </r>
  <r>
    <n v="6005"/>
    <x v="2988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x v="2401"/>
    <n v="4"/>
    <n v="0"/>
    <x v="2615"/>
  </r>
  <r>
    <n v="6006"/>
    <x v="2989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x v="4242"/>
    <n v="2"/>
    <n v="0.1"/>
    <x v="4950"/>
  </r>
  <r>
    <n v="6007"/>
    <x v="2990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x v="3680"/>
    <n v="3"/>
    <n v="0"/>
    <x v="4208"/>
  </r>
  <r>
    <n v="6008"/>
    <x v="2991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n v="0"/>
    <x v="4864"/>
  </r>
  <r>
    <n v="6009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x v="4243"/>
    <n v="3"/>
    <n v="0"/>
    <x v="4951"/>
  </r>
  <r>
    <n v="6010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x v="4244"/>
    <n v="3"/>
    <n v="0"/>
    <x v="4952"/>
  </r>
  <r>
    <n v="6011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x v="4245"/>
    <n v="6"/>
    <n v="0.2"/>
    <x v="4953"/>
  </r>
  <r>
    <n v="6012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x v="3903"/>
  </r>
  <r>
    <n v="6013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x v="4246"/>
    <n v="3"/>
    <n v="0.2"/>
    <x v="4954"/>
  </r>
  <r>
    <n v="6014"/>
    <x v="2993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x v="81"/>
    <n v="5"/>
    <n v="0"/>
    <x v="4955"/>
  </r>
  <r>
    <n v="6015"/>
    <x v="2993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x v="4247"/>
    <n v="8"/>
    <n v="0.2"/>
    <x v="4956"/>
  </r>
  <r>
    <n v="6016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x v="1377"/>
    <n v="2"/>
    <n v="0"/>
    <x v="4820"/>
  </r>
  <r>
    <n v="6017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n v="0"/>
    <x v="940"/>
  </r>
  <r>
    <n v="6018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x v="541"/>
    <n v="3"/>
    <n v="0"/>
    <x v="551"/>
  </r>
  <r>
    <n v="6019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x v="447"/>
    <n v="1"/>
    <n v="0"/>
    <x v="458"/>
  </r>
  <r>
    <n v="6020"/>
    <x v="2995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x v="2856"/>
    <n v="5"/>
    <n v="0.2"/>
    <x v="4957"/>
  </r>
  <r>
    <n v="6021"/>
    <x v="2996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x v="1714"/>
    <n v="2"/>
    <n v="0"/>
    <x v="4693"/>
  </r>
  <r>
    <n v="6022"/>
    <x v="2996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x v="2257"/>
    <n v="2"/>
    <n v="0"/>
    <x v="2439"/>
  </r>
  <r>
    <n v="6023"/>
    <x v="2997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x v="913"/>
    <n v="3"/>
    <n v="0.2"/>
    <x v="946"/>
  </r>
  <r>
    <n v="6024"/>
    <x v="2998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x v="3502"/>
    <n v="2"/>
    <n v="0"/>
    <x v="4958"/>
  </r>
  <r>
    <n v="6025"/>
    <x v="2999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x v="4248"/>
    <n v="8"/>
    <n v="0.2"/>
    <x v="4959"/>
  </r>
  <r>
    <n v="6026"/>
    <x v="2999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x v="563"/>
    <n v="2"/>
    <n v="0.2"/>
    <x v="4519"/>
  </r>
  <r>
    <n v="6027"/>
    <x v="3000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x v="3681"/>
    <n v="5"/>
    <n v="0"/>
    <x v="4960"/>
  </r>
  <r>
    <n v="6028"/>
    <x v="3000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x v="1002"/>
    <n v="5"/>
    <n v="0.2"/>
    <x v="1041"/>
  </r>
  <r>
    <n v="6029"/>
    <x v="3001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x v="4249"/>
    <n v="2"/>
    <n v="0.2"/>
    <x v="4961"/>
  </r>
  <r>
    <n v="6030"/>
    <x v="3002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x v="296"/>
    <n v="3"/>
    <n v="0"/>
    <x v="301"/>
  </r>
  <r>
    <n v="6031"/>
    <x v="3003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x v="4250"/>
    <n v="1"/>
    <n v="0.2"/>
    <x v="4962"/>
  </r>
  <r>
    <n v="6032"/>
    <x v="3004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x v="3131"/>
    <n v="4"/>
    <n v="0"/>
    <x v="4920"/>
  </r>
  <r>
    <n v="6033"/>
    <x v="3005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x v="2803"/>
    <n v="5"/>
    <n v="0"/>
    <x v="3114"/>
  </r>
  <r>
    <n v="6034"/>
    <x v="3006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x v="597"/>
    <n v="3"/>
    <n v="0"/>
    <x v="2907"/>
  </r>
  <r>
    <n v="6035"/>
    <x v="3007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n v="0.8"/>
    <x v="4963"/>
  </r>
  <r>
    <n v="6036"/>
    <x v="3007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x v="4252"/>
    <n v="4"/>
    <n v="0.8"/>
    <x v="4964"/>
  </r>
  <r>
    <n v="6037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x v="532"/>
    <n v="3"/>
    <n v="0"/>
    <x v="543"/>
  </r>
  <r>
    <n v="6038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x v="3369"/>
    <n v="6"/>
    <n v="0"/>
    <x v="3806"/>
  </r>
  <r>
    <n v="6039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x v="681"/>
    <n v="4"/>
    <n v="0"/>
    <x v="4965"/>
  </r>
  <r>
    <n v="6040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x v="267"/>
    <n v="3"/>
    <n v="0"/>
    <x v="4966"/>
  </r>
  <r>
    <n v="6041"/>
    <x v="3009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x v="4253"/>
    <n v="3"/>
    <n v="0.2"/>
    <x v="4967"/>
  </r>
  <r>
    <n v="6042"/>
    <x v="3009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x v="4254"/>
    <n v="3"/>
    <n v="0.2"/>
    <x v="4968"/>
  </r>
  <r>
    <n v="6043"/>
    <x v="3010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x v="325"/>
    <n v="2"/>
    <n v="0.2"/>
    <x v="2606"/>
  </r>
  <r>
    <n v="6044"/>
    <x v="3011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x v="2361"/>
    <n v="3"/>
    <n v="0.2"/>
    <x v="2567"/>
  </r>
  <r>
    <n v="6045"/>
    <x v="3011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x v="2898"/>
    <n v="7"/>
    <n v="0.2"/>
    <x v="4969"/>
  </r>
  <r>
    <n v="6046"/>
    <x v="3012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n v="0.2"/>
    <x v="4970"/>
  </r>
  <r>
    <n v="6047"/>
    <x v="3013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x v="4256"/>
    <n v="3"/>
    <n v="0"/>
    <x v="4971"/>
  </r>
  <r>
    <n v="6048"/>
    <x v="3014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x v="4257"/>
    <n v="9"/>
    <n v="0.7"/>
    <x v="4972"/>
  </r>
  <r>
    <n v="6049"/>
    <x v="3014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x v="4258"/>
    <n v="5"/>
    <n v="0.7"/>
    <x v="4973"/>
  </r>
  <r>
    <n v="6050"/>
    <x v="301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x v="4259"/>
    <n v="7"/>
    <n v="0.2"/>
    <x v="4974"/>
  </r>
  <r>
    <n v="6051"/>
    <x v="3016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x v="2495"/>
    <n v="5"/>
    <n v="0"/>
    <x v="4183"/>
  </r>
  <r>
    <n v="6052"/>
    <x v="3016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x v="4260"/>
    <n v="5"/>
    <n v="0"/>
    <x v="4975"/>
  </r>
  <r>
    <n v="6053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x v="1655"/>
    <n v="3"/>
    <n v="0.2"/>
    <x v="3595"/>
  </r>
  <r>
    <n v="6054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x v="4261"/>
    <n v="4"/>
    <n v="0.2"/>
    <x v="4976"/>
  </r>
  <r>
    <n v="6055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x v="4262"/>
    <n v="7"/>
    <n v="0.7"/>
    <x v="4977"/>
  </r>
  <r>
    <n v="6056"/>
    <x v="3018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x v="4263"/>
    <n v="1"/>
    <n v="0.8"/>
    <x v="4978"/>
  </r>
  <r>
    <n v="6057"/>
    <x v="3018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x v="1348"/>
    <n v="8"/>
    <n v="0.2"/>
    <x v="4979"/>
  </r>
  <r>
    <n v="6058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x v="716"/>
    <n v="2"/>
    <n v="0"/>
    <x v="734"/>
  </r>
  <r>
    <n v="6059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x v="3441"/>
    <n v="5"/>
    <n v="0"/>
    <x v="4980"/>
  </r>
  <r>
    <n v="6060"/>
    <x v="3020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x v="893"/>
    <n v="2"/>
    <n v="0.2"/>
    <x v="4981"/>
  </r>
  <r>
    <n v="6061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x v="4264"/>
    <n v="4"/>
    <n v="0"/>
    <x v="4982"/>
  </r>
  <r>
    <n v="6062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x v="1865"/>
    <n v="3"/>
    <n v="0"/>
    <x v="4983"/>
  </r>
  <r>
    <n v="6063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x v="4265"/>
    <n v="5"/>
    <n v="0.2"/>
    <x v="4984"/>
  </r>
  <r>
    <n v="6064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x v="4266"/>
    <n v="3"/>
    <n v="0"/>
    <x v="4985"/>
  </r>
  <r>
    <n v="6065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x v="1465"/>
    <n v="3"/>
    <n v="0"/>
    <x v="2695"/>
  </r>
  <r>
    <n v="6066"/>
    <x v="3023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x v="4267"/>
    <n v="6"/>
    <n v="0.2"/>
    <x v="4986"/>
  </r>
  <r>
    <n v="6067"/>
    <x v="3024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n v="0.2"/>
    <x v="4987"/>
  </r>
  <r>
    <n v="6068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x v="4269"/>
    <n v="8"/>
    <n v="0.2"/>
    <x v="4988"/>
  </r>
  <r>
    <n v="6069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x v="4270"/>
    <n v="1"/>
    <n v="0"/>
    <x v="4989"/>
  </r>
  <r>
    <n v="6070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x v="4271"/>
    <n v="1"/>
    <n v="0.2"/>
    <x v="4990"/>
  </r>
  <r>
    <n v="6071"/>
    <x v="3026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x v="1593"/>
    <n v="3"/>
    <n v="0.2"/>
    <x v="1686"/>
  </r>
  <r>
    <n v="6072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x v="4272"/>
    <n v="2"/>
    <n v="0.2"/>
    <x v="4991"/>
  </r>
  <r>
    <n v="6073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x v="4273"/>
    <n v="2"/>
    <n v="0.2"/>
    <x v="4992"/>
  </r>
  <r>
    <n v="6074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x v="4274"/>
    <n v="2"/>
    <n v="0.2"/>
    <x v="4993"/>
  </r>
  <r>
    <n v="6075"/>
    <x v="302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x v="1860"/>
    <n v="3"/>
    <n v="0.2"/>
    <x v="1995"/>
  </r>
  <r>
    <n v="6076"/>
    <x v="302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n v="0"/>
    <x v="4994"/>
  </r>
  <r>
    <n v="6077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x v="515"/>
    <n v="6"/>
    <n v="0"/>
    <x v="527"/>
  </r>
  <r>
    <n v="6078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x v="4276"/>
    <n v="2"/>
    <n v="0"/>
    <x v="4995"/>
  </r>
  <r>
    <n v="6079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x v="1031"/>
    <n v="3"/>
    <n v="0"/>
    <x v="3561"/>
  </r>
  <r>
    <n v="6080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n v="0"/>
    <x v="4996"/>
  </r>
  <r>
    <n v="6081"/>
    <x v="3030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x v="4277"/>
    <n v="9"/>
    <n v="0.2"/>
    <x v="4997"/>
  </r>
  <r>
    <n v="6082"/>
    <x v="3031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x v="2855"/>
    <n v="5"/>
    <n v="0.6"/>
    <x v="4998"/>
  </r>
  <r>
    <n v="6083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x v="4278"/>
    <n v="6"/>
    <n v="0.8"/>
    <x v="4999"/>
  </r>
  <r>
    <n v="6084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x v="3452"/>
    <n v="9"/>
    <n v="0.2"/>
    <x v="5000"/>
  </r>
  <r>
    <n v="6085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x v="4279"/>
    <n v="2"/>
    <n v="0.2"/>
    <x v="5001"/>
  </r>
  <r>
    <n v="6086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x v="4280"/>
    <n v="1"/>
    <n v="0.2"/>
    <x v="5002"/>
  </r>
  <r>
    <n v="6087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x v="4281"/>
    <n v="6"/>
    <n v="0.8"/>
    <x v="5003"/>
  </r>
  <r>
    <n v="6088"/>
    <x v="3033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x v="4172"/>
    <n v="3"/>
    <n v="0"/>
    <x v="4853"/>
  </r>
  <r>
    <n v="6089"/>
    <x v="3034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x v="90"/>
    <n v="1"/>
    <n v="0"/>
    <x v="90"/>
  </r>
  <r>
    <n v="6090"/>
    <x v="3035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x v="1473"/>
    <n v="2"/>
    <n v="0.7"/>
    <x v="1552"/>
  </r>
  <r>
    <n v="609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x v="4282"/>
    <n v="3"/>
    <n v="0.1"/>
    <x v="5004"/>
  </r>
  <r>
    <n v="609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n v="0"/>
    <x v="5005"/>
  </r>
  <r>
    <n v="609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n v="0"/>
    <x v="5006"/>
  </r>
  <r>
    <n v="609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x v="3720"/>
    <n v="2"/>
    <n v="0"/>
    <x v="4254"/>
  </r>
  <r>
    <n v="6095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n v="0"/>
    <x v="5007"/>
  </r>
  <r>
    <n v="6096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n v="0"/>
    <x v="1341"/>
  </r>
  <r>
    <n v="6097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x v="4285"/>
    <n v="1"/>
    <n v="0.1"/>
    <x v="5008"/>
  </r>
  <r>
    <n v="6098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n v="0.2"/>
    <x v="3559"/>
  </r>
  <r>
    <n v="6099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x v="1009"/>
    <n v="2"/>
    <n v="0"/>
    <x v="4193"/>
  </r>
  <r>
    <n v="6100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n v="0.1"/>
    <x v="5009"/>
  </r>
  <r>
    <n v="610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x v="4287"/>
    <n v="2"/>
    <n v="0"/>
    <x v="5010"/>
  </r>
  <r>
    <n v="610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x v="4288"/>
    <n v="5"/>
    <n v="0.1"/>
    <x v="5011"/>
  </r>
  <r>
    <n v="610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n v="0"/>
    <x v="1293"/>
  </r>
  <r>
    <n v="610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n v="0"/>
    <x v="5012"/>
  </r>
  <r>
    <n v="6105"/>
    <x v="3037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x v="4289"/>
    <n v="2"/>
    <n v="0.4"/>
    <x v="5013"/>
  </r>
  <r>
    <n v="6106"/>
    <x v="3038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x v="4290"/>
    <n v="4"/>
    <n v="0.2"/>
    <x v="5014"/>
  </r>
  <r>
    <n v="6107"/>
    <x v="3039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n v="0.8"/>
    <x v="5015"/>
  </r>
  <r>
    <n v="6108"/>
    <x v="3039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x v="4292"/>
    <n v="5"/>
    <n v="0.2"/>
    <x v="5016"/>
  </r>
  <r>
    <n v="6109"/>
    <x v="3040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n v="0.2"/>
    <x v="1725"/>
  </r>
  <r>
    <n v="6110"/>
    <x v="3040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x v="4293"/>
    <n v="3"/>
    <n v="0.8"/>
    <x v="5017"/>
  </r>
  <r>
    <n v="6111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x v="4294"/>
    <n v="7"/>
    <n v="0.3"/>
    <x v="5018"/>
  </r>
  <r>
    <n v="6112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n v="0.2"/>
    <x v="5019"/>
  </r>
  <r>
    <n v="6113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x v="4296"/>
    <n v="6"/>
    <n v="0.2"/>
    <x v="5020"/>
  </r>
  <r>
    <n v="6114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x v="4297"/>
    <n v="9"/>
    <n v="0.3"/>
    <x v="232"/>
  </r>
  <r>
    <n v="6115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x v="4298"/>
    <n v="2"/>
    <n v="0.3"/>
    <x v="5021"/>
  </r>
  <r>
    <n v="6116"/>
    <x v="304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x v="4299"/>
    <n v="6"/>
    <n v="0.2"/>
    <x v="5022"/>
  </r>
  <r>
    <n v="6117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x v="4300"/>
    <n v="4"/>
    <n v="0"/>
    <x v="5023"/>
  </r>
  <r>
    <n v="6118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x v="1830"/>
    <n v="3"/>
    <n v="0"/>
    <x v="2595"/>
  </r>
  <r>
    <n v="6119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x v="1837"/>
    <n v="3"/>
    <n v="0.2"/>
    <x v="3520"/>
  </r>
  <r>
    <n v="6120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x v="361"/>
    <n v="3"/>
    <n v="0.2"/>
    <x v="3256"/>
  </r>
  <r>
    <n v="6121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x v="4301"/>
    <n v="8"/>
    <n v="0.2"/>
    <x v="5024"/>
  </r>
  <r>
    <n v="6122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x v="1270"/>
    <n v="2"/>
    <n v="0.7"/>
    <x v="5025"/>
  </r>
  <r>
    <n v="6123"/>
    <x v="3045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x v="3629"/>
    <n v="2"/>
    <n v="0.2"/>
    <x v="4142"/>
  </r>
  <r>
    <n v="6124"/>
    <x v="3046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n v="0.2"/>
    <x v="5026"/>
  </r>
  <r>
    <n v="6125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x v="915"/>
    <n v="5"/>
    <n v="0"/>
    <x v="1999"/>
  </r>
  <r>
    <n v="6126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x v="493"/>
    <n v="2"/>
    <n v="0"/>
    <x v="504"/>
  </r>
  <r>
    <n v="6127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x v="2970"/>
    <n v="1"/>
    <n v="0.2"/>
    <x v="5027"/>
  </r>
  <r>
    <n v="6128"/>
    <x v="3048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x v="4302"/>
    <n v="6"/>
    <n v="0.1"/>
    <x v="5028"/>
  </r>
  <r>
    <n v="6129"/>
    <x v="3049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x v="4303"/>
    <n v="4"/>
    <n v="0.2"/>
    <x v="5029"/>
  </r>
  <r>
    <n v="6130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x v="3545"/>
    <n v="3"/>
    <n v="0"/>
    <x v="4038"/>
  </r>
  <r>
    <n v="6131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x v="1061"/>
    <n v="2"/>
    <n v="0"/>
    <x v="1379"/>
  </r>
  <r>
    <n v="6132"/>
    <x v="3051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x v="4304"/>
    <n v="14"/>
    <n v="0.1"/>
    <x v="5030"/>
  </r>
  <r>
    <n v="6133"/>
    <x v="3052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x v="2919"/>
    <n v="5"/>
    <n v="0.2"/>
    <x v="5031"/>
  </r>
  <r>
    <n v="6134"/>
    <x v="3053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n v="0.2"/>
    <x v="5032"/>
  </r>
  <r>
    <n v="6135"/>
    <x v="3054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x v="4306"/>
    <n v="4"/>
    <n v="0"/>
    <x v="5033"/>
  </r>
  <r>
    <n v="6136"/>
    <x v="3055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x v="3578"/>
    <n v="3"/>
    <n v="0.2"/>
    <x v="1780"/>
  </r>
  <r>
    <n v="6137"/>
    <x v="3055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n v="0.8"/>
    <x v="5034"/>
  </r>
  <r>
    <n v="6138"/>
    <x v="3056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x v="164"/>
    <n v="6"/>
    <n v="0.2"/>
    <x v="5035"/>
  </r>
  <r>
    <n v="6139"/>
    <x v="305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x v="4308"/>
    <n v="2"/>
    <n v="0.15"/>
    <x v="5036"/>
  </r>
  <r>
    <n v="6140"/>
    <x v="3058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x v="4309"/>
    <n v="3"/>
    <n v="0"/>
    <x v="5037"/>
  </r>
  <r>
    <n v="6141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x v="4310"/>
    <n v="5"/>
    <n v="0"/>
    <x v="5038"/>
  </r>
  <r>
    <n v="6142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x v="3589"/>
    <n v="4"/>
    <n v="0"/>
    <x v="5039"/>
  </r>
  <r>
    <n v="6143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x v="2052"/>
    <n v="2"/>
    <n v="0"/>
    <x v="2210"/>
  </r>
  <r>
    <n v="6144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x v="4311"/>
    <n v="6"/>
    <n v="0"/>
    <x v="5040"/>
  </r>
  <r>
    <n v="6145"/>
    <x v="306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x v="4312"/>
    <n v="3"/>
    <n v="0"/>
    <x v="5041"/>
  </r>
  <r>
    <n v="6146"/>
    <x v="3061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x v="2722"/>
    <n v="4"/>
    <n v="0"/>
    <x v="623"/>
  </r>
  <r>
    <n v="6147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x v="2722"/>
    <n v="4"/>
    <n v="0"/>
    <x v="623"/>
  </r>
  <r>
    <n v="6148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x v="4313"/>
    <n v="2"/>
    <n v="0.2"/>
    <x v="5042"/>
  </r>
  <r>
    <n v="6149"/>
    <x v="3063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x v="1227"/>
    <n v="2"/>
    <n v="0.2"/>
    <x v="3431"/>
  </r>
  <r>
    <n v="6150"/>
    <x v="3064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x v="4314"/>
    <n v="6"/>
    <n v="0.2"/>
    <x v="5043"/>
  </r>
  <r>
    <n v="6151"/>
    <x v="3065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x v="1383"/>
    <n v="5"/>
    <n v="0"/>
    <x v="5044"/>
  </r>
  <r>
    <n v="6152"/>
    <x v="3066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n v="0.15"/>
    <x v="5045"/>
  </r>
  <r>
    <n v="6153"/>
    <x v="306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x v="1190"/>
    <n v="4"/>
    <n v="0"/>
    <x v="4936"/>
  </r>
  <r>
    <n v="6154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x v="3518"/>
    <n v="2"/>
    <n v="0.2"/>
    <x v="4005"/>
  </r>
  <r>
    <n v="6155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x v="4316"/>
    <n v="3"/>
    <n v="0.2"/>
    <x v="5046"/>
  </r>
  <r>
    <n v="6156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x v="4317"/>
    <n v="1"/>
    <n v="0.2"/>
    <x v="5047"/>
  </r>
  <r>
    <n v="6157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x v="4318"/>
    <n v="3"/>
    <n v="0.2"/>
    <x v="5048"/>
  </r>
  <r>
    <n v="6158"/>
    <x v="3069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x v="4319"/>
    <n v="3"/>
    <n v="0"/>
    <x v="5049"/>
  </r>
  <r>
    <n v="6159"/>
    <x v="3069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x v="4320"/>
    <n v="12"/>
    <n v="0"/>
    <x v="5050"/>
  </r>
  <r>
    <n v="6160"/>
    <x v="3070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x v="4321"/>
    <n v="4"/>
    <n v="0"/>
    <x v="5051"/>
  </r>
  <r>
    <n v="6161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x v="830"/>
    <n v="3"/>
    <n v="0.2"/>
    <x v="5052"/>
  </r>
  <r>
    <n v="6162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x v="929"/>
    <n v="4"/>
    <n v="0.2"/>
    <x v="5053"/>
  </r>
  <r>
    <n v="6163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x v="4322"/>
    <n v="3"/>
    <n v="0.2"/>
    <x v="5054"/>
  </r>
  <r>
    <n v="6164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x v="4323"/>
    <n v="5"/>
    <n v="0.7"/>
    <x v="5055"/>
  </r>
  <r>
    <n v="6165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x v="3808"/>
    <n v="3"/>
    <n v="0.2"/>
    <x v="5056"/>
  </r>
  <r>
    <n v="6166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x v="184"/>
    <n v="3"/>
    <n v="0.2"/>
    <x v="5057"/>
  </r>
  <r>
    <n v="6167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n v="0.2"/>
    <x v="5058"/>
  </r>
  <r>
    <n v="6168"/>
    <x v="3072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x v="4325"/>
    <n v="3"/>
    <n v="0.2"/>
    <x v="5059"/>
  </r>
  <r>
    <n v="6169"/>
    <x v="3073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x v="1113"/>
    <n v="2"/>
    <n v="0"/>
    <x v="5060"/>
  </r>
  <r>
    <n v="6170"/>
    <x v="3074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x v="522"/>
    <n v="2"/>
    <n v="0"/>
    <x v="534"/>
  </r>
  <r>
    <n v="6171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x v="4326"/>
    <n v="3"/>
    <n v="0.2"/>
    <x v="5061"/>
  </r>
  <r>
    <n v="6172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x v="2872"/>
    <n v="2"/>
    <n v="0"/>
    <x v="3192"/>
  </r>
  <r>
    <n v="6173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n v="0"/>
    <x v="5062"/>
  </r>
  <r>
    <n v="6174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x v="4328"/>
    <n v="2"/>
    <n v="0"/>
    <x v="5063"/>
  </r>
  <r>
    <n v="6175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x v="4329"/>
    <n v="2"/>
    <n v="0"/>
    <x v="5064"/>
  </r>
  <r>
    <n v="6176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x v="4330"/>
    <n v="4"/>
    <n v="0"/>
    <x v="5065"/>
  </r>
  <r>
    <n v="6177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x v="3016"/>
    <n v="7"/>
    <n v="0"/>
    <x v="5066"/>
  </r>
  <r>
    <n v="6178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n v="0"/>
    <x v="5067"/>
  </r>
  <r>
    <n v="6179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x v="100"/>
    <n v="4"/>
    <n v="0"/>
    <x v="101"/>
  </r>
  <r>
    <n v="6180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x v="1480"/>
    <n v="2"/>
    <n v="0"/>
    <x v="5068"/>
  </r>
  <r>
    <n v="6181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x v="3211"/>
    <n v="5"/>
    <n v="0"/>
    <x v="5069"/>
  </r>
  <r>
    <n v="6182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x v="4332"/>
    <n v="3"/>
    <n v="0"/>
    <x v="5070"/>
  </r>
  <r>
    <n v="6183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x v="4333"/>
    <n v="2"/>
    <n v="0"/>
    <x v="5071"/>
  </r>
  <r>
    <n v="6184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n v="0"/>
    <x v="5072"/>
  </r>
  <r>
    <n v="6185"/>
    <x v="3078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x v="4335"/>
    <n v="5"/>
    <n v="0.2"/>
    <x v="5073"/>
  </r>
  <r>
    <n v="6186"/>
    <x v="3079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x v="4336"/>
    <n v="10"/>
    <n v="0.2"/>
    <x v="5074"/>
  </r>
  <r>
    <n v="6187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x v="421"/>
    <n v="3"/>
    <n v="0"/>
    <x v="431"/>
  </r>
  <r>
    <n v="6188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x v="4337"/>
    <n v="6"/>
    <n v="0.2"/>
    <x v="5075"/>
  </r>
  <r>
    <n v="6189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x v="4311"/>
    <n v="6"/>
    <n v="0"/>
    <x v="5076"/>
  </r>
  <r>
    <n v="6190"/>
    <x v="3081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x v="4338"/>
    <n v="4"/>
    <n v="0.2"/>
    <x v="5077"/>
  </r>
  <r>
    <n v="6191"/>
    <x v="3082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x v="4339"/>
    <n v="9"/>
    <n v="0"/>
    <x v="5078"/>
  </r>
  <r>
    <n v="6192"/>
    <x v="3083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x v="974"/>
    <n v="3"/>
    <n v="0"/>
    <x v="1011"/>
  </r>
  <r>
    <n v="6193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x v="233"/>
    <n v="5"/>
    <n v="0.2"/>
    <x v="1446"/>
  </r>
  <r>
    <n v="6194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x v="4340"/>
    <n v="5"/>
    <n v="0.8"/>
    <x v="5079"/>
  </r>
  <r>
    <n v="6195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x v="69"/>
    <n v="5"/>
    <n v="0.2"/>
    <x v="5080"/>
  </r>
  <r>
    <n v="6196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x v="4341"/>
    <n v="2"/>
    <n v="0.4"/>
    <x v="5081"/>
  </r>
  <r>
    <n v="6197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x v="4342"/>
    <n v="3"/>
    <n v="0.2"/>
    <x v="5082"/>
  </r>
  <r>
    <n v="6198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n v="0"/>
    <x v="5083"/>
  </r>
  <r>
    <n v="6199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x v="4344"/>
    <n v="3"/>
    <n v="0"/>
    <x v="5084"/>
  </r>
  <r>
    <n v="6200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x v="3656"/>
    <n v="2"/>
    <n v="0"/>
    <x v="4177"/>
  </r>
  <r>
    <n v="6201"/>
    <x v="3087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x v="4345"/>
    <n v="4"/>
    <n v="0.2"/>
    <x v="5085"/>
  </r>
  <r>
    <n v="6202"/>
    <x v="3087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x v="1906"/>
    <n v="3"/>
    <n v="0.2"/>
    <x v="5086"/>
  </r>
  <r>
    <n v="6203"/>
    <x v="3088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n v="0.2"/>
    <x v="5087"/>
  </r>
  <r>
    <n v="6204"/>
    <x v="308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x v="4347"/>
    <n v="8"/>
    <n v="0.4"/>
    <x v="5088"/>
  </r>
  <r>
    <n v="6205"/>
    <x v="309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x v="326"/>
    <n v="2"/>
    <n v="0.2"/>
    <x v="1899"/>
  </r>
  <r>
    <n v="6206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n v="0.2"/>
    <x v="5089"/>
  </r>
  <r>
    <n v="6207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x v="4349"/>
    <n v="4"/>
    <n v="0.2"/>
    <x v="5090"/>
  </r>
  <r>
    <n v="6208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x v="4350"/>
    <n v="1"/>
    <n v="0.3"/>
    <x v="1545"/>
  </r>
  <r>
    <n v="6209"/>
    <x v="3092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x v="4351"/>
    <n v="2"/>
    <n v="0.2"/>
    <x v="5091"/>
  </r>
  <r>
    <n v="6210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x v="4352"/>
    <n v="9"/>
    <n v="0.2"/>
    <x v="5092"/>
  </r>
  <r>
    <n v="6211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x v="1415"/>
    <n v="7"/>
    <n v="0"/>
    <x v="1489"/>
  </r>
  <r>
    <n v="6212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x v="4353"/>
    <n v="3"/>
    <n v="0"/>
    <x v="5093"/>
  </r>
  <r>
    <n v="6213"/>
    <x v="309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x v="2614"/>
    <n v="3"/>
    <n v="0"/>
    <x v="2901"/>
  </r>
  <r>
    <n v="6214"/>
    <x v="309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x v="566"/>
    <n v="2"/>
    <n v="0"/>
    <x v="575"/>
  </r>
  <r>
    <n v="6215"/>
    <x v="3095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x v="2522"/>
    <n v="1"/>
    <n v="0"/>
    <x v="2764"/>
  </r>
  <r>
    <n v="6216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n v="0"/>
    <x v="5094"/>
  </r>
  <r>
    <n v="6217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x v="2586"/>
    <n v="8"/>
    <n v="0"/>
    <x v="5095"/>
  </r>
  <r>
    <n v="6218"/>
    <x v="3097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x v="2065"/>
    <n v="3"/>
    <n v="0"/>
    <x v="5096"/>
  </r>
  <r>
    <n v="6219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x v="5097"/>
  </r>
  <r>
    <n v="6220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x v="772"/>
    <n v="2"/>
    <n v="0"/>
    <x v="795"/>
  </r>
  <r>
    <n v="6221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x v="1539"/>
    <n v="7"/>
    <n v="0"/>
    <x v="5098"/>
  </r>
  <r>
    <n v="6222"/>
    <x v="3099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x v="4356"/>
    <n v="9"/>
    <n v="0"/>
    <x v="5099"/>
  </r>
  <r>
    <n v="6223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n v="0.2"/>
    <x v="220"/>
  </r>
  <r>
    <n v="6224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x v="4357"/>
    <n v="7"/>
    <n v="0.2"/>
    <x v="5100"/>
  </r>
  <r>
    <n v="6225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x v="287"/>
    <n v="3"/>
    <n v="0.2"/>
    <x v="5101"/>
  </r>
  <r>
    <n v="6226"/>
    <x v="3101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x v="4358"/>
    <n v="1"/>
    <n v="0.7"/>
    <x v="5102"/>
  </r>
  <r>
    <n v="6227"/>
    <x v="3101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x v="4359"/>
    <n v="4"/>
    <n v="0.2"/>
    <x v="5103"/>
  </r>
  <r>
    <n v="6228"/>
    <x v="310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x v="2550"/>
    <n v="3"/>
    <n v="0.2"/>
    <x v="2795"/>
  </r>
  <r>
    <n v="6229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x v="4360"/>
    <n v="4"/>
    <n v="0.4"/>
    <x v="5104"/>
  </r>
  <r>
    <n v="6230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n v="0.2"/>
    <x v="5105"/>
  </r>
  <r>
    <n v="6231"/>
    <x v="3104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x v="4361"/>
    <n v="4"/>
    <n v="0"/>
    <x v="5106"/>
  </r>
  <r>
    <n v="6232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x v="2859"/>
    <n v="2"/>
    <n v="0.2"/>
    <x v="5107"/>
  </r>
  <r>
    <n v="6233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x v="541"/>
    <n v="3"/>
    <n v="0"/>
    <x v="551"/>
  </r>
  <r>
    <n v="6234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x v="4362"/>
    <n v="11"/>
    <n v="0"/>
    <x v="5108"/>
  </r>
  <r>
    <n v="6235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x v="4363"/>
    <n v="5"/>
    <n v="0.2"/>
    <x v="5109"/>
  </r>
  <r>
    <n v="6236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x v="1105"/>
    <n v="5"/>
    <n v="0.2"/>
    <x v="5110"/>
  </r>
  <r>
    <n v="6237"/>
    <x v="3106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n v="0.2"/>
    <x v="266"/>
  </r>
  <r>
    <n v="6238"/>
    <x v="3107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x v="4364"/>
    <n v="4"/>
    <n v="0.2"/>
    <x v="5111"/>
  </r>
  <r>
    <n v="6239"/>
    <x v="3108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x v="4365"/>
    <n v="3"/>
    <n v="0"/>
    <x v="5112"/>
  </r>
  <r>
    <n v="6240"/>
    <x v="3108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x v="2936"/>
    <n v="2"/>
    <n v="0"/>
    <x v="3272"/>
  </r>
  <r>
    <n v="6241"/>
    <x v="3109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x v="4366"/>
    <n v="1"/>
    <n v="0.2"/>
    <x v="5113"/>
  </r>
  <r>
    <n v="6242"/>
    <x v="3110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x v="4367"/>
    <n v="8"/>
    <n v="0"/>
    <x v="5114"/>
  </r>
  <r>
    <n v="6243"/>
    <x v="311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x v="2614"/>
    <n v="2"/>
    <n v="0.7"/>
    <x v="5115"/>
  </r>
  <r>
    <n v="6244"/>
    <x v="3112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x v="3554"/>
    <n v="3"/>
    <n v="0"/>
    <x v="4048"/>
  </r>
  <r>
    <n v="6245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x v="4311"/>
    <n v="6"/>
    <n v="0"/>
    <x v="5116"/>
  </r>
  <r>
    <n v="6246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x v="3448"/>
  </r>
  <r>
    <n v="6247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x v="62"/>
    <n v="2"/>
    <n v="0"/>
    <x v="4489"/>
  </r>
  <r>
    <n v="6248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x v="4368"/>
    <n v="1"/>
    <n v="0"/>
    <x v="5117"/>
  </r>
  <r>
    <n v="6249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x v="875"/>
    <n v="3"/>
    <n v="0"/>
    <x v="5118"/>
  </r>
  <r>
    <n v="6250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n v="0"/>
    <x v="5119"/>
  </r>
  <r>
    <n v="6251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n v="0"/>
    <x v="5120"/>
  </r>
  <r>
    <n v="6252"/>
    <x v="3115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x v="4370"/>
    <n v="1"/>
    <n v="0.8"/>
    <x v="5121"/>
  </r>
  <r>
    <n v="6253"/>
    <x v="311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x v="713"/>
    <n v="9"/>
    <n v="0"/>
    <x v="731"/>
  </r>
  <r>
    <n v="6254"/>
    <x v="311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x v="4371"/>
    <n v="3"/>
    <n v="0"/>
    <x v="5122"/>
  </r>
  <r>
    <n v="6255"/>
    <x v="3117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x v="794"/>
    <n v="8"/>
    <n v="0"/>
    <x v="5123"/>
  </r>
  <r>
    <n v="6256"/>
    <x v="3118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x v="4372"/>
    <n v="4"/>
    <n v="0.2"/>
    <x v="5124"/>
  </r>
  <r>
    <n v="6257"/>
    <x v="3119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x v="2753"/>
    <n v="1"/>
    <n v="0.7"/>
    <x v="5125"/>
  </r>
  <r>
    <n v="6258"/>
    <x v="3120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x v="4373"/>
    <n v="2"/>
    <n v="0.2"/>
    <x v="5126"/>
  </r>
  <r>
    <n v="6259"/>
    <x v="3121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x v="996"/>
    <n v="3"/>
    <n v="0"/>
    <x v="1035"/>
  </r>
  <r>
    <n v="6260"/>
    <x v="3122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x v="716"/>
    <n v="4"/>
    <n v="0"/>
    <x v="5127"/>
  </r>
  <r>
    <n v="6261"/>
    <x v="3123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x v="851"/>
    <n v="3"/>
    <n v="0.2"/>
    <x v="5128"/>
  </r>
  <r>
    <n v="6262"/>
    <x v="3124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n v="0"/>
    <x v="1492"/>
  </r>
  <r>
    <n v="6263"/>
    <x v="3125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x v="4374"/>
    <n v="7"/>
    <n v="0.8"/>
    <x v="5129"/>
  </r>
  <r>
    <n v="6264"/>
    <x v="3126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x v="1339"/>
    <n v="3"/>
    <n v="0"/>
    <x v="1398"/>
  </r>
  <r>
    <n v="6265"/>
    <x v="3127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x v="4375"/>
    <n v="5"/>
    <n v="0"/>
    <x v="5130"/>
  </r>
  <r>
    <n v="6266"/>
    <x v="3128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x v="4273"/>
    <n v="2"/>
    <n v="0.2"/>
    <x v="5131"/>
  </r>
  <r>
    <n v="6267"/>
    <x v="3128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x v="3901"/>
    <n v="9"/>
    <n v="0.2"/>
    <x v="4495"/>
  </r>
  <r>
    <n v="6268"/>
    <x v="3129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x v="4376"/>
    <n v="2"/>
    <n v="0"/>
    <x v="5132"/>
  </r>
  <r>
    <n v="6269"/>
    <x v="3129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x v="4377"/>
    <n v="5"/>
    <n v="0"/>
    <x v="5133"/>
  </r>
  <r>
    <n v="6270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x v="3149"/>
    <n v="1"/>
    <n v="0.2"/>
    <x v="5134"/>
  </r>
  <r>
    <n v="6271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n v="0.2"/>
    <x v="5135"/>
  </r>
  <r>
    <n v="6272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x v="4379"/>
    <n v="5"/>
    <n v="0"/>
    <x v="5136"/>
  </r>
  <r>
    <n v="6273"/>
    <x v="3131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x v="4380"/>
    <n v="7"/>
    <n v="0.2"/>
    <x v="5137"/>
  </r>
  <r>
    <n v="6274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x v="2162"/>
    <n v="3"/>
    <n v="0"/>
    <x v="2327"/>
  </r>
  <r>
    <n v="6275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x v="4381"/>
    <n v="3"/>
    <n v="0"/>
    <x v="5138"/>
  </r>
  <r>
    <n v="6276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x v="4382"/>
    <n v="5"/>
    <n v="0"/>
    <x v="5139"/>
  </r>
  <r>
    <n v="6277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x v="2077"/>
    <n v="7"/>
    <n v="0"/>
    <x v="2238"/>
  </r>
  <r>
    <n v="6278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x v="2876"/>
    <n v="2"/>
    <n v="0"/>
    <x v="5140"/>
  </r>
  <r>
    <n v="6279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x v="4383"/>
    <n v="2"/>
    <n v="0.2"/>
    <x v="5141"/>
  </r>
  <r>
    <n v="6280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x v="2994"/>
    <n v="3"/>
    <n v="0.2"/>
    <x v="5142"/>
  </r>
  <r>
    <n v="6281"/>
    <x v="3133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x v="2184"/>
    <n v="2"/>
    <n v="0.2"/>
    <x v="2352"/>
  </r>
  <r>
    <n v="6282"/>
    <x v="313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x v="4384"/>
    <n v="2"/>
    <n v="0.2"/>
    <x v="5143"/>
  </r>
  <r>
    <n v="6283"/>
    <x v="313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x v="4385"/>
    <n v="3"/>
    <n v="0.2"/>
    <x v="5144"/>
  </r>
  <r>
    <n v="6284"/>
    <x v="3135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n v="0"/>
    <x v="5145"/>
  </r>
  <r>
    <n v="6285"/>
    <x v="3135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x v="4386"/>
    <n v="5"/>
    <n v="0.2"/>
    <x v="5146"/>
  </r>
  <r>
    <n v="6286"/>
    <x v="3136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n v="0.4"/>
    <x v="5147"/>
  </r>
  <r>
    <n v="6287"/>
    <x v="3137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x v="1977"/>
    <n v="3"/>
    <n v="0.2"/>
    <x v="5148"/>
  </r>
  <r>
    <n v="6288"/>
    <x v="3138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x v="4388"/>
    <n v="3"/>
    <n v="0.2"/>
    <x v="5149"/>
  </r>
  <r>
    <n v="6289"/>
    <x v="3138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n v="0.2"/>
    <x v="5150"/>
  </r>
  <r>
    <n v="6290"/>
    <x v="3139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x v="4390"/>
    <n v="4"/>
    <n v="0.2"/>
    <x v="5151"/>
  </r>
  <r>
    <n v="6291"/>
    <x v="3139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x v="568"/>
    <n v="8"/>
    <n v="0"/>
    <x v="577"/>
  </r>
  <r>
    <n v="6292"/>
    <x v="3140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n v="0"/>
    <x v="5152"/>
  </r>
  <r>
    <n v="6293"/>
    <x v="3141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n v="0.2"/>
    <x v="2795"/>
  </r>
  <r>
    <n v="6294"/>
    <x v="3141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x v="2202"/>
    <n v="3"/>
    <n v="0"/>
    <x v="2374"/>
  </r>
  <r>
    <n v="6295"/>
    <x v="314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x v="4392"/>
    <n v="1"/>
    <n v="0.2"/>
    <x v="5153"/>
  </r>
  <r>
    <n v="6296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x v="4393"/>
    <n v="6"/>
    <n v="0"/>
    <x v="5154"/>
  </r>
  <r>
    <n v="6297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x v="457"/>
    <n v="5"/>
    <n v="0"/>
    <x v="468"/>
  </r>
  <r>
    <n v="6298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x v="275"/>
    <n v="4"/>
    <n v="0"/>
    <x v="5155"/>
  </r>
  <r>
    <n v="6299"/>
    <x v="3144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x v="4394"/>
    <n v="3"/>
    <n v="0.2"/>
    <x v="5156"/>
  </r>
  <r>
    <n v="6300"/>
    <x v="3145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x v="4395"/>
    <n v="3"/>
    <n v="0"/>
    <x v="5157"/>
  </r>
  <r>
    <n v="6301"/>
    <x v="3146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n v="0.8"/>
    <x v="5158"/>
  </r>
  <r>
    <n v="6302"/>
    <x v="3146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x v="4397"/>
    <n v="2"/>
    <n v="0.2"/>
    <x v="5159"/>
  </r>
  <r>
    <n v="6303"/>
    <x v="3147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x v="4398"/>
    <n v="5"/>
    <n v="0.2"/>
    <x v="5160"/>
  </r>
  <r>
    <n v="6304"/>
    <x v="3148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x v="1355"/>
    <n v="3"/>
    <n v="0.2"/>
    <x v="1419"/>
  </r>
  <r>
    <n v="6305"/>
    <x v="3149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x v="3890"/>
    <n v="1"/>
    <n v="0"/>
    <x v="5161"/>
  </r>
  <r>
    <n v="6306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x v="4399"/>
    <n v="7"/>
    <n v="0.2"/>
    <x v="5162"/>
  </r>
  <r>
    <n v="6307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n v="0.2"/>
    <x v="5163"/>
  </r>
  <r>
    <n v="6308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x v="1107"/>
    <n v="3"/>
    <n v="0.2"/>
    <x v="5164"/>
  </r>
  <r>
    <n v="6309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x v="4401"/>
    <n v="3"/>
    <n v="0.2"/>
    <x v="5165"/>
  </r>
  <r>
    <n v="6310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x v="4402"/>
    <n v="8"/>
    <n v="0.2"/>
    <x v="5166"/>
  </r>
  <r>
    <n v="6311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x v="4403"/>
    <n v="1"/>
    <n v="0.2"/>
    <x v="5167"/>
  </r>
  <r>
    <n v="6312"/>
    <x v="3151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n v="0"/>
    <x v="4864"/>
  </r>
  <r>
    <n v="6313"/>
    <x v="3152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x v="4404"/>
    <n v="3"/>
    <n v="0"/>
    <x v="5168"/>
  </r>
  <r>
    <n v="6314"/>
    <x v="3152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x v="4405"/>
    <n v="1"/>
    <n v="0"/>
    <x v="5169"/>
  </r>
  <r>
    <n v="6315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x v="4406"/>
    <n v="4"/>
    <n v="0"/>
    <x v="5170"/>
  </r>
  <r>
    <n v="6316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x v="1461"/>
    <n v="2"/>
    <n v="0"/>
    <x v="1540"/>
  </r>
  <r>
    <n v="6317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x v="3803"/>
    <n v="3"/>
    <n v="0"/>
    <x v="4367"/>
  </r>
  <r>
    <n v="6318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n v="0"/>
    <x v="4477"/>
  </r>
  <r>
    <n v="6319"/>
    <x v="3154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x v="1409"/>
    <n v="5"/>
    <n v="0.2"/>
    <x v="5171"/>
  </r>
  <r>
    <n v="6320"/>
    <x v="3154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x v="5172"/>
  </r>
  <r>
    <n v="6321"/>
    <x v="3155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x v="563"/>
    <n v="2"/>
    <n v="0.2"/>
    <x v="572"/>
  </r>
  <r>
    <n v="6322"/>
    <x v="315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x v="3294"/>
    <n v="3"/>
    <n v="0.2"/>
    <x v="3717"/>
  </r>
  <r>
    <n v="6323"/>
    <x v="3157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x v="770"/>
    <n v="2"/>
    <n v="0"/>
    <x v="792"/>
  </r>
  <r>
    <n v="6324"/>
    <x v="3158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x v="4407"/>
    <n v="3"/>
    <n v="0"/>
    <x v="5173"/>
  </r>
  <r>
    <n v="6325"/>
    <x v="315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x v="657"/>
    <n v="5"/>
    <n v="0"/>
    <x v="669"/>
  </r>
  <r>
    <n v="6326"/>
    <x v="315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x v="4408"/>
    <n v="4"/>
    <n v="0"/>
    <x v="5174"/>
  </r>
  <r>
    <n v="6327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x v="62"/>
    <n v="1"/>
    <n v="0"/>
    <x v="5175"/>
  </r>
  <r>
    <n v="6328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n v="0"/>
    <x v="3994"/>
  </r>
  <r>
    <n v="6329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n v="0"/>
    <x v="5176"/>
  </r>
  <r>
    <n v="6330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n v="0.1"/>
    <x v="5177"/>
  </r>
  <r>
    <n v="6331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x v="4411"/>
    <n v="2"/>
    <n v="0"/>
    <x v="5178"/>
  </r>
  <r>
    <n v="6332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x v="2911"/>
    <n v="3"/>
    <n v="0"/>
    <x v="5179"/>
  </r>
  <r>
    <n v="6333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x v="1674"/>
    <n v="3"/>
    <n v="0"/>
    <x v="1772"/>
  </r>
  <r>
    <n v="6334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x v="1286"/>
    <n v="5"/>
    <n v="0"/>
    <x v="1338"/>
  </r>
  <r>
    <n v="6335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x v="338"/>
    <n v="4"/>
    <n v="0"/>
    <x v="346"/>
  </r>
  <r>
    <n v="6336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n v="0.2"/>
    <x v="5180"/>
  </r>
  <r>
    <n v="6337"/>
    <x v="3162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x v="116"/>
    <n v="4"/>
    <n v="0"/>
    <x v="5181"/>
  </r>
  <r>
    <n v="6338"/>
    <x v="3162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x v="107"/>
    <n v="5"/>
    <n v="0.2"/>
    <x v="5182"/>
  </r>
  <r>
    <n v="6339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x v="4412"/>
    <n v="4"/>
    <n v="0"/>
    <x v="5183"/>
  </r>
  <r>
    <n v="6340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x v="4413"/>
    <n v="2"/>
    <n v="0.1"/>
    <x v="5184"/>
  </r>
  <r>
    <n v="6341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x v="4414"/>
    <n v="4"/>
    <n v="0"/>
    <x v="5185"/>
  </r>
  <r>
    <n v="6342"/>
    <x v="3164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x v="4415"/>
    <n v="4"/>
    <n v="0.2"/>
    <x v="5186"/>
  </r>
  <r>
    <n v="6343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x v="4416"/>
    <n v="3"/>
    <n v="0"/>
    <x v="5187"/>
  </r>
  <r>
    <n v="6344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x v="2690"/>
    <n v="2"/>
    <n v="0"/>
    <x v="5188"/>
  </r>
  <r>
    <n v="6345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x v="4417"/>
    <n v="2"/>
    <n v="0"/>
    <x v="5189"/>
  </r>
  <r>
    <n v="6346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x v="2173"/>
    <n v="3"/>
    <n v="0"/>
    <x v="3565"/>
  </r>
  <r>
    <n v="6347"/>
    <x v="3166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x v="4418"/>
    <n v="5"/>
    <n v="0"/>
    <x v="5190"/>
  </r>
  <r>
    <n v="6348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n v="0.2"/>
    <x v="5191"/>
  </r>
  <r>
    <n v="6349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x v="2191"/>
    <n v="3"/>
    <n v="0"/>
    <x v="2361"/>
  </r>
  <r>
    <n v="6350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x v="1530"/>
    <n v="2"/>
    <n v="0"/>
    <x v="1617"/>
  </r>
  <r>
    <n v="6351"/>
    <x v="3168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x v="4420"/>
    <n v="5"/>
    <n v="0.6"/>
    <x v="5192"/>
  </r>
  <r>
    <n v="6352"/>
    <x v="3169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x v="3348"/>
    <n v="2"/>
    <n v="0.2"/>
    <x v="3782"/>
  </r>
  <r>
    <n v="6353"/>
    <x v="3170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x v="4421"/>
    <n v="1"/>
    <n v="0.7"/>
    <x v="5193"/>
  </r>
  <r>
    <n v="6354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n v="0"/>
    <x v="5194"/>
  </r>
  <r>
    <n v="6355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x v="4423"/>
    <n v="2"/>
    <n v="0"/>
    <x v="5195"/>
  </r>
  <r>
    <n v="6356"/>
    <x v="3172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x v="2067"/>
    <n v="5"/>
    <n v="0.2"/>
    <x v="5196"/>
  </r>
  <r>
    <n v="6357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x v="1209"/>
    <n v="5"/>
    <n v="0.2"/>
    <x v="5197"/>
  </r>
  <r>
    <n v="6358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x v="243"/>
    <n v="4"/>
    <n v="0"/>
    <x v="245"/>
  </r>
  <r>
    <n v="6359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x v="90"/>
    <n v="1"/>
    <n v="0"/>
    <x v="90"/>
  </r>
  <r>
    <n v="6360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x v="1146"/>
    <n v="6"/>
    <n v="0.2"/>
    <x v="5198"/>
  </r>
  <r>
    <n v="6361"/>
    <x v="3174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x v="2471"/>
    <n v="2"/>
    <n v="0"/>
    <x v="2704"/>
  </r>
  <r>
    <n v="6362"/>
    <x v="3175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x v="4348"/>
    <n v="7"/>
    <n v="0.2"/>
    <x v="5199"/>
  </r>
  <r>
    <n v="6363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x v="4424"/>
    <n v="5"/>
    <n v="0.2"/>
    <x v="5200"/>
  </r>
  <r>
    <n v="6364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x v="4425"/>
    <n v="1"/>
    <n v="0.2"/>
    <x v="5201"/>
  </r>
  <r>
    <n v="6365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x v="187"/>
    <n v="8"/>
    <n v="0"/>
    <x v="189"/>
  </r>
  <r>
    <n v="6366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x v="4426"/>
    <n v="1"/>
    <n v="0"/>
    <x v="5202"/>
  </r>
  <r>
    <n v="6367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x v="4427"/>
    <n v="1"/>
    <n v="0"/>
    <x v="5203"/>
  </r>
  <r>
    <n v="6368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x v="4428"/>
    <n v="2"/>
    <n v="0"/>
    <x v="5204"/>
  </r>
  <r>
    <n v="6369"/>
    <x v="317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x v="4429"/>
    <n v="5"/>
    <n v="0.2"/>
    <x v="5205"/>
  </r>
  <r>
    <n v="6370"/>
    <x v="317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n v="0.6"/>
    <x v="5206"/>
  </r>
  <r>
    <n v="6371"/>
    <x v="3180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x v="394"/>
    <n v="2"/>
    <n v="0.2"/>
    <x v="5207"/>
  </r>
  <r>
    <n v="6372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x v="202"/>
    <n v="4"/>
    <n v="0"/>
    <x v="5208"/>
  </r>
  <r>
    <n v="6373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x v="153"/>
    <n v="3"/>
    <n v="0"/>
    <x v="5209"/>
  </r>
  <r>
    <n v="6374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x v="810"/>
    <n v="3"/>
    <n v="0"/>
    <x v="836"/>
  </r>
  <r>
    <n v="6375"/>
    <x v="3182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x v="4431"/>
    <n v="2"/>
    <n v="0.2"/>
    <x v="5210"/>
  </r>
  <r>
    <n v="6376"/>
    <x v="3182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x v="4432"/>
    <n v="5"/>
    <n v="0.2"/>
    <x v="5211"/>
  </r>
  <r>
    <n v="6377"/>
    <x v="3183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x v="1268"/>
    <n v="2"/>
    <n v="0.2"/>
    <x v="5212"/>
  </r>
  <r>
    <n v="6378"/>
    <x v="3184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x v="1816"/>
    <n v="2"/>
    <n v="0"/>
    <x v="3642"/>
  </r>
  <r>
    <n v="6379"/>
    <x v="3185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x v="313"/>
    <n v="1"/>
    <n v="0"/>
    <x v="5213"/>
  </r>
  <r>
    <n v="6380"/>
    <x v="3185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x v="4433"/>
    <n v="5"/>
    <n v="0"/>
    <x v="5214"/>
  </r>
  <r>
    <n v="6381"/>
    <x v="3186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x v="4434"/>
    <n v="8"/>
    <n v="0.2"/>
    <x v="5215"/>
  </r>
  <r>
    <n v="6382"/>
    <x v="3187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x v="4435"/>
    <n v="5"/>
    <n v="0.5"/>
    <x v="5216"/>
  </r>
  <r>
    <n v="6383"/>
    <x v="3187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x v="3608"/>
    <n v="4"/>
    <n v="0.4"/>
    <x v="5217"/>
  </r>
  <r>
    <n v="6384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x v="2102"/>
    <n v="4"/>
    <n v="0.8"/>
    <x v="5218"/>
  </r>
  <r>
    <n v="6385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x v="736"/>
    <n v="2"/>
    <n v="0.2"/>
    <x v="2929"/>
  </r>
  <r>
    <n v="6386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x v="4436"/>
    <n v="8"/>
    <n v="0.2"/>
    <x v="5219"/>
  </r>
  <r>
    <n v="6387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x v="4437"/>
    <n v="1"/>
    <n v="0.8"/>
    <x v="5220"/>
  </r>
  <r>
    <n v="6388"/>
    <x v="3189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x v="232"/>
    <n v="2"/>
    <n v="0"/>
    <x v="234"/>
  </r>
  <r>
    <n v="6389"/>
    <x v="3189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x v="4438"/>
    <n v="2"/>
    <n v="0"/>
    <x v="5221"/>
  </r>
  <r>
    <n v="6390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x v="4439"/>
    <n v="5"/>
    <n v="0"/>
    <x v="5222"/>
  </r>
  <r>
    <n v="6391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x v="91"/>
    <n v="2"/>
    <n v="0"/>
    <x v="2056"/>
  </r>
  <r>
    <n v="6392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x v="2"/>
    <n v="2"/>
    <n v="0"/>
    <x v="5223"/>
  </r>
  <r>
    <n v="6393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x v="1784"/>
    <n v="2"/>
    <n v="0"/>
    <x v="2167"/>
  </r>
  <r>
    <n v="6394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x v="1385"/>
    <n v="6"/>
    <n v="0"/>
    <x v="5224"/>
  </r>
  <r>
    <n v="6395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n v="0"/>
    <x v="5225"/>
  </r>
  <r>
    <n v="6396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x v="4441"/>
    <n v="1"/>
    <n v="0"/>
    <x v="5226"/>
  </r>
  <r>
    <n v="6397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n v="0.2"/>
    <x v="5227"/>
  </r>
  <r>
    <n v="6398"/>
    <x v="319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x v="797"/>
    <n v="2"/>
    <n v="0.2"/>
    <x v="822"/>
  </r>
  <r>
    <n v="6399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x v="5228"/>
  </r>
  <r>
    <n v="6400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x v="4443"/>
    <n v="8"/>
    <n v="0"/>
    <x v="5229"/>
  </r>
  <r>
    <n v="6401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x v="4444"/>
    <n v="6"/>
    <n v="0"/>
    <x v="5230"/>
  </r>
  <r>
    <n v="6402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n v="0"/>
    <x v="5231"/>
  </r>
  <r>
    <n v="6403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x v="3857"/>
    <n v="1"/>
    <n v="0"/>
    <x v="5232"/>
  </r>
  <r>
    <n v="6404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x v="4445"/>
    <n v="3"/>
    <n v="0"/>
    <x v="5233"/>
  </r>
  <r>
    <n v="6405"/>
    <x v="3195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x v="1665"/>
    <n v="3"/>
    <n v="0.2"/>
    <x v="1763"/>
  </r>
  <r>
    <n v="6406"/>
    <x v="3196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x v="4446"/>
    <n v="2"/>
    <n v="0.2"/>
    <x v="5234"/>
  </r>
  <r>
    <n v="6407"/>
    <x v="3196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x v="4447"/>
    <n v="7"/>
    <n v="0"/>
    <x v="5235"/>
  </r>
  <r>
    <n v="6408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x v="4448"/>
    <n v="5"/>
    <n v="0.3"/>
    <x v="5236"/>
  </r>
  <r>
    <n v="6409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x v="849"/>
    <n v="5"/>
    <n v="0.2"/>
    <x v="5237"/>
  </r>
  <r>
    <n v="6410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x v="1107"/>
    <n v="3"/>
    <n v="0.2"/>
    <x v="3062"/>
  </r>
  <r>
    <n v="6411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x v="465"/>
    <n v="1"/>
    <n v="0.2"/>
    <x v="5238"/>
  </r>
  <r>
    <n v="6412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x v="4449"/>
    <n v="2"/>
    <n v="0.2"/>
    <x v="5239"/>
  </r>
  <r>
    <n v="6413"/>
    <x v="3198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x v="4450"/>
    <n v="3"/>
    <n v="0"/>
    <x v="5240"/>
  </r>
  <r>
    <n v="6414"/>
    <x v="3198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x v="1548"/>
    <n v="6"/>
    <n v="0"/>
    <x v="1635"/>
  </r>
  <r>
    <n v="6415"/>
    <x v="3199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x v="2828"/>
    <n v="5"/>
    <n v="0.7"/>
    <x v="5241"/>
  </r>
  <r>
    <n v="6416"/>
    <x v="320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x v="1148"/>
    <n v="1"/>
    <n v="0.2"/>
    <x v="5242"/>
  </r>
  <r>
    <n v="6417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x v="4451"/>
    <n v="4"/>
    <n v="0.4"/>
    <x v="5243"/>
  </r>
  <r>
    <n v="6418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x v="4452"/>
    <n v="2"/>
    <n v="0.2"/>
    <x v="5244"/>
  </r>
  <r>
    <n v="6419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x v="2138"/>
    <n v="2"/>
    <n v="0"/>
    <x v="5245"/>
  </r>
  <r>
    <n v="6420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x v="2411"/>
    <n v="3"/>
    <n v="0"/>
    <x v="3285"/>
  </r>
  <r>
    <n v="6421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x v="714"/>
    <n v="3"/>
    <n v="0"/>
    <x v="5246"/>
  </r>
  <r>
    <n v="6422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x v="743"/>
    <n v="3"/>
    <n v="0"/>
    <x v="5247"/>
  </r>
  <r>
    <n v="6423"/>
    <x v="3203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x v="4453"/>
    <n v="7"/>
    <n v="0"/>
    <x v="5248"/>
  </r>
  <r>
    <n v="6424"/>
    <x v="3204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x v="4454"/>
    <n v="8"/>
    <n v="0.2"/>
    <x v="5249"/>
  </r>
  <r>
    <n v="6425"/>
    <x v="3205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x v="541"/>
    <n v="3"/>
    <n v="0"/>
    <x v="551"/>
  </r>
  <r>
    <n v="6426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x v="4455"/>
    <n v="4"/>
    <n v="0.4"/>
    <x v="5250"/>
  </r>
  <r>
    <n v="6427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x v="4456"/>
    <n v="1"/>
    <n v="0.7"/>
    <x v="5251"/>
  </r>
  <r>
    <n v="6428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x v="563"/>
    <n v="2"/>
    <n v="0.2"/>
    <x v="572"/>
  </r>
  <r>
    <n v="6429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x v="4457"/>
    <n v="3"/>
    <n v="0.4"/>
    <x v="5252"/>
  </r>
  <r>
    <n v="6430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x v="3346"/>
    <n v="2"/>
    <n v="0.2"/>
    <x v="5253"/>
  </r>
  <r>
    <n v="6431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x v="4458"/>
    <n v="6"/>
    <n v="0.4"/>
    <x v="5254"/>
  </r>
  <r>
    <n v="6432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x v="4459"/>
    <n v="7"/>
    <n v="0.7"/>
    <x v="5255"/>
  </r>
  <r>
    <n v="6433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x v="4460"/>
    <n v="3"/>
    <n v="0.2"/>
    <x v="5256"/>
  </r>
  <r>
    <n v="6434"/>
    <x v="3208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x v="5257"/>
  </r>
  <r>
    <n v="6435"/>
    <x v="3208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x v="2171"/>
    <n v="5"/>
    <n v="0.2"/>
    <x v="5258"/>
  </r>
  <r>
    <n v="6436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x v="768"/>
    <n v="4"/>
    <n v="0"/>
    <x v="5259"/>
  </r>
  <r>
    <n v="6437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x v="4462"/>
    <n v="5"/>
    <n v="0"/>
    <x v="5260"/>
  </r>
  <r>
    <n v="6438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x v="214"/>
    <n v="3"/>
    <n v="0.2"/>
    <x v="216"/>
  </r>
  <r>
    <n v="6439"/>
    <x v="3210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x v="4463"/>
    <n v="4"/>
    <n v="0.3"/>
    <x v="5261"/>
  </r>
  <r>
    <n v="6440"/>
    <x v="321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n v="0.1"/>
    <x v="5262"/>
  </r>
  <r>
    <n v="6441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x v="2890"/>
    <n v="5"/>
    <n v="0"/>
    <x v="3213"/>
  </r>
  <r>
    <n v="6442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x v="4191"/>
    <n v="3"/>
    <n v="0"/>
    <x v="4877"/>
  </r>
  <r>
    <n v="6443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x v="2479"/>
    <n v="2"/>
    <n v="0"/>
    <x v="2714"/>
  </r>
  <r>
    <n v="6444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x v="1691"/>
    <n v="5"/>
    <n v="0"/>
    <x v="5263"/>
  </r>
  <r>
    <n v="6445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x v="4465"/>
    <n v="3"/>
    <n v="0"/>
    <x v="5264"/>
  </r>
  <r>
    <n v="6446"/>
    <x v="3213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x v="4466"/>
    <n v="6"/>
    <n v="0.2"/>
    <x v="5265"/>
  </r>
  <r>
    <n v="6447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n v="0.6"/>
    <x v="5266"/>
  </r>
  <r>
    <n v="6448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x v="4468"/>
    <n v="1"/>
    <n v="0.2"/>
    <x v="5267"/>
  </r>
  <r>
    <n v="6449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x v="525"/>
    <n v="1"/>
    <n v="0.2"/>
    <x v="5268"/>
  </r>
  <r>
    <n v="6450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n v="0"/>
    <x v="5269"/>
  </r>
  <r>
    <n v="6451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x v="1846"/>
    <n v="2"/>
    <n v="0"/>
    <x v="1981"/>
  </r>
  <r>
    <n v="6452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x v="4470"/>
    <n v="1"/>
    <n v="0"/>
    <x v="5270"/>
  </r>
  <r>
    <n v="6453"/>
    <x v="3216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x v="3180"/>
    <n v="3"/>
    <n v="0.2"/>
    <x v="3581"/>
  </r>
  <r>
    <n v="6454"/>
    <x v="3217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n v="0.2"/>
    <x v="5271"/>
  </r>
  <r>
    <n v="6455"/>
    <x v="3218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x v="403"/>
    <n v="2"/>
    <n v="0"/>
    <x v="2042"/>
  </r>
  <r>
    <n v="6456"/>
    <x v="3218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x v="3322"/>
    <n v="7"/>
    <n v="0"/>
    <x v="5272"/>
  </r>
  <r>
    <n v="6457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x v="4472"/>
    <n v="1"/>
    <n v="0"/>
    <x v="5273"/>
  </r>
  <r>
    <n v="6458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n v="0"/>
    <x v="5274"/>
  </r>
  <r>
    <n v="6459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x v="1061"/>
    <n v="2"/>
    <n v="0"/>
    <x v="1102"/>
  </r>
  <r>
    <n v="6460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x v="456"/>
    <n v="5"/>
    <n v="0"/>
    <x v="467"/>
  </r>
  <r>
    <n v="6461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x v="4474"/>
    <n v="5"/>
    <n v="0"/>
    <x v="5275"/>
  </r>
  <r>
    <n v="6462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x v="1324"/>
    <n v="3"/>
    <n v="0"/>
    <x v="2965"/>
  </r>
  <r>
    <n v="6463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n v="0"/>
    <x v="5276"/>
  </r>
  <r>
    <n v="6464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x v="3066"/>
    <n v="5"/>
    <n v="0"/>
    <x v="3430"/>
  </r>
  <r>
    <n v="6465"/>
    <x v="3221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x v="2537"/>
    <n v="2"/>
    <n v="0"/>
    <x v="2782"/>
  </r>
  <r>
    <n v="6466"/>
    <x v="3222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x v="4475"/>
    <n v="6"/>
    <n v="0.2"/>
    <x v="5277"/>
  </r>
  <r>
    <n v="6467"/>
    <x v="3223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x v="3776"/>
    <n v="7"/>
    <n v="0"/>
    <x v="5278"/>
  </r>
  <r>
    <n v="6468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x v="4476"/>
    <n v="5"/>
    <n v="0"/>
    <x v="5279"/>
  </r>
  <r>
    <n v="6469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x v="3211"/>
    <n v="5"/>
    <n v="0"/>
    <x v="5069"/>
  </r>
  <r>
    <n v="6470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x v="4477"/>
    <n v="6"/>
    <n v="0"/>
    <x v="5280"/>
  </r>
  <r>
    <n v="6471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x v="203"/>
    <n v="2"/>
    <n v="0"/>
    <x v="205"/>
  </r>
  <r>
    <n v="6472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x v="4478"/>
    <n v="7"/>
    <n v="0"/>
    <x v="5281"/>
  </r>
  <r>
    <n v="6473"/>
    <x v="3226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x v="318"/>
    <n v="10"/>
    <n v="0.2"/>
    <x v="324"/>
  </r>
  <r>
    <n v="6474"/>
    <x v="3227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x v="4479"/>
    <n v="3"/>
    <n v="0.2"/>
    <x v="5282"/>
  </r>
  <r>
    <n v="6475"/>
    <x v="3228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x v="1168"/>
    <n v="4"/>
    <n v="0.5"/>
    <x v="5283"/>
  </r>
  <r>
    <n v="6476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x v="4480"/>
    <n v="3"/>
    <n v="0.7"/>
    <x v="5284"/>
  </r>
  <r>
    <n v="6477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n v="0.2"/>
    <x v="5285"/>
  </r>
  <r>
    <n v="6478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x v="4482"/>
    <n v="1"/>
    <n v="0.2"/>
    <x v="5286"/>
  </r>
  <r>
    <n v="6479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x v="12"/>
    <n v="3"/>
    <n v="0.2"/>
    <x v="12"/>
  </r>
  <r>
    <n v="6480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x v="4483"/>
    <n v="5"/>
    <n v="0.2"/>
    <x v="5287"/>
  </r>
  <r>
    <n v="6481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n v="0.2"/>
    <x v="5288"/>
  </r>
  <r>
    <n v="6482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x v="475"/>
    <n v="2"/>
    <n v="0.2"/>
    <x v="232"/>
  </r>
  <r>
    <n v="6483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x v="4485"/>
    <n v="2"/>
    <n v="0.2"/>
    <x v="5289"/>
  </r>
  <r>
    <n v="6484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n v="0.4"/>
    <x v="5290"/>
  </r>
  <r>
    <n v="6485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x v="4487"/>
    <n v="6"/>
    <n v="0"/>
    <x v="5291"/>
  </r>
  <r>
    <n v="6486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x v="1568"/>
    <n v="4"/>
    <n v="0"/>
    <x v="4882"/>
  </r>
  <r>
    <n v="6487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n v="0.2"/>
    <x v="5292"/>
  </r>
  <r>
    <n v="6488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x v="4489"/>
    <n v="3"/>
    <n v="0.7"/>
    <x v="5293"/>
  </r>
  <r>
    <n v="6489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x v="4490"/>
    <n v="14"/>
    <n v="0.2"/>
    <x v="5294"/>
  </r>
  <r>
    <n v="6490"/>
    <x v="3232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x v="56"/>
    <n v="5"/>
    <n v="0"/>
    <x v="56"/>
  </r>
  <r>
    <n v="6491"/>
    <x v="3233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x v="4491"/>
    <n v="4"/>
    <n v="0.2"/>
    <x v="5295"/>
  </r>
  <r>
    <n v="6492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x v="4492"/>
    <n v="2"/>
    <n v="0.2"/>
    <x v="5296"/>
  </r>
  <r>
    <n v="6493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x v="4493"/>
    <n v="5"/>
    <n v="0.2"/>
    <x v="5297"/>
  </r>
  <r>
    <n v="6494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x v="4494"/>
    <n v="4"/>
    <n v="0.2"/>
    <x v="5298"/>
  </r>
  <r>
    <n v="6495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x v="734"/>
    <n v="2"/>
    <n v="0.2"/>
    <x v="752"/>
  </r>
  <r>
    <n v="6496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x v="12"/>
    <n v="3"/>
    <n v="0.2"/>
    <x v="12"/>
  </r>
  <r>
    <n v="6497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x v="2689"/>
    <n v="2"/>
    <n v="0.2"/>
    <x v="2972"/>
  </r>
  <r>
    <n v="6498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n v="0"/>
    <x v="2821"/>
  </r>
  <r>
    <n v="6499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5"/>
    <n v="9"/>
    <n v="0"/>
    <x v="5299"/>
  </r>
  <r>
    <n v="6500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x v="4496"/>
    <n v="14"/>
    <n v="0"/>
    <x v="5300"/>
  </r>
  <r>
    <n v="6501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7"/>
    <n v="6"/>
    <n v="0"/>
    <x v="5301"/>
  </r>
  <r>
    <n v="6502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x v="2651"/>
    <n v="6"/>
    <n v="0.4"/>
    <x v="2923"/>
  </r>
  <r>
    <n v="6503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x v="5302"/>
  </r>
  <r>
    <n v="6504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x v="4499"/>
    <n v="3"/>
    <n v="0.7"/>
    <x v="5303"/>
  </r>
  <r>
    <n v="6505"/>
    <x v="3238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x v="1439"/>
    <n v="3"/>
    <n v="0"/>
    <x v="1515"/>
  </r>
  <r>
    <n v="6506"/>
    <x v="3239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x v="4500"/>
    <n v="3"/>
    <n v="0.2"/>
    <x v="5304"/>
  </r>
  <r>
    <n v="6507"/>
    <x v="3240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x v="4501"/>
    <n v="4"/>
    <n v="0.2"/>
    <x v="5305"/>
  </r>
  <r>
    <n v="6508"/>
    <x v="3240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x v="4502"/>
    <n v="4"/>
    <n v="0.2"/>
    <x v="5306"/>
  </r>
  <r>
    <n v="6509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x v="1007"/>
    <n v="5"/>
    <n v="0"/>
    <x v="1046"/>
  </r>
  <r>
    <n v="6510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n v="0.2"/>
    <x v="5307"/>
  </r>
  <r>
    <n v="6511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x v="887"/>
    <n v="3"/>
    <n v="0"/>
    <x v="920"/>
  </r>
  <r>
    <n v="6512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x v="1708"/>
    <n v="6"/>
    <n v="0"/>
    <x v="5308"/>
  </r>
  <r>
    <n v="6513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x v="132"/>
    <n v="4"/>
    <n v="0"/>
    <x v="2084"/>
  </r>
  <r>
    <n v="6514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x v="2357"/>
    <n v="7"/>
    <n v="0"/>
    <x v="2561"/>
  </r>
  <r>
    <n v="6515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x v="4504"/>
    <n v="2"/>
    <n v="0.2"/>
    <x v="5309"/>
  </r>
  <r>
    <n v="6516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x v="287"/>
    <n v="3"/>
    <n v="0.2"/>
    <x v="232"/>
  </r>
  <r>
    <n v="6517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n v="0"/>
    <x v="5310"/>
  </r>
  <r>
    <n v="6518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x v="4506"/>
    <n v="10"/>
    <n v="0"/>
    <x v="5311"/>
  </r>
  <r>
    <n v="6519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x v="4507"/>
    <n v="2"/>
    <n v="0"/>
    <x v="5312"/>
  </r>
  <r>
    <n v="6520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x v="3794"/>
    <n v="1"/>
    <n v="0.2"/>
    <x v="4353"/>
  </r>
  <r>
    <n v="6521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x v="4508"/>
    <n v="4"/>
    <n v="0"/>
    <x v="5313"/>
  </r>
  <r>
    <n v="6522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n v="0"/>
    <x v="4257"/>
  </r>
  <r>
    <n v="6523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x v="4509"/>
    <n v="7"/>
    <n v="0"/>
    <x v="5314"/>
  </r>
  <r>
    <n v="6524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n v="0.2"/>
    <x v="5315"/>
  </r>
  <r>
    <n v="6525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x v="4510"/>
    <n v="1"/>
    <n v="0.4"/>
    <x v="4641"/>
  </r>
  <r>
    <n v="6526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n v="0.7"/>
    <x v="4004"/>
  </r>
  <r>
    <n v="6527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x v="4511"/>
    <n v="5"/>
    <n v="0.7"/>
    <x v="5316"/>
  </r>
  <r>
    <n v="6528"/>
    <x v="3246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x v="4117"/>
    <n v="4"/>
    <n v="0"/>
    <x v="5317"/>
  </r>
  <r>
    <n v="6529"/>
    <x v="3247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x v="4512"/>
    <n v="4"/>
    <n v="0"/>
    <x v="5318"/>
  </r>
  <r>
    <n v="6530"/>
    <x v="3248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x v="4513"/>
    <n v="3"/>
    <n v="0.2"/>
    <x v="5319"/>
  </r>
  <r>
    <n v="6531"/>
    <x v="3248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x v="4514"/>
    <n v="3"/>
    <n v="0.8"/>
    <x v="5320"/>
  </r>
  <r>
    <n v="6532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x v="3454"/>
    <n v="5"/>
    <n v="0"/>
    <x v="5321"/>
  </r>
  <r>
    <n v="6533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x v="4515"/>
    <n v="1"/>
    <n v="0"/>
    <x v="5322"/>
  </r>
  <r>
    <n v="6534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n v="0"/>
    <x v="5323"/>
  </r>
  <r>
    <n v="6535"/>
    <x v="3250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x v="4517"/>
    <n v="3"/>
    <n v="0.2"/>
    <x v="5324"/>
  </r>
  <r>
    <n v="6536"/>
    <x v="3250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x v="4518"/>
    <n v="10"/>
    <n v="0.2"/>
    <x v="5325"/>
  </r>
  <r>
    <n v="6537"/>
    <x v="3251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x v="4238"/>
    <n v="3"/>
    <n v="0.4"/>
    <x v="4946"/>
  </r>
  <r>
    <n v="6538"/>
    <x v="3251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x v="2066"/>
    <n v="3"/>
    <n v="0.2"/>
    <x v="5326"/>
  </r>
  <r>
    <n v="6539"/>
    <x v="325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x v="4519"/>
    <n v="1"/>
    <n v="0"/>
    <x v="5327"/>
  </r>
  <r>
    <n v="6540"/>
    <x v="325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x v="4520"/>
    <n v="5"/>
    <n v="0"/>
    <x v="5328"/>
  </r>
  <r>
    <n v="6541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x v="4521"/>
    <n v="6"/>
    <n v="0"/>
    <x v="5329"/>
  </r>
  <r>
    <n v="6542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x v="1839"/>
    <n v="2"/>
    <n v="0"/>
    <x v="5330"/>
  </r>
  <r>
    <n v="6543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x v="4220"/>
    <n v="3"/>
    <n v="0.2"/>
    <x v="4923"/>
  </r>
  <r>
    <n v="6544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x v="3304"/>
    <n v="1"/>
    <n v="0"/>
    <x v="3729"/>
  </r>
  <r>
    <n v="6545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n v="0.7"/>
    <x v="5331"/>
  </r>
  <r>
    <n v="6546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x v="1325"/>
    <n v="2"/>
    <n v="0.2"/>
    <x v="1382"/>
  </r>
  <r>
    <n v="6547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x v="1636"/>
    <n v="1"/>
    <n v="0.2"/>
    <x v="1733"/>
  </r>
  <r>
    <n v="6548"/>
    <x v="3255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x v="4523"/>
    <n v="6"/>
    <n v="0.3"/>
    <x v="5332"/>
  </r>
  <r>
    <n v="6549"/>
    <x v="3255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n v="0.2"/>
    <x v="4654"/>
  </r>
  <r>
    <n v="6550"/>
    <x v="325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x v="4524"/>
    <n v="6"/>
    <n v="0"/>
    <x v="5333"/>
  </r>
  <r>
    <n v="6551"/>
    <x v="3257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x v="4525"/>
    <n v="4"/>
    <n v="0.1"/>
    <x v="5334"/>
  </r>
  <r>
    <n v="6552"/>
    <x v="325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x v="522"/>
    <n v="2"/>
    <n v="0"/>
    <x v="534"/>
  </r>
  <r>
    <n v="6553"/>
    <x v="325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n v="0"/>
    <x v="1284"/>
  </r>
  <r>
    <n v="6554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x v="1895"/>
    <n v="4"/>
    <n v="0.2"/>
    <x v="5335"/>
  </r>
  <r>
    <n v="6555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x v="4526"/>
    <n v="3"/>
    <n v="0.2"/>
    <x v="5336"/>
  </r>
  <r>
    <n v="6556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x v="4527"/>
    <n v="1"/>
    <n v="0.2"/>
    <x v="5337"/>
  </r>
  <r>
    <n v="6557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x v="4528"/>
    <n v="1"/>
    <n v="0.8"/>
    <x v="5338"/>
  </r>
  <r>
    <n v="6558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n v="0.2"/>
    <x v="5339"/>
  </r>
  <r>
    <n v="6559"/>
    <x v="3260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x v="4530"/>
    <n v="9"/>
    <n v="0.1"/>
    <x v="5340"/>
  </r>
  <r>
    <n v="6560"/>
    <x v="326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x v="4531"/>
    <n v="5"/>
    <n v="0"/>
    <x v="5341"/>
  </r>
  <r>
    <n v="6561"/>
    <x v="326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x v="982"/>
    <n v="1"/>
    <n v="0"/>
    <x v="1020"/>
  </r>
  <r>
    <n v="6562"/>
    <x v="3262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n v="0.8"/>
    <x v="5342"/>
  </r>
  <r>
    <n v="6563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n v="0"/>
    <x v="5343"/>
  </r>
  <r>
    <n v="6564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x v="4534"/>
    <n v="2"/>
    <n v="0.3"/>
    <x v="5344"/>
  </r>
  <r>
    <n v="6565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x v="880"/>
    <n v="3"/>
    <n v="0"/>
    <x v="1032"/>
  </r>
  <r>
    <n v="6566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x v="1739"/>
    <n v="4"/>
    <n v="0"/>
    <x v="1846"/>
  </r>
  <r>
    <n v="6567"/>
    <x v="3264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x v="4535"/>
    <n v="4"/>
    <n v="0.8"/>
    <x v="5345"/>
  </r>
  <r>
    <n v="6568"/>
    <x v="3264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x v="4536"/>
    <n v="5"/>
    <n v="0.2"/>
    <x v="5346"/>
  </r>
  <r>
    <n v="6569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x v="3794"/>
    <n v="2"/>
    <n v="0.2"/>
    <x v="5347"/>
  </r>
  <r>
    <n v="6570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x v="2613"/>
    <n v="3"/>
    <n v="0.3"/>
    <x v="2877"/>
  </r>
  <r>
    <n v="6571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x v="842"/>
    <n v="3"/>
    <n v="0.2"/>
    <x v="873"/>
  </r>
  <r>
    <n v="6572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x v="2671"/>
    <n v="3"/>
    <n v="0.2"/>
    <x v="2948"/>
  </r>
  <r>
    <n v="6573"/>
    <x v="3266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x v="493"/>
    <n v="2"/>
    <n v="0"/>
    <x v="2181"/>
  </r>
  <r>
    <n v="6574"/>
    <x v="3267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x v="1626"/>
    <n v="4"/>
    <n v="0"/>
    <x v="1723"/>
  </r>
  <r>
    <n v="6575"/>
    <x v="3267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x v="4537"/>
    <n v="8"/>
    <n v="0"/>
    <x v="5348"/>
  </r>
  <r>
    <n v="6576"/>
    <x v="3268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x v="4538"/>
    <n v="8"/>
    <n v="0"/>
    <x v="5349"/>
  </r>
  <r>
    <n v="6577"/>
    <x v="3268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x v="3011"/>
    <n v="3"/>
    <n v="0.2"/>
    <x v="4362"/>
  </r>
  <r>
    <n v="6578"/>
    <x v="3269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x v="2131"/>
    <n v="6"/>
    <n v="0"/>
    <x v="5350"/>
  </r>
  <r>
    <n v="6579"/>
    <x v="327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x v="4539"/>
    <n v="7"/>
    <n v="0.2"/>
    <x v="5351"/>
  </r>
  <r>
    <n v="6580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x v="3890"/>
    <n v="1"/>
    <n v="0"/>
    <x v="5161"/>
  </r>
  <r>
    <n v="6581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x v="484"/>
    <n v="3"/>
    <n v="0"/>
    <x v="5352"/>
  </r>
  <r>
    <n v="6582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x v="3113"/>
    <n v="3"/>
    <n v="0"/>
    <x v="5353"/>
  </r>
  <r>
    <n v="6583"/>
    <x v="3272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x v="690"/>
    <n v="3"/>
    <n v="0"/>
    <x v="704"/>
  </r>
  <r>
    <n v="6584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x v="3113"/>
    <n v="6"/>
    <n v="0"/>
    <x v="5354"/>
  </r>
  <r>
    <n v="6585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x v="1081"/>
    <n v="4"/>
    <n v="0"/>
    <x v="5355"/>
  </r>
  <r>
    <n v="6586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x v="3454"/>
    <n v="5"/>
    <n v="0"/>
    <x v="5356"/>
  </r>
  <r>
    <n v="6587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x v="1209"/>
    <n v="6"/>
    <n v="0"/>
    <x v="1254"/>
  </r>
  <r>
    <n v="6588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x v="3367"/>
    <n v="3"/>
    <n v="0"/>
    <x v="5357"/>
  </r>
  <r>
    <n v="6589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x v="1830"/>
    <n v="3"/>
    <n v="0"/>
    <x v="5358"/>
  </r>
  <r>
    <n v="6590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x v="4540"/>
    <n v="2"/>
    <n v="0"/>
    <x v="5359"/>
  </r>
  <r>
    <n v="6591"/>
    <x v="3274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x v="4541"/>
    <n v="3"/>
    <n v="0.2"/>
    <x v="5360"/>
  </r>
  <r>
    <n v="6592"/>
    <x v="3275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x v="1637"/>
    <n v="3"/>
    <n v="0"/>
    <x v="5361"/>
  </r>
  <r>
    <n v="6593"/>
    <x v="3275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n v="0.2"/>
    <x v="5362"/>
  </r>
  <r>
    <n v="6594"/>
    <x v="3276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x v="3295"/>
    <n v="2"/>
    <n v="0.2"/>
    <x v="3718"/>
  </r>
  <r>
    <n v="6595"/>
    <x v="3277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x v="4543"/>
    <n v="7"/>
    <n v="0"/>
    <x v="5363"/>
  </r>
  <r>
    <n v="6596"/>
    <x v="3278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x v="4544"/>
    <n v="5"/>
    <n v="0.7"/>
    <x v="5364"/>
  </r>
  <r>
    <n v="6597"/>
    <x v="3278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x v="758"/>
    <n v="1"/>
    <n v="0.2"/>
    <x v="781"/>
  </r>
  <r>
    <n v="6598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x v="4545"/>
    <n v="1"/>
    <n v="0.7"/>
    <x v="5365"/>
  </r>
  <r>
    <n v="6599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x v="4546"/>
    <n v="2"/>
    <n v="0.2"/>
    <x v="5366"/>
  </r>
  <r>
    <n v="6600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x v="3318"/>
    <n v="3"/>
    <n v="0"/>
    <x v="5367"/>
  </r>
  <r>
    <n v="6601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x v="678"/>
    <n v="3"/>
    <n v="0"/>
    <x v="691"/>
  </r>
  <r>
    <n v="6602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x v="4547"/>
    <n v="8"/>
    <n v="0"/>
    <x v="5368"/>
  </r>
  <r>
    <n v="6603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x v="1203"/>
    <n v="6"/>
    <n v="0"/>
    <x v="5369"/>
  </r>
  <r>
    <n v="6604"/>
    <x v="3281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x v="1770"/>
    <n v="3"/>
    <n v="0.2"/>
    <x v="5370"/>
  </r>
  <r>
    <n v="6605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x v="4095"/>
    <n v="3"/>
    <n v="0"/>
    <x v="232"/>
  </r>
  <r>
    <n v="6606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x v="1568"/>
    <n v="7"/>
    <n v="0"/>
    <x v="1657"/>
  </r>
  <r>
    <n v="6607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x v="2005"/>
    <n v="4"/>
    <n v="0.2"/>
    <x v="5371"/>
  </r>
  <r>
    <n v="6608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x v="4548"/>
    <n v="6"/>
    <n v="0.2"/>
    <x v="5372"/>
  </r>
  <r>
    <n v="6609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x v="4549"/>
    <n v="3"/>
    <n v="0.2"/>
    <x v="5373"/>
  </r>
  <r>
    <n v="6610"/>
    <x v="3283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x v="4550"/>
    <n v="6"/>
    <n v="0"/>
    <x v="5374"/>
  </r>
  <r>
    <n v="6611"/>
    <x v="3284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x v="1882"/>
  </r>
  <r>
    <n v="6612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x v="2843"/>
    <n v="2"/>
    <n v="0"/>
    <x v="5375"/>
  </r>
  <r>
    <n v="6613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x v="4039"/>
    <n v="3"/>
    <n v="0"/>
    <x v="5376"/>
  </r>
  <r>
    <n v="6614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x v="4551"/>
    <n v="5"/>
    <n v="0"/>
    <x v="5377"/>
  </r>
  <r>
    <n v="6615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x v="664"/>
    <n v="3"/>
    <n v="0"/>
    <x v="676"/>
  </r>
  <r>
    <n v="6616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n v="0.15"/>
    <x v="4857"/>
  </r>
  <r>
    <n v="6617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x v="3923"/>
    <n v="6"/>
    <n v="0"/>
    <x v="4526"/>
  </r>
  <r>
    <n v="6618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x v="1547"/>
    <n v="4"/>
    <n v="0"/>
    <x v="1634"/>
  </r>
  <r>
    <n v="6619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x v="56"/>
    <n v="5"/>
    <n v="0"/>
    <x v="56"/>
  </r>
  <r>
    <n v="6620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x v="4552"/>
    <n v="6"/>
    <n v="0"/>
    <x v="5378"/>
  </r>
  <r>
    <n v="6621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x v="2635"/>
    <n v="5"/>
    <n v="0"/>
    <x v="2905"/>
  </r>
  <r>
    <n v="6622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x v="3724"/>
    <n v="3"/>
    <n v="0"/>
    <x v="5379"/>
  </r>
  <r>
    <n v="6623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n v="0"/>
    <x v="5380"/>
  </r>
  <r>
    <n v="6624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x v="2037"/>
    <n v="8"/>
    <n v="0"/>
    <x v="2195"/>
  </r>
  <r>
    <n v="6625"/>
    <x v="3289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x v="4553"/>
    <n v="1"/>
    <n v="0.3"/>
    <x v="5381"/>
  </r>
  <r>
    <n v="6626"/>
    <x v="3289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x v="4554"/>
    <n v="4"/>
    <n v="0.3"/>
    <x v="5382"/>
  </r>
  <r>
    <n v="6627"/>
    <x v="3290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n v="0"/>
    <x v="5383"/>
  </r>
  <r>
    <n v="6628"/>
    <x v="3291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x v="91"/>
    <n v="2"/>
    <n v="0"/>
    <x v="91"/>
  </r>
  <r>
    <n v="6629"/>
    <x v="3292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x v="4496"/>
    <n v="14"/>
    <n v="0"/>
    <x v="5384"/>
  </r>
  <r>
    <n v="6630"/>
    <x v="3293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x v="4556"/>
    <n v="5"/>
    <n v="0.7"/>
    <x v="5385"/>
  </r>
  <r>
    <n v="6631"/>
    <x v="3294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x v="327"/>
    <n v="3"/>
    <n v="0.2"/>
    <x v="5386"/>
  </r>
  <r>
    <n v="6632"/>
    <x v="3294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n v="0"/>
    <x v="5387"/>
  </r>
  <r>
    <n v="6633"/>
    <x v="3295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x v="4558"/>
    <n v="1"/>
    <n v="0"/>
    <x v="5388"/>
  </r>
  <r>
    <n v="6634"/>
    <x v="3296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n v="0"/>
    <x v="5389"/>
  </r>
  <r>
    <n v="6635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x v="4560"/>
    <n v="11"/>
    <n v="0.7"/>
    <x v="5390"/>
  </r>
  <r>
    <n v="6636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x v="2536"/>
    <n v="4"/>
    <n v="0.2"/>
    <x v="2781"/>
  </r>
  <r>
    <n v="6637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n v="0.2"/>
    <x v="5391"/>
  </r>
  <r>
    <n v="6638"/>
    <x v="3298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x v="4562"/>
    <n v="3"/>
    <n v="0"/>
    <x v="5392"/>
  </r>
  <r>
    <n v="6639"/>
    <x v="3298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x v="588"/>
    <n v="6"/>
    <n v="0.2"/>
    <x v="5393"/>
  </r>
  <r>
    <n v="6640"/>
    <x v="329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x v="4563"/>
    <n v="8"/>
    <n v="0.4"/>
    <x v="5394"/>
  </r>
  <r>
    <n v="6641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x v="4564"/>
    <n v="6"/>
    <n v="0"/>
    <x v="5395"/>
  </r>
  <r>
    <n v="6642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x v="4565"/>
    <n v="2"/>
    <n v="0"/>
    <x v="5396"/>
  </r>
  <r>
    <n v="6643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x v="4566"/>
    <n v="9"/>
    <n v="0"/>
    <x v="5397"/>
  </r>
  <r>
    <n v="6644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x v="2313"/>
    <n v="4"/>
    <n v="0.2"/>
    <x v="2505"/>
  </r>
  <r>
    <n v="6645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x v="4567"/>
    <n v="7"/>
    <n v="0.2"/>
    <x v="5398"/>
  </r>
  <r>
    <n v="6646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x v="4568"/>
    <n v="4"/>
    <n v="0.2"/>
    <x v="5399"/>
  </r>
  <r>
    <n v="6647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x v="4569"/>
    <n v="3"/>
    <n v="0.5"/>
    <x v="5400"/>
  </r>
  <r>
    <n v="6648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x v="2802"/>
    <n v="2"/>
    <n v="0.2"/>
    <x v="4818"/>
  </r>
  <r>
    <n v="6649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x v="511"/>
    <n v="7"/>
    <n v="0.8"/>
    <x v="523"/>
  </r>
  <r>
    <n v="6650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x v="4570"/>
    <n v="2"/>
    <n v="0.2"/>
    <x v="5401"/>
  </r>
  <r>
    <n v="6651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x v="1962"/>
    <n v="5"/>
    <n v="0.2"/>
    <x v="5402"/>
  </r>
  <r>
    <n v="6652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x v="4571"/>
    <n v="2"/>
    <n v="0.6"/>
    <x v="5403"/>
  </r>
  <r>
    <n v="6653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x v="561"/>
    <n v="4"/>
    <n v="0.2"/>
    <x v="570"/>
  </r>
  <r>
    <n v="6654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x v="4572"/>
    <n v="5"/>
    <n v="0.3"/>
    <x v="5404"/>
  </r>
  <r>
    <n v="6655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x v="3844"/>
    <n v="3"/>
    <n v="0.2"/>
    <x v="4790"/>
  </r>
  <r>
    <n v="6656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x v="4573"/>
    <n v="1"/>
    <n v="0.2"/>
    <x v="5405"/>
  </r>
  <r>
    <n v="6657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x v="4351"/>
    <n v="2"/>
    <n v="0.2"/>
    <x v="5091"/>
  </r>
  <r>
    <n v="6658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x v="3024"/>
    <n v="5"/>
    <n v="0.2"/>
    <x v="5406"/>
  </r>
  <r>
    <n v="6659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x v="4574"/>
    <n v="2"/>
    <n v="0.2"/>
    <x v="5407"/>
  </r>
  <r>
    <n v="6660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x v="4575"/>
    <n v="9"/>
    <n v="0.5"/>
    <x v="5408"/>
  </r>
  <r>
    <n v="6661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n v="0"/>
    <x v="5409"/>
  </r>
  <r>
    <n v="6662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n v="0"/>
    <x v="5410"/>
  </r>
  <r>
    <n v="6663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x v="2509"/>
    <n v="7"/>
    <n v="0"/>
    <x v="5411"/>
  </r>
  <r>
    <n v="6664"/>
    <x v="3306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n v="0"/>
    <x v="5412"/>
  </r>
  <r>
    <n v="6665"/>
    <x v="3306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x v="4578"/>
    <n v="7"/>
    <n v="0"/>
    <x v="5413"/>
  </r>
  <r>
    <n v="6666"/>
    <x v="3307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x v="4579"/>
    <n v="5"/>
    <n v="0.2"/>
    <x v="5414"/>
  </r>
  <r>
    <n v="6667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x v="4580"/>
    <n v="5"/>
    <n v="0"/>
    <x v="5415"/>
  </r>
  <r>
    <n v="6668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n v="0"/>
    <x v="51"/>
  </r>
  <r>
    <n v="6669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x v="4581"/>
    <n v="2"/>
    <n v="0"/>
    <x v="5416"/>
  </r>
  <r>
    <n v="6670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x v="4582"/>
    <n v="5"/>
    <n v="0"/>
    <x v="5417"/>
  </r>
  <r>
    <n v="6671"/>
    <x v="3309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x v="3548"/>
    <n v="2"/>
    <n v="0"/>
    <x v="4041"/>
  </r>
  <r>
    <n v="6672"/>
    <x v="3310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x v="2000"/>
    <n v="2"/>
    <n v="0.2"/>
    <x v="5418"/>
  </r>
  <r>
    <n v="6673"/>
    <x v="3311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x v="4583"/>
    <n v="7"/>
    <n v="0"/>
    <x v="5419"/>
  </r>
  <r>
    <n v="6674"/>
    <x v="3312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x v="4584"/>
    <n v="4"/>
    <n v="0"/>
    <x v="616"/>
  </r>
  <r>
    <n v="6675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x v="268"/>
    <n v="6"/>
    <n v="0"/>
    <x v="5420"/>
  </r>
  <r>
    <n v="6676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x v="4585"/>
    <n v="2"/>
    <n v="0"/>
    <x v="5421"/>
  </r>
  <r>
    <n v="6677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n v="0"/>
    <x v="5422"/>
  </r>
  <r>
    <n v="6678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x v="4587"/>
    <n v="3"/>
    <n v="0"/>
    <x v="5423"/>
  </r>
  <r>
    <n v="6679"/>
    <x v="3314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x v="4588"/>
    <n v="7"/>
    <n v="0.2"/>
    <x v="5424"/>
  </r>
  <r>
    <n v="6680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x v="2943"/>
    <n v="1"/>
    <n v="0"/>
    <x v="5425"/>
  </r>
  <r>
    <n v="6681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x v="710"/>
    <n v="4"/>
    <n v="0"/>
    <x v="5426"/>
  </r>
  <r>
    <n v="6682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x v="678"/>
    <n v="3"/>
    <n v="0"/>
    <x v="691"/>
  </r>
  <r>
    <n v="6683"/>
    <x v="331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x v="4589"/>
    <n v="2"/>
    <n v="0"/>
    <x v="5427"/>
  </r>
  <r>
    <n v="6684"/>
    <x v="3317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x v="130"/>
    <n v="6"/>
    <n v="0"/>
    <x v="5428"/>
  </r>
  <r>
    <n v="6685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x v="4590"/>
    <n v="1"/>
    <n v="0.2"/>
    <x v="5429"/>
  </r>
  <r>
    <n v="6686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x v="4591"/>
    <n v="2"/>
    <n v="0.6"/>
    <x v="5430"/>
  </r>
  <r>
    <n v="6687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x v="1332"/>
    <n v="5"/>
    <n v="0.2"/>
    <x v="1909"/>
  </r>
  <r>
    <n v="6688"/>
    <x v="3319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n v="0"/>
    <x v="2269"/>
  </r>
  <r>
    <n v="6689"/>
    <x v="3320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x v="1375"/>
    <n v="4"/>
    <n v="0"/>
    <x v="5431"/>
  </r>
  <r>
    <n v="6690"/>
    <x v="3321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x v="4592"/>
    <n v="5"/>
    <n v="0.2"/>
    <x v="5432"/>
  </r>
  <r>
    <n v="6691"/>
    <x v="3322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x v="255"/>
    <n v="4"/>
    <n v="0"/>
    <x v="5433"/>
  </r>
  <r>
    <n v="6692"/>
    <x v="3322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x v="4524"/>
    <n v="6"/>
    <n v="0"/>
    <x v="5434"/>
  </r>
  <r>
    <n v="6693"/>
    <x v="3323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x v="4593"/>
    <n v="11"/>
    <n v="0"/>
    <x v="5435"/>
  </r>
  <r>
    <n v="6694"/>
    <x v="3324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x v="2210"/>
    <n v="3"/>
    <n v="0"/>
    <x v="2384"/>
  </r>
  <r>
    <n v="6695"/>
    <x v="3325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x v="4594"/>
    <n v="3"/>
    <n v="0"/>
    <x v="5436"/>
  </r>
  <r>
    <n v="6696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x v="4595"/>
    <n v="3"/>
    <n v="0.2"/>
    <x v="5437"/>
  </r>
  <r>
    <n v="6697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x v="4596"/>
    <n v="3"/>
    <n v="0.2"/>
    <x v="5438"/>
  </r>
  <r>
    <n v="6698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x v="3837"/>
    <n v="1"/>
    <n v="0"/>
    <x v="5439"/>
  </r>
  <r>
    <n v="6699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n v="0"/>
    <x v="5440"/>
  </r>
  <r>
    <n v="6700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x v="2284"/>
    <n v="2"/>
    <n v="0.2"/>
    <x v="2469"/>
  </r>
  <r>
    <n v="6701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x v="4503"/>
    <n v="3"/>
    <n v="0.2"/>
    <x v="5307"/>
  </r>
  <r>
    <n v="6702"/>
    <x v="3328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x v="4598"/>
    <n v="4"/>
    <n v="0.2"/>
    <x v="5441"/>
  </r>
  <r>
    <n v="6703"/>
    <x v="3328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x v="1697"/>
    <n v="4"/>
    <n v="0.7"/>
    <x v="5442"/>
  </r>
  <r>
    <n v="6704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x v="2075"/>
    <n v="2"/>
    <n v="0.2"/>
    <x v="2926"/>
  </r>
  <r>
    <n v="6705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x v="4599"/>
    <n v="3"/>
    <n v="0"/>
    <x v="5443"/>
  </r>
  <r>
    <n v="6706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x v="166"/>
    <n v="3"/>
    <n v="0.2"/>
    <x v="168"/>
  </r>
  <r>
    <n v="6707"/>
    <x v="3330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x v="4600"/>
    <n v="7"/>
    <n v="0.2"/>
    <x v="5444"/>
  </r>
  <r>
    <n v="6708"/>
    <x v="3331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x v="1507"/>
    <n v="3"/>
    <n v="0"/>
    <x v="1589"/>
  </r>
  <r>
    <n v="6709"/>
    <x v="3332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x v="2214"/>
    <n v="4"/>
    <n v="0.2"/>
    <x v="2388"/>
  </r>
  <r>
    <n v="6710"/>
    <x v="3332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x v="286"/>
    <n v="3"/>
    <n v="0.2"/>
    <x v="291"/>
  </r>
  <r>
    <n v="6711"/>
    <x v="333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n v="0.2"/>
    <x v="5445"/>
  </r>
  <r>
    <n v="6712"/>
    <x v="3334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x v="4541"/>
    <n v="3"/>
    <n v="0.2"/>
    <x v="5446"/>
  </r>
  <r>
    <n v="6713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x v="5447"/>
  </r>
  <r>
    <n v="6714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x v="4603"/>
    <n v="3"/>
    <n v="0.6"/>
    <x v="5448"/>
  </r>
  <r>
    <n v="6715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x v="4604"/>
    <n v="3"/>
    <n v="0.2"/>
    <x v="5449"/>
  </r>
  <r>
    <n v="6716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x v="4605"/>
    <n v="6"/>
    <n v="0.2"/>
    <x v="5450"/>
  </r>
  <r>
    <n v="6717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x v="59"/>
    <n v="6"/>
    <n v="0"/>
    <x v="3129"/>
  </r>
  <r>
    <n v="6718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x v="243"/>
    <n v="4"/>
    <n v="0"/>
    <x v="1683"/>
  </r>
  <r>
    <n v="6719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x v="4606"/>
    <n v="4"/>
    <n v="0"/>
    <x v="5451"/>
  </r>
  <r>
    <n v="6720"/>
    <x v="3337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x v="4337"/>
    <n v="3"/>
    <n v="0.2"/>
    <x v="5452"/>
  </r>
  <r>
    <n v="6721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x v="179"/>
    <n v="5"/>
    <n v="0"/>
    <x v="5453"/>
  </r>
  <r>
    <n v="6722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x v="4607"/>
    <n v="2"/>
    <n v="0"/>
    <x v="5454"/>
  </r>
  <r>
    <n v="6723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x v="80"/>
    <n v="3"/>
    <n v="0"/>
    <x v="5455"/>
  </r>
  <r>
    <n v="6724"/>
    <x v="3339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x v="1471"/>
    <n v="6"/>
    <n v="0"/>
    <x v="5456"/>
  </r>
  <r>
    <n v="6725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x v="4608"/>
    <n v="3"/>
    <n v="0"/>
    <x v="5457"/>
  </r>
  <r>
    <n v="6726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x v="469"/>
    <n v="3"/>
    <n v="0"/>
    <x v="5458"/>
  </r>
  <r>
    <n v="6727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x v="4609"/>
    <n v="4"/>
    <n v="0.2"/>
    <x v="5459"/>
  </r>
  <r>
    <n v="6728"/>
    <x v="3341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x v="932"/>
    <n v="5"/>
    <n v="0"/>
    <x v="966"/>
  </r>
  <r>
    <n v="6729"/>
    <x v="3342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x v="4610"/>
    <n v="6"/>
    <n v="0.2"/>
    <x v="5460"/>
  </r>
  <r>
    <n v="6730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x v="4611"/>
    <n v="3"/>
    <n v="0.7"/>
    <x v="5461"/>
  </r>
  <r>
    <n v="6731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n v="0.2"/>
    <x v="5462"/>
  </r>
  <r>
    <n v="6732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x v="561"/>
    <n v="4"/>
    <n v="0.2"/>
    <x v="570"/>
  </r>
  <r>
    <n v="6733"/>
    <x v="3344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x v="3479"/>
    <n v="4"/>
    <n v="0.2"/>
    <x v="3954"/>
  </r>
  <r>
    <n v="6734"/>
    <x v="3344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x v="4613"/>
    <n v="2"/>
    <n v="0.2"/>
    <x v="5463"/>
  </r>
  <r>
    <n v="6735"/>
    <x v="3345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x v="3280"/>
    <n v="2"/>
    <n v="0.2"/>
    <x v="3702"/>
  </r>
  <r>
    <n v="6736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n v="0"/>
    <x v="5464"/>
  </r>
  <r>
    <n v="6737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x v="4404"/>
    <n v="3"/>
    <n v="0"/>
    <x v="5168"/>
  </r>
  <r>
    <n v="6738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x v="4615"/>
    <n v="9"/>
    <n v="0"/>
    <x v="5465"/>
  </r>
  <r>
    <n v="6739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x v="4616"/>
    <n v="4"/>
    <n v="0.2"/>
    <x v="5466"/>
  </r>
  <r>
    <n v="6740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x v="4617"/>
    <n v="3"/>
    <n v="0.2"/>
    <x v="5467"/>
  </r>
  <r>
    <n v="6741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x v="4618"/>
    <n v="2"/>
    <n v="0.3"/>
    <x v="5468"/>
  </r>
  <r>
    <n v="6742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x v="2569"/>
    <n v="3"/>
    <n v="0.2"/>
    <x v="4615"/>
  </r>
  <r>
    <n v="6743"/>
    <x v="3348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x v="4619"/>
    <n v="3"/>
    <n v="0.2"/>
    <x v="5469"/>
  </r>
  <r>
    <n v="6744"/>
    <x v="3349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x v="1211"/>
    <n v="6"/>
    <n v="0"/>
    <x v="5470"/>
  </r>
  <r>
    <n v="6745"/>
    <x v="3350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x v="4620"/>
    <n v="6"/>
    <n v="0.2"/>
    <x v="5471"/>
  </r>
  <r>
    <n v="6746"/>
    <x v="3350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x v="100"/>
    <n v="5"/>
    <n v="0.2"/>
    <x v="5472"/>
  </r>
  <r>
    <n v="6747"/>
    <x v="3351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x v="3211"/>
    <n v="5"/>
    <n v="0"/>
    <x v="3619"/>
  </r>
  <r>
    <n v="6748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x v="3652"/>
    <n v="1"/>
    <n v="0.2"/>
    <x v="5473"/>
  </r>
  <r>
    <n v="6749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x v="1465"/>
    <n v="3"/>
    <n v="0"/>
    <x v="2695"/>
  </r>
  <r>
    <n v="6750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n v="0"/>
    <x v="5474"/>
  </r>
  <r>
    <n v="6751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x v="4331"/>
    <n v="2"/>
    <n v="0"/>
    <x v="5475"/>
  </r>
  <r>
    <n v="6752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x v="4622"/>
    <n v="2"/>
    <n v="0"/>
    <x v="5476"/>
  </r>
  <r>
    <n v="6753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x v="1168"/>
    <n v="2"/>
    <n v="0"/>
    <x v="4027"/>
  </r>
  <r>
    <n v="6754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x v="4623"/>
    <n v="2"/>
    <n v="0"/>
    <x v="5477"/>
  </r>
  <r>
    <n v="6755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n v="0"/>
    <x v="5478"/>
  </r>
  <r>
    <n v="6756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x v="4625"/>
    <n v="5"/>
    <n v="0"/>
    <x v="5479"/>
  </r>
  <r>
    <n v="6757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x v="4626"/>
    <n v="4"/>
    <n v="0"/>
    <x v="5480"/>
  </r>
  <r>
    <n v="6758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x v="4627"/>
    <n v="6"/>
    <n v="0"/>
    <x v="5481"/>
  </r>
  <r>
    <n v="6759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x v="3411"/>
    <n v="2"/>
    <n v="0"/>
    <x v="232"/>
  </r>
  <r>
    <n v="6760"/>
    <x v="335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x v="3388"/>
    <n v="1"/>
    <n v="0.2"/>
    <x v="5482"/>
  </r>
  <r>
    <n v="6761"/>
    <x v="335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x v="232"/>
  </r>
  <r>
    <n v="6762"/>
    <x v="3357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n v="0.1"/>
    <x v="5483"/>
  </r>
  <r>
    <n v="6763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x v="3204"/>
    <n v="5"/>
    <n v="0.2"/>
    <x v="3610"/>
  </r>
  <r>
    <n v="6764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x v="2083"/>
    <n v="2"/>
    <n v="0.2"/>
    <x v="4313"/>
  </r>
  <r>
    <n v="6765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x v="4629"/>
    <n v="3"/>
    <n v="0.3"/>
    <x v="5484"/>
  </r>
  <r>
    <n v="6766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x v="2613"/>
    <n v="3"/>
    <n v="0.3"/>
    <x v="2877"/>
  </r>
  <r>
    <n v="6767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x v="33"/>
    <n v="2"/>
    <n v="0.2"/>
    <x v="33"/>
  </r>
  <r>
    <n v="6768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x v="4630"/>
    <n v="5"/>
    <n v="0.6"/>
    <x v="5485"/>
  </r>
  <r>
    <n v="6769"/>
    <x v="3360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x v="4631"/>
    <n v="7"/>
    <n v="0"/>
    <x v="5486"/>
  </r>
  <r>
    <n v="6770"/>
    <x v="3361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x v="3826"/>
    <n v="5"/>
    <n v="0"/>
    <x v="4396"/>
  </r>
  <r>
    <n v="6771"/>
    <x v="336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x v="1257"/>
    <n v="5"/>
    <n v="0.2"/>
    <x v="1306"/>
  </r>
  <r>
    <n v="6772"/>
    <x v="336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n v="0.7"/>
    <x v="5487"/>
  </r>
  <r>
    <n v="6773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x v="326"/>
    <n v="2"/>
    <n v="0.2"/>
    <x v="332"/>
  </r>
  <r>
    <n v="6774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x v="4633"/>
    <n v="1"/>
    <n v="0.2"/>
    <x v="5488"/>
  </r>
  <r>
    <n v="6775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x v="789"/>
    <n v="6"/>
    <n v="0"/>
    <x v="814"/>
  </r>
  <r>
    <n v="6776"/>
    <x v="3364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n v="0"/>
    <x v="5489"/>
  </r>
  <r>
    <n v="6777"/>
    <x v="3365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x v="4635"/>
    <n v="3"/>
    <n v="0.2"/>
    <x v="5490"/>
  </r>
  <r>
    <n v="6778"/>
    <x v="3366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x v="4636"/>
    <n v="9"/>
    <n v="0"/>
    <x v="5491"/>
  </r>
  <r>
    <n v="6779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n v="0"/>
    <x v="5492"/>
  </r>
  <r>
    <n v="6780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x v="1816"/>
    <n v="2"/>
    <n v="0"/>
    <x v="3642"/>
  </r>
  <r>
    <n v="6781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x v="1030"/>
    <n v="2"/>
    <n v="0"/>
    <x v="1072"/>
  </r>
  <r>
    <n v="6782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x v="2037"/>
    <n v="8"/>
    <n v="0"/>
    <x v="2195"/>
  </r>
  <r>
    <n v="6783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x v="4638"/>
    <n v="4"/>
    <n v="0.2"/>
    <x v="5493"/>
  </r>
  <r>
    <n v="6784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n v="0.2"/>
    <x v="5494"/>
  </r>
  <r>
    <n v="6785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x v="4640"/>
    <n v="1"/>
    <n v="0.4"/>
    <x v="5495"/>
  </r>
  <r>
    <n v="6786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n v="0.2"/>
    <x v="5496"/>
  </r>
  <r>
    <n v="6787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x v="561"/>
    <n v="4"/>
    <n v="0.2"/>
    <x v="570"/>
  </r>
  <r>
    <n v="6788"/>
    <x v="3369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x v="2110"/>
    <n v="3"/>
    <n v="0"/>
    <x v="2275"/>
  </r>
  <r>
    <n v="6789"/>
    <x v="3369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x v="1570"/>
    <n v="7"/>
    <n v="0"/>
    <x v="5497"/>
  </r>
  <r>
    <n v="6790"/>
    <x v="3370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x v="1196"/>
    <n v="4"/>
    <n v="0.2"/>
    <x v="5498"/>
  </r>
  <r>
    <n v="6791"/>
    <x v="3371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x v="1366"/>
    <n v="5"/>
    <n v="0.2"/>
    <x v="5499"/>
  </r>
  <r>
    <n v="6792"/>
    <x v="3372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x v="4642"/>
    <n v="1"/>
    <n v="0"/>
    <x v="5500"/>
  </r>
  <r>
    <n v="6793"/>
    <x v="3373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x v="2780"/>
    <n v="3"/>
    <n v="0"/>
    <x v="3090"/>
  </r>
  <r>
    <n v="6794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x v="4643"/>
    <n v="2"/>
    <n v="0.2"/>
    <x v="5501"/>
  </r>
  <r>
    <n v="6795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x v="1977"/>
    <n v="3"/>
    <n v="0.2"/>
    <x v="5502"/>
  </r>
  <r>
    <n v="6796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x v="527"/>
    <n v="2"/>
    <n v="0.6"/>
    <x v="5503"/>
  </r>
  <r>
    <n v="6797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x v="1869"/>
    <n v="2"/>
    <n v="0.6"/>
    <x v="5504"/>
  </r>
  <r>
    <n v="6798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x v="4644"/>
    <n v="1"/>
    <n v="0.8"/>
    <x v="5505"/>
  </r>
  <r>
    <n v="6799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x v="4645"/>
    <n v="5"/>
    <n v="0.6"/>
    <x v="5506"/>
  </r>
  <r>
    <n v="6800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x v="4646"/>
    <n v="1"/>
    <n v="0.5"/>
    <x v="5507"/>
  </r>
  <r>
    <n v="6801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x v="4647"/>
    <n v="2"/>
    <n v="0.7"/>
    <x v="5508"/>
  </r>
  <r>
    <n v="6802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x v="4648"/>
    <n v="3"/>
    <n v="0.2"/>
    <x v="5509"/>
  </r>
  <r>
    <n v="6803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x v="4649"/>
    <n v="2"/>
    <n v="0.2"/>
    <x v="5510"/>
  </r>
  <r>
    <n v="6804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x v="4650"/>
    <n v="2"/>
    <n v="0.2"/>
    <x v="5511"/>
  </r>
  <r>
    <n v="6805"/>
    <x v="3377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x v="2622"/>
    <n v="2"/>
    <n v="0"/>
    <x v="5512"/>
  </r>
  <r>
    <n v="6806"/>
    <x v="3378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x v="745"/>
    <n v="2"/>
    <n v="0"/>
    <x v="5513"/>
  </r>
  <r>
    <n v="6807"/>
    <x v="3379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x v="4651"/>
    <n v="1"/>
    <n v="0.2"/>
    <x v="5514"/>
  </r>
  <r>
    <n v="6808"/>
    <x v="3380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x v="4652"/>
  </r>
  <r>
    <n v="6809"/>
    <x v="3380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x v="1052"/>
    <n v="3"/>
    <n v="0.6"/>
    <x v="5515"/>
  </r>
  <r>
    <n v="6810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x v="3556"/>
    <n v="2"/>
    <n v="0.7"/>
    <x v="4051"/>
  </r>
  <r>
    <n v="6811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x v="4652"/>
    <n v="1"/>
    <n v="0.7"/>
    <x v="5516"/>
  </r>
  <r>
    <n v="6812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x v="4653"/>
    <n v="2"/>
    <n v="0.3"/>
    <x v="5517"/>
  </r>
  <r>
    <n v="6813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x v="4654"/>
    <n v="4"/>
    <n v="0.7"/>
    <x v="5518"/>
  </r>
  <r>
    <n v="6814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x v="4655"/>
    <n v="8"/>
    <n v="0.2"/>
    <x v="5519"/>
  </r>
  <r>
    <n v="6815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x v="4656"/>
    <n v="2"/>
    <n v="0.7"/>
    <x v="5520"/>
  </r>
  <r>
    <n v="6816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x v="875"/>
    <n v="3"/>
    <n v="0"/>
    <x v="5118"/>
  </r>
  <r>
    <n v="6817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x v="1511"/>
    <n v="5"/>
    <n v="0"/>
    <x v="5521"/>
  </r>
  <r>
    <n v="6818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x v="4657"/>
    <n v="3"/>
    <n v="0.2"/>
    <x v="5522"/>
  </r>
  <r>
    <n v="6819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x v="4658"/>
    <n v="5"/>
    <n v="0.8"/>
    <x v="5523"/>
  </r>
  <r>
    <n v="6820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x v="4659"/>
    <n v="3"/>
    <n v="0.6"/>
    <x v="5524"/>
  </r>
  <r>
    <n v="6821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x v="4653"/>
    <n v="2"/>
    <n v="0.3"/>
    <x v="5525"/>
  </r>
  <r>
    <n v="6822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x v="369"/>
    <n v="2"/>
    <n v="0.6"/>
    <x v="5526"/>
  </r>
  <r>
    <n v="6823"/>
    <x v="3384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n v="0"/>
    <x v="5527"/>
  </r>
  <r>
    <n v="6824"/>
    <x v="3385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n v="0"/>
    <x v="5528"/>
  </r>
  <r>
    <n v="6825"/>
    <x v="3385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x v="4662"/>
    <n v="2"/>
    <n v="0"/>
    <x v="5529"/>
  </r>
  <r>
    <n v="6826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x v="4663"/>
    <n v="2"/>
    <n v="0"/>
    <x v="5530"/>
  </r>
  <r>
    <n v="6827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x v="4664"/>
    <n v="5"/>
    <n v="0"/>
    <x v="5531"/>
  </r>
  <r>
    <n v="6828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x v="2556"/>
    <n v="2"/>
    <n v="0"/>
    <x v="2802"/>
  </r>
  <r>
    <n v="6829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n v="0"/>
    <x v="5532"/>
  </r>
  <r>
    <n v="6830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x v="2041"/>
    <n v="2"/>
    <n v="0"/>
    <x v="5533"/>
  </r>
  <r>
    <n v="6831"/>
    <x v="3387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x v="933"/>
    <n v="3"/>
    <n v="0"/>
    <x v="5534"/>
  </r>
  <r>
    <n v="6832"/>
    <x v="3388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n v="0"/>
    <x v="5535"/>
  </r>
  <r>
    <n v="6833"/>
    <x v="3389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x v="2245"/>
    <n v="3"/>
    <n v="0.2"/>
    <x v="2423"/>
  </r>
  <r>
    <n v="6834"/>
    <x v="3390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x v="4666"/>
    <n v="1"/>
    <n v="0.2"/>
    <x v="5536"/>
  </r>
  <r>
    <n v="6835"/>
    <x v="3391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x v="4667"/>
    <n v="2"/>
    <n v="0"/>
    <x v="5537"/>
  </r>
  <r>
    <n v="6836"/>
    <x v="3392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n v="0"/>
    <x v="5538"/>
  </r>
  <r>
    <n v="6837"/>
    <x v="3392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x v="20"/>
    <n v="1"/>
    <n v="0"/>
    <x v="5539"/>
  </r>
  <r>
    <n v="6838"/>
    <x v="3393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x v="1760"/>
    <n v="4"/>
    <n v="0"/>
    <x v="4704"/>
  </r>
  <r>
    <n v="6839"/>
    <x v="3394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n v="0"/>
    <x v="4555"/>
  </r>
  <r>
    <n v="6840"/>
    <x v="3394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x v="4669"/>
    <n v="5"/>
    <n v="0.2"/>
    <x v="5540"/>
  </r>
  <r>
    <n v="6841"/>
    <x v="3395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x v="4670"/>
    <n v="3"/>
    <n v="0.7"/>
    <x v="5541"/>
  </r>
  <r>
    <n v="6842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x v="4671"/>
    <n v="3"/>
    <n v="0"/>
    <x v="5542"/>
  </r>
  <r>
    <n v="6843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x v="1189"/>
    <n v="3"/>
    <n v="0"/>
    <x v="1878"/>
  </r>
  <r>
    <n v="6844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x v="4672"/>
    <n v="5"/>
    <n v="0"/>
    <x v="5543"/>
  </r>
  <r>
    <n v="6845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x v="4673"/>
    <n v="4"/>
    <n v="0"/>
    <x v="5544"/>
  </r>
  <r>
    <n v="6846"/>
    <x v="3397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x v="1645"/>
    <n v="2"/>
    <n v="0.2"/>
    <x v="1742"/>
  </r>
  <r>
    <n v="6847"/>
    <x v="3398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x v="4674"/>
    <n v="4"/>
    <n v="0"/>
    <x v="5545"/>
  </r>
  <r>
    <n v="6848"/>
    <x v="3399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x v="684"/>
    <n v="1"/>
    <n v="0.2"/>
    <x v="5546"/>
  </r>
  <r>
    <n v="6849"/>
    <x v="3400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x v="4449"/>
    <n v="2"/>
    <n v="0.2"/>
    <x v="5239"/>
  </r>
  <r>
    <n v="6850"/>
    <x v="3401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x v="3634"/>
    <n v="4"/>
    <n v="0"/>
    <x v="5547"/>
  </r>
  <r>
    <n v="6851"/>
    <x v="3402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x v="4675"/>
    <n v="6"/>
    <n v="0"/>
    <x v="5548"/>
  </r>
  <r>
    <n v="6852"/>
    <x v="3402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x v="4676"/>
    <n v="7"/>
    <n v="0"/>
    <x v="5549"/>
  </r>
  <r>
    <n v="6853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x v="4677"/>
    <n v="4"/>
    <n v="0"/>
    <x v="5550"/>
  </r>
  <r>
    <n v="6854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</r>
  <r>
    <n v="6855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x v="4679"/>
    <n v="4"/>
    <n v="0"/>
    <x v="5552"/>
  </r>
  <r>
    <n v="6856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n v="0"/>
    <x v="5553"/>
  </r>
  <r>
    <n v="6857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n v="0"/>
    <x v="4058"/>
  </r>
  <r>
    <n v="6858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n v="0"/>
    <x v="5554"/>
  </r>
  <r>
    <n v="6859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x v="1576"/>
    <n v="2"/>
    <n v="0"/>
    <x v="1666"/>
  </r>
  <r>
    <n v="6860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x v="2943"/>
    <n v="5"/>
    <n v="0"/>
    <x v="4664"/>
  </r>
  <r>
    <n v="6861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x v="4682"/>
    <n v="11"/>
    <n v="0"/>
    <x v="5555"/>
  </r>
  <r>
    <n v="6862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x v="4173"/>
    <n v="8"/>
    <n v="0"/>
    <x v="5556"/>
  </r>
  <r>
    <n v="6863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x v="287"/>
    <n v="3"/>
    <n v="0.2"/>
    <x v="4598"/>
  </r>
  <r>
    <n v="6864"/>
    <x v="3405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x v="563"/>
    <n v="2"/>
    <n v="0.2"/>
    <x v="572"/>
  </r>
  <r>
    <n v="6865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x v="2538"/>
    <n v="2"/>
    <n v="0.2"/>
    <x v="234"/>
  </r>
  <r>
    <n v="6866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x v="1377"/>
    <n v="5"/>
    <n v="0.2"/>
    <x v="5557"/>
  </r>
  <r>
    <n v="6867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x v="2369"/>
    <n v="3"/>
    <n v="0"/>
    <x v="2575"/>
  </r>
  <r>
    <n v="6868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x v="236"/>
    <n v="2"/>
    <n v="0.2"/>
    <x v="5558"/>
  </r>
  <r>
    <n v="6869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x v="4683"/>
    <n v="9"/>
    <n v="0.2"/>
    <x v="5559"/>
  </r>
  <r>
    <n v="6870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x v="91"/>
    <n v="2"/>
    <n v="0"/>
    <x v="91"/>
  </r>
  <r>
    <n v="6871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x v="4021"/>
    <n v="9"/>
    <n v="0"/>
    <x v="5560"/>
  </r>
  <r>
    <n v="6872"/>
    <x v="3407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x v="1655"/>
    <n v="3"/>
    <n v="0.2"/>
    <x v="1753"/>
  </r>
  <r>
    <n v="6873"/>
    <x v="3408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x v="1393"/>
    <n v="1"/>
    <n v="0"/>
    <x v="5561"/>
  </r>
  <r>
    <n v="6874"/>
    <x v="3409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x v="999"/>
    <n v="5"/>
    <n v="0.8"/>
    <x v="1038"/>
  </r>
  <r>
    <n v="6875"/>
    <x v="3409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x v="2486"/>
    <n v="3"/>
    <n v="0.2"/>
    <x v="2805"/>
  </r>
  <r>
    <n v="6876"/>
    <x v="3410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x v="2989"/>
    <n v="2"/>
    <n v="0"/>
    <x v="3335"/>
  </r>
  <r>
    <n v="6877"/>
    <x v="3410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n v="0"/>
    <x v="5562"/>
  </r>
  <r>
    <n v="6878"/>
    <x v="3411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n v="0.6"/>
    <x v="5563"/>
  </r>
  <r>
    <n v="6879"/>
    <x v="3411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x v="758"/>
    <n v="1"/>
    <n v="0.2"/>
    <x v="781"/>
  </r>
  <r>
    <n v="6880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x v="4202"/>
    <n v="5"/>
    <n v="0.2"/>
    <x v="5564"/>
  </r>
  <r>
    <n v="6881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x v="56"/>
    <n v="5"/>
    <n v="0"/>
    <x v="56"/>
  </r>
  <r>
    <n v="6882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x v="4685"/>
    <n v="9"/>
    <n v="0"/>
    <x v="5565"/>
  </r>
  <r>
    <n v="6883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x v="64"/>
    <n v="3"/>
    <n v="0"/>
    <x v="5566"/>
  </r>
  <r>
    <n v="6884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x v="1159"/>
    <n v="5"/>
    <n v="0"/>
    <x v="1203"/>
  </r>
  <r>
    <n v="6885"/>
    <x v="3413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x v="4686"/>
    <n v="8"/>
    <n v="0"/>
    <x v="5567"/>
  </r>
  <r>
    <n v="6886"/>
    <x v="3414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x v="4687"/>
    <n v="4"/>
    <n v="0.2"/>
    <x v="5568"/>
  </r>
  <r>
    <n v="6887"/>
    <x v="3414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x v="4688"/>
    <n v="2"/>
    <n v="0.4"/>
    <x v="5569"/>
  </r>
  <r>
    <n v="6888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n v="0"/>
    <x v="71"/>
  </r>
  <r>
    <n v="6889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x v="4689"/>
    <n v="3"/>
    <n v="0.2"/>
    <x v="5570"/>
  </r>
  <r>
    <n v="6890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x v="5571"/>
  </r>
  <r>
    <n v="6891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n v="0"/>
    <x v="5572"/>
  </r>
  <r>
    <n v="6892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x v="3369"/>
    <n v="3"/>
    <n v="0"/>
    <x v="5573"/>
  </r>
  <r>
    <n v="6893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x v="243"/>
    <n v="4"/>
    <n v="0"/>
    <x v="245"/>
  </r>
  <r>
    <n v="6894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x v="2352"/>
    <n v="4"/>
    <n v="0"/>
    <x v="2555"/>
  </r>
  <r>
    <n v="6895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x v="4691"/>
    <n v="2"/>
    <n v="0"/>
    <x v="5574"/>
  </r>
  <r>
    <n v="6896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x v="4692"/>
    <n v="2"/>
    <n v="0"/>
    <x v="5575"/>
  </r>
  <r>
    <n v="6897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x v="1672"/>
    <n v="5"/>
    <n v="0"/>
    <x v="1770"/>
  </r>
  <r>
    <n v="6898"/>
    <x v="3417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x v="4693"/>
    <n v="3"/>
    <n v="0.7"/>
    <x v="5576"/>
  </r>
  <r>
    <n v="6899"/>
    <x v="3418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x v="4694"/>
    <n v="7"/>
    <n v="0.3"/>
    <x v="5577"/>
  </r>
  <r>
    <n v="6900"/>
    <x v="3418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x v="4695"/>
    <n v="6"/>
    <n v="0.8"/>
    <x v="5578"/>
  </r>
  <r>
    <n v="6901"/>
    <x v="3419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x v="4696"/>
    <n v="7"/>
    <n v="0"/>
    <x v="5579"/>
  </r>
  <r>
    <n v="6902"/>
    <x v="3420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x v="4697"/>
    <n v="5"/>
    <n v="0.2"/>
    <x v="5580"/>
  </r>
  <r>
    <n v="6903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x v="4698"/>
    <n v="4"/>
    <n v="0.2"/>
    <x v="5581"/>
  </r>
  <r>
    <n v="6904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x v="4699"/>
    <n v="2"/>
    <n v="0.8"/>
    <x v="5582"/>
  </r>
  <r>
    <n v="6905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x v="4700"/>
    <n v="5"/>
    <n v="0.2"/>
    <x v="5583"/>
  </r>
  <r>
    <n v="6906"/>
    <x v="3422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x v="3893"/>
    <n v="1"/>
    <n v="0"/>
    <x v="5584"/>
  </r>
  <r>
    <n v="6907"/>
    <x v="3423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n v="0"/>
    <x v="5585"/>
  </r>
  <r>
    <n v="6908"/>
    <x v="3424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x v="3796"/>
    <n v="2"/>
    <n v="0.2"/>
    <x v="4357"/>
  </r>
  <r>
    <n v="6909"/>
    <x v="3425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x v="1816"/>
    <n v="2"/>
    <n v="0"/>
    <x v="3642"/>
  </r>
  <r>
    <n v="6910"/>
    <x v="3426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x v="1293"/>
    <n v="3"/>
    <n v="0.7"/>
    <x v="1868"/>
  </r>
  <r>
    <n v="6911"/>
    <x v="3427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x v="4701"/>
    <n v="2"/>
    <n v="0"/>
    <x v="5586"/>
  </r>
  <r>
    <n v="6912"/>
    <x v="3428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x v="4702"/>
    <n v="3"/>
    <n v="0"/>
    <x v="5587"/>
  </r>
  <r>
    <n v="6913"/>
    <x v="3429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x v="4703"/>
    <n v="4"/>
    <n v="0"/>
    <x v="5588"/>
  </r>
  <r>
    <n v="6914"/>
    <x v="3430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x v="4029"/>
    <n v="2"/>
    <n v="0.2"/>
    <x v="4672"/>
  </r>
  <r>
    <n v="6915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x v="4704"/>
    <n v="1"/>
    <n v="0.2"/>
    <x v="5589"/>
  </r>
  <r>
    <n v="6916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x v="4705"/>
    <n v="6"/>
    <n v="0.8"/>
    <x v="5590"/>
  </r>
  <r>
    <n v="6917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x v="4706"/>
    <n v="4"/>
    <n v="0.2"/>
    <x v="5591"/>
  </r>
  <r>
    <n v="6918"/>
    <x v="3432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n v="0.2"/>
    <x v="5592"/>
  </r>
  <r>
    <n v="6919"/>
    <x v="343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x v="4708"/>
    <n v="3"/>
    <n v="0"/>
    <x v="5593"/>
  </r>
  <r>
    <n v="6920"/>
    <x v="3434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x v="4709"/>
    <n v="2"/>
    <n v="0.7"/>
    <x v="5594"/>
  </r>
  <r>
    <n v="6921"/>
    <x v="3435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x v="4710"/>
    <n v="7"/>
    <n v="0"/>
    <x v="5595"/>
  </r>
  <r>
    <n v="6922"/>
    <x v="3436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x v="4711"/>
    <n v="1"/>
    <n v="0"/>
    <x v="5596"/>
  </r>
  <r>
    <n v="6923"/>
    <x v="343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x v="4712"/>
    <n v="5"/>
    <n v="0"/>
    <x v="5597"/>
  </r>
  <r>
    <n v="6924"/>
    <x v="343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x v="1576"/>
    <n v="2"/>
    <n v="0"/>
    <x v="5598"/>
  </r>
  <r>
    <n v="6925"/>
    <x v="3438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x v="4713"/>
    <n v="7"/>
    <n v="0"/>
    <x v="5599"/>
  </r>
  <r>
    <n v="6926"/>
    <x v="3438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x v="2871"/>
    <n v="12"/>
    <n v="0.2"/>
    <x v="3191"/>
  </r>
  <r>
    <n v="6927"/>
    <x v="3439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x v="1381"/>
    <n v="3"/>
    <n v="0"/>
    <x v="3602"/>
  </r>
  <r>
    <n v="6928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x v="4714"/>
    <n v="4"/>
    <n v="0"/>
    <x v="5600"/>
  </r>
  <r>
    <n v="6929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x v="2521"/>
    <n v="3"/>
    <n v="0"/>
    <x v="3635"/>
  </r>
  <r>
    <n v="6930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x v="4715"/>
    <n v="7"/>
    <n v="0.2"/>
    <x v="5601"/>
  </r>
  <r>
    <n v="6931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x v="1024"/>
    <n v="1"/>
    <n v="0"/>
    <x v="1920"/>
  </r>
  <r>
    <n v="6932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x v="4716"/>
    <n v="1"/>
    <n v="0.4"/>
    <x v="5602"/>
  </r>
  <r>
    <n v="6933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x v="1821"/>
    <n v="2"/>
    <n v="0.4"/>
    <x v="5603"/>
  </r>
  <r>
    <n v="6934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x v="236"/>
    <n v="2"/>
    <n v="0.2"/>
    <x v="4546"/>
  </r>
  <r>
    <n v="6935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x v="4717"/>
    <n v="2"/>
    <n v="0.2"/>
    <x v="5604"/>
  </r>
  <r>
    <n v="6936"/>
    <x v="3442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x v="98"/>
    <n v="3"/>
    <n v="0.2"/>
    <x v="99"/>
  </r>
  <r>
    <n v="6937"/>
    <x v="3443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n v="0.6"/>
    <x v="5605"/>
  </r>
  <r>
    <n v="6938"/>
    <x v="3444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x v="4719"/>
    <n v="2"/>
    <n v="0.2"/>
    <x v="5606"/>
  </r>
  <r>
    <n v="6939"/>
    <x v="3445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x v="4720"/>
    <n v="4"/>
    <n v="0"/>
    <x v="5607"/>
  </r>
  <r>
    <n v="6940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x v="4721"/>
    <n v="2"/>
    <n v="0.2"/>
    <x v="5608"/>
  </r>
  <r>
    <n v="6941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x v="158"/>
    <n v="5"/>
    <n v="0"/>
    <x v="3288"/>
  </r>
  <r>
    <n v="6942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x v="4722"/>
    <n v="4"/>
    <n v="0"/>
    <x v="5609"/>
  </r>
  <r>
    <n v="6943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x v="4243"/>
    <n v="3"/>
    <n v="0"/>
    <x v="4951"/>
  </r>
  <r>
    <n v="6944"/>
    <x v="3447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x v="4723"/>
    <n v="5"/>
    <n v="0.2"/>
    <x v="5610"/>
  </r>
  <r>
    <n v="6945"/>
    <x v="3448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x v="1760"/>
    <n v="4"/>
    <n v="0"/>
    <x v="5611"/>
  </r>
  <r>
    <n v="6946"/>
    <x v="3449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x v="2987"/>
    <n v="5"/>
    <n v="0.2"/>
    <x v="5612"/>
  </r>
  <r>
    <n v="6947"/>
    <x v="3450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x v="4724"/>
    <n v="2"/>
    <n v="0"/>
    <x v="5613"/>
  </r>
  <r>
    <n v="6948"/>
    <x v="3451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x v="3167"/>
    <n v="2"/>
    <n v="0.2"/>
    <x v="3562"/>
  </r>
  <r>
    <n v="6949"/>
    <x v="3451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x v="3391"/>
    <n v="3"/>
    <n v="0.3"/>
    <x v="3837"/>
  </r>
  <r>
    <n v="6950"/>
    <x v="3452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n v="0.2"/>
    <x v="5614"/>
  </r>
  <r>
    <n v="6951"/>
    <x v="3452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x v="2620"/>
    <n v="3"/>
    <n v="0.4"/>
    <x v="2885"/>
  </r>
  <r>
    <n v="6952"/>
    <x v="3453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x v="4726"/>
    <n v="2"/>
    <n v="0.4"/>
    <x v="5615"/>
  </r>
  <r>
    <n v="6953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x v="929"/>
    <n v="3"/>
    <n v="0.2"/>
    <x v="5616"/>
  </r>
  <r>
    <n v="6954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x v="4727"/>
    <n v="4"/>
    <n v="0.2"/>
    <x v="5617"/>
  </r>
  <r>
    <n v="6955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x v="4483"/>
    <n v="5"/>
    <n v="0.2"/>
    <x v="5287"/>
  </r>
  <r>
    <n v="6956"/>
    <x v="3455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x v="4728"/>
    <n v="2"/>
    <n v="0"/>
    <x v="5618"/>
  </r>
  <r>
    <n v="6957"/>
    <x v="3456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x v="3441"/>
    <n v="5"/>
    <n v="0"/>
    <x v="5619"/>
  </r>
  <r>
    <n v="6958"/>
    <x v="3456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n v="0"/>
    <x v="1398"/>
  </r>
  <r>
    <n v="6959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x v="4729"/>
    <n v="1"/>
    <n v="0"/>
    <x v="5620"/>
  </r>
  <r>
    <n v="6960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x v="678"/>
    <n v="3"/>
    <n v="0"/>
    <x v="691"/>
  </r>
  <r>
    <n v="6961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x v="91"/>
    <n v="2"/>
    <n v="0"/>
    <x v="91"/>
  </r>
  <r>
    <n v="6962"/>
    <x v="3458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x v="4730"/>
    <n v="3"/>
    <n v="0"/>
    <x v="5621"/>
  </r>
  <r>
    <n v="6963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x v="4731"/>
    <n v="5"/>
    <n v="0"/>
    <x v="5622"/>
  </r>
  <r>
    <n v="6964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x v="4732"/>
    <n v="3"/>
    <n v="0"/>
    <x v="5623"/>
  </r>
  <r>
    <n v="6965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x v="906"/>
    <n v="5"/>
    <n v="0"/>
    <x v="5624"/>
  </r>
  <r>
    <n v="6966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n v="0"/>
    <x v="5625"/>
  </r>
  <r>
    <n v="6967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x v="4734"/>
    <n v="2"/>
    <n v="0"/>
    <x v="5626"/>
  </r>
  <r>
    <n v="6968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x v="1847"/>
    <n v="9"/>
    <n v="0"/>
    <x v="1982"/>
  </r>
  <r>
    <n v="6969"/>
    <x v="3460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x v="4735"/>
    <n v="3"/>
    <n v="0"/>
    <x v="5627"/>
  </r>
  <r>
    <n v="6970"/>
    <x v="3461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x v="2615"/>
    <n v="5"/>
    <n v="0"/>
    <x v="5628"/>
  </r>
  <r>
    <n v="6971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x v="1438"/>
    <n v="2"/>
    <n v="0.2"/>
    <x v="5629"/>
  </r>
  <r>
    <n v="6972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x v="212"/>
    <n v="2"/>
    <n v="0.2"/>
    <x v="214"/>
  </r>
  <r>
    <n v="6973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x v="2749"/>
    <n v="2"/>
    <n v="0.2"/>
    <x v="3046"/>
  </r>
  <r>
    <n v="6974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x v="4736"/>
    <n v="4"/>
    <n v="0.7"/>
    <x v="5630"/>
  </r>
  <r>
    <n v="6975"/>
    <x v="3463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x v="4142"/>
    <n v="2"/>
    <n v="0.2"/>
    <x v="3291"/>
  </r>
  <r>
    <n v="6976"/>
    <x v="346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x v="2184"/>
    <n v="2"/>
    <n v="0.2"/>
    <x v="2352"/>
  </r>
  <r>
    <n v="6977"/>
    <x v="346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x v="4737"/>
    <n v="4"/>
    <n v="0.2"/>
    <x v="5631"/>
  </r>
  <r>
    <n v="6978"/>
    <x v="3465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x v="2830"/>
    <n v="2"/>
    <n v="0"/>
    <x v="5632"/>
  </r>
  <r>
    <n v="6979"/>
    <x v="3466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x v="4738"/>
    <n v="9"/>
    <n v="0"/>
    <x v="5633"/>
  </r>
  <r>
    <n v="6980"/>
    <x v="3467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x v="901"/>
    <n v="5"/>
    <n v="0"/>
    <x v="934"/>
  </r>
  <r>
    <n v="6981"/>
    <x v="3468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x v="4739"/>
    <n v="4"/>
    <n v="0"/>
    <x v="5634"/>
  </r>
  <r>
    <n v="6982"/>
    <x v="3468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x v="4740"/>
    <n v="3"/>
    <n v="0"/>
    <x v="5635"/>
  </r>
  <r>
    <n v="6983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x v="906"/>
    <n v="5"/>
    <n v="0"/>
    <x v="5624"/>
  </r>
  <r>
    <n v="6984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x v="4741"/>
    <n v="1"/>
    <n v="0"/>
    <x v="5636"/>
  </r>
  <r>
    <n v="6985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x v="4742"/>
    <n v="4"/>
    <n v="0.1"/>
    <x v="5637"/>
  </r>
  <r>
    <n v="6986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x v="3520"/>
    <n v="4"/>
    <n v="0"/>
    <x v="4009"/>
  </r>
  <r>
    <n v="6987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x v="493"/>
    <n v="2"/>
    <n v="0"/>
    <x v="5638"/>
  </r>
  <r>
    <n v="6988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x v="1603"/>
    <n v="5"/>
    <n v="0"/>
    <x v="4741"/>
  </r>
  <r>
    <n v="6989"/>
    <x v="3470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x v="4127"/>
    <n v="5"/>
    <n v="0.2"/>
    <x v="5639"/>
  </r>
  <r>
    <n v="6990"/>
    <x v="3471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x v="4743"/>
    <n v="2"/>
    <n v="0.8"/>
    <x v="5640"/>
  </r>
  <r>
    <n v="6991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x v="4744"/>
    <n v="3"/>
    <n v="0"/>
    <x v="5641"/>
  </r>
  <r>
    <n v="6992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x v="4745"/>
    <n v="5"/>
    <n v="0"/>
    <x v="5642"/>
  </r>
  <r>
    <n v="6993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x v="4702"/>
    <n v="3"/>
    <n v="0"/>
    <x v="5643"/>
  </r>
  <r>
    <n v="6994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x v="4583"/>
    <n v="7"/>
    <n v="0"/>
    <x v="5419"/>
  </r>
  <r>
    <n v="6995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x v="4746"/>
    <n v="5"/>
    <n v="0"/>
    <x v="5644"/>
  </r>
  <r>
    <n v="6996"/>
    <x v="3473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n v="0"/>
    <x v="5645"/>
  </r>
  <r>
    <n v="6997"/>
    <x v="3474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x v="4748"/>
    <n v="4"/>
    <n v="0.8"/>
    <x v="5646"/>
  </r>
  <r>
    <n v="6998"/>
    <x v="3474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x v="4749"/>
    <n v="4"/>
    <n v="0.2"/>
    <x v="5647"/>
  </r>
  <r>
    <n v="6999"/>
    <x v="3475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x v="91"/>
    <n v="2"/>
    <n v="0"/>
    <x v="2056"/>
  </r>
  <r>
    <n v="7000"/>
    <x v="3476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x v="4750"/>
    <n v="3"/>
    <n v="0"/>
    <x v="5648"/>
  </r>
  <r>
    <n v="7001"/>
    <x v="3476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x v="4751"/>
    <n v="2"/>
    <n v="0"/>
    <x v="5649"/>
  </r>
  <r>
    <n v="7002"/>
    <x v="3477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n v="0.3"/>
    <x v="5650"/>
  </r>
  <r>
    <n v="7003"/>
    <x v="347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n v="0"/>
    <x v="5651"/>
  </r>
  <r>
    <n v="7004"/>
    <x v="347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x v="1971"/>
    <n v="2"/>
    <n v="0.2"/>
    <x v="2122"/>
  </r>
  <r>
    <n v="7005"/>
    <x v="3479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x v="1182"/>
    <n v="1"/>
    <n v="0.2"/>
    <x v="1673"/>
  </r>
  <r>
    <n v="7006"/>
    <x v="348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x v="4754"/>
    <n v="2"/>
    <n v="0.1"/>
    <x v="5652"/>
  </r>
  <r>
    <n v="7007"/>
    <x v="3481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x v="1086"/>
    <n v="2"/>
    <n v="0.6"/>
    <x v="4462"/>
  </r>
  <r>
    <n v="7008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x v="2253"/>
    <n v="2"/>
    <n v="0.7"/>
    <x v="2433"/>
  </r>
  <r>
    <n v="7009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x v="4755"/>
    <n v="3"/>
    <n v="0.3"/>
    <x v="5653"/>
  </r>
  <r>
    <n v="7010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x v="3346"/>
    <n v="1"/>
    <n v="0.2"/>
    <x v="5654"/>
  </r>
  <r>
    <n v="7011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x v="2119"/>
    <n v="5"/>
    <n v="0.2"/>
    <x v="5655"/>
  </r>
  <r>
    <n v="7012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x v="1325"/>
    <n v="2"/>
    <n v="0"/>
    <x v="3264"/>
  </r>
  <r>
    <n v="7013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n v="0"/>
    <x v="79"/>
  </r>
  <r>
    <n v="7014"/>
    <x v="3484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x v="4756"/>
    <n v="3"/>
    <n v="0.15"/>
    <x v="5656"/>
  </r>
  <r>
    <n v="7015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n v="0"/>
    <x v="5657"/>
  </r>
  <r>
    <n v="7016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x v="93"/>
    <n v="2"/>
    <n v="0"/>
    <x v="5658"/>
  </r>
  <r>
    <n v="7017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x v="2173"/>
    <n v="3"/>
    <n v="0"/>
    <x v="5659"/>
  </r>
  <r>
    <n v="7018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x v="1830"/>
    <n v="3"/>
    <n v="0"/>
    <x v="1961"/>
  </r>
  <r>
    <n v="7019"/>
    <x v="348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x v="4395"/>
    <n v="7"/>
    <n v="0"/>
    <x v="5660"/>
  </r>
  <r>
    <n v="7020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x v="12"/>
    <n v="3"/>
    <n v="0.2"/>
    <x v="12"/>
  </r>
  <r>
    <n v="7021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x v="4758"/>
    <n v="1"/>
    <n v="0.2"/>
    <x v="5661"/>
  </r>
  <r>
    <n v="7022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x v="1728"/>
    <n v="3"/>
    <n v="0.2"/>
    <x v="5662"/>
  </r>
  <r>
    <n v="7023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x v="4759"/>
    <n v="9"/>
    <n v="0.2"/>
    <x v="5663"/>
  </r>
  <r>
    <n v="7024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x v="277"/>
    <n v="6"/>
    <n v="0.2"/>
    <x v="282"/>
  </r>
  <r>
    <n v="7025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x v="1334"/>
    <n v="9"/>
    <n v="0.2"/>
    <x v="1392"/>
  </r>
  <r>
    <n v="7026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x v="4760"/>
    <n v="6"/>
    <n v="0"/>
    <x v="5664"/>
  </r>
  <r>
    <n v="7027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n v="0.2"/>
    <x v="5665"/>
  </r>
  <r>
    <n v="7028"/>
    <x v="3489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n v="0"/>
    <x v="4222"/>
  </r>
  <r>
    <n v="7029"/>
    <x v="349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x v="1284"/>
    <n v="5"/>
    <n v="0"/>
    <x v="1335"/>
  </r>
  <r>
    <n v="7030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x v="4681"/>
    <n v="3"/>
    <n v="0"/>
    <x v="5666"/>
  </r>
  <r>
    <n v="7031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x v="3978"/>
    <n v="2"/>
    <n v="0"/>
    <x v="4592"/>
  </r>
  <r>
    <n v="7032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x v="1663"/>
    <n v="3"/>
    <n v="0"/>
    <x v="5667"/>
  </r>
  <r>
    <n v="7033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x v="4762"/>
    <n v="3"/>
    <n v="0.1"/>
    <x v="5668"/>
  </r>
  <r>
    <n v="7034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x v="4763"/>
    <n v="3"/>
    <n v="0.2"/>
    <x v="5669"/>
  </r>
  <r>
    <n v="7035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x v="4596"/>
    <n v="3"/>
    <n v="0.2"/>
    <x v="5438"/>
  </r>
  <r>
    <n v="7036"/>
    <x v="3492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x v="4764"/>
    <n v="3"/>
    <n v="0.2"/>
    <x v="5670"/>
  </r>
  <r>
    <n v="7037"/>
    <x v="3493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x v="2006"/>
    <n v="2"/>
    <n v="0.2"/>
    <x v="3911"/>
  </r>
  <r>
    <n v="7038"/>
    <x v="3494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x v="91"/>
    <n v="2"/>
    <n v="0"/>
    <x v="91"/>
  </r>
  <r>
    <n v="7039"/>
    <x v="3494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x v="1465"/>
    <n v="3"/>
    <n v="0"/>
    <x v="5671"/>
  </r>
  <r>
    <n v="7040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x v="240"/>
    <n v="2"/>
    <n v="0"/>
    <x v="242"/>
  </r>
  <r>
    <n v="7041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x v="176"/>
    <n v="3"/>
    <n v="0.2"/>
    <x v="3029"/>
  </r>
  <r>
    <n v="7042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x v="2259"/>
    <n v="2"/>
    <n v="0"/>
    <x v="2525"/>
  </r>
  <r>
    <n v="7043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x v="2798"/>
    <n v="5"/>
    <n v="0.4"/>
    <x v="5672"/>
  </r>
  <r>
    <n v="7044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x v="4765"/>
    <n v="4"/>
    <n v="0.3"/>
    <x v="5673"/>
  </r>
  <r>
    <n v="7045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x v="1997"/>
    <n v="2"/>
    <n v="0.2"/>
    <x v="2149"/>
  </r>
  <r>
    <n v="7046"/>
    <x v="3497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x v="4766"/>
    <n v="2"/>
    <n v="0.2"/>
    <x v="5674"/>
  </r>
  <r>
    <n v="7047"/>
    <x v="3498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x v="4767"/>
    <n v="1"/>
    <n v="0.2"/>
    <x v="5675"/>
  </r>
  <r>
    <n v="7048"/>
    <x v="3498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x v="4768"/>
    <n v="4"/>
    <n v="0"/>
    <x v="5676"/>
  </r>
  <r>
    <n v="7049"/>
    <x v="3499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x v="12"/>
    <n v="3"/>
    <n v="0.2"/>
    <x v="12"/>
  </r>
  <r>
    <n v="7050"/>
    <x v="3500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x v="4769"/>
    <n v="2"/>
    <n v="0.2"/>
    <x v="5677"/>
  </r>
  <r>
    <n v="7051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x v="4770"/>
    <n v="5"/>
    <n v="0.2"/>
    <x v="5678"/>
  </r>
  <r>
    <n v="7052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x v="4607"/>
    <n v="2"/>
    <n v="0"/>
    <x v="5454"/>
  </r>
  <r>
    <n v="7053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x v="4771"/>
    <n v="1"/>
    <n v="0"/>
    <x v="5679"/>
  </r>
  <r>
    <n v="7054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x v="668"/>
    <n v="4"/>
    <n v="0"/>
    <x v="5680"/>
  </r>
  <r>
    <n v="7055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x v="4158"/>
    <n v="5"/>
    <n v="0.2"/>
    <x v="5681"/>
  </r>
  <r>
    <n v="7056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x v="2045"/>
    <n v="3"/>
    <n v="0.2"/>
    <x v="5682"/>
  </r>
  <r>
    <n v="7057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x v="4772"/>
    <n v="9"/>
    <n v="0.2"/>
    <x v="5683"/>
  </r>
  <r>
    <n v="7058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x v="4773"/>
    <n v="7"/>
    <n v="0.2"/>
    <x v="5684"/>
  </r>
  <r>
    <n v="7059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x v="4774"/>
    <n v="3"/>
    <n v="0"/>
    <x v="1965"/>
  </r>
  <r>
    <n v="7060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x v="4775"/>
    <n v="2"/>
    <n v="0"/>
    <x v="5685"/>
  </r>
  <r>
    <n v="7061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x v="4776"/>
    <n v="2"/>
    <n v="0.2"/>
    <x v="5686"/>
  </r>
  <r>
    <n v="7062"/>
    <x v="3502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x v="4777"/>
    <n v="3"/>
    <n v="0.2"/>
    <x v="5687"/>
  </r>
  <r>
    <n v="7063"/>
    <x v="3503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x v="4778"/>
    <n v="3"/>
    <n v="0.2"/>
    <x v="5688"/>
  </r>
  <r>
    <n v="7064"/>
    <x v="3504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x v="928"/>
    <n v="2"/>
    <n v="0.2"/>
    <x v="5689"/>
  </r>
  <r>
    <n v="7065"/>
    <x v="3505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x v="4779"/>
    <n v="3"/>
    <n v="0"/>
    <x v="5690"/>
  </r>
  <r>
    <n v="7066"/>
    <x v="350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x v="4780"/>
    <n v="7"/>
    <n v="0"/>
    <x v="5691"/>
  </r>
  <r>
    <n v="7067"/>
    <x v="3507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x v="789"/>
    <n v="6"/>
    <n v="0"/>
    <x v="814"/>
  </r>
  <r>
    <n v="7068"/>
    <x v="3508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n v="0.8"/>
    <x v="3657"/>
  </r>
  <r>
    <n v="7069"/>
    <x v="3508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x v="4781"/>
    <n v="9"/>
    <n v="0.2"/>
    <x v="5692"/>
  </r>
  <r>
    <n v="7070"/>
    <x v="3509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x v="156"/>
    <n v="1"/>
    <n v="0"/>
    <x v="158"/>
  </r>
  <r>
    <n v="7071"/>
    <x v="351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x v="4766"/>
    <n v="2"/>
    <n v="0.2"/>
    <x v="5674"/>
  </r>
  <r>
    <n v="7072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x v="3079"/>
    <n v="2"/>
    <n v="0.2"/>
    <x v="3450"/>
  </r>
  <r>
    <n v="7073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x v="1182"/>
    <n v="1"/>
    <n v="0.2"/>
    <x v="1673"/>
  </r>
  <r>
    <n v="7074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x v="4782"/>
    <n v="5"/>
    <n v="0.2"/>
    <x v="5693"/>
  </r>
  <r>
    <n v="7075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x v="4783"/>
    <n v="4"/>
    <n v="0.8"/>
    <x v="5694"/>
  </r>
  <r>
    <n v="7076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x v="4784"/>
    <n v="2"/>
    <n v="0.2"/>
    <x v="5695"/>
  </r>
  <r>
    <n v="7077"/>
    <x v="3512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n v="0"/>
    <x v="5696"/>
  </r>
  <r>
    <n v="7078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x v="4785"/>
    <n v="7"/>
    <n v="0.7"/>
    <x v="5697"/>
  </r>
  <r>
    <n v="7079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x v="4786"/>
    <n v="9"/>
    <n v="0.2"/>
    <x v="5698"/>
  </r>
  <r>
    <n v="7080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x v="530"/>
    <n v="4"/>
    <n v="0.2"/>
    <x v="541"/>
  </r>
  <r>
    <n v="7081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x v="4787"/>
    <n v="3"/>
    <n v="0.4"/>
    <x v="5699"/>
  </r>
  <r>
    <n v="7082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x v="4788"/>
    <n v="3"/>
    <n v="0.2"/>
    <x v="5700"/>
  </r>
  <r>
    <n v="7083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x v="4789"/>
    <n v="5"/>
    <n v="0.7"/>
    <x v="5701"/>
  </r>
  <r>
    <n v="7084"/>
    <x v="351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x v="2872"/>
    <n v="2"/>
    <n v="0"/>
    <x v="5702"/>
  </r>
  <r>
    <n v="7085"/>
    <x v="351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x v="4790"/>
    <n v="9"/>
    <n v="0.2"/>
    <x v="5703"/>
  </r>
  <r>
    <n v="7086"/>
    <x v="3515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x v="4791"/>
    <n v="5"/>
    <n v="0.7"/>
    <x v="5704"/>
  </r>
  <r>
    <n v="7087"/>
    <x v="3515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x v="4792"/>
    <n v="2"/>
    <n v="0.2"/>
    <x v="5705"/>
  </r>
  <r>
    <n v="7088"/>
    <x v="3516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x v="4191"/>
    <n v="3"/>
    <n v="0"/>
    <x v="4877"/>
  </r>
  <r>
    <n v="7089"/>
    <x v="3517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x v="1378"/>
    <n v="4"/>
    <n v="0"/>
    <x v="3447"/>
  </r>
  <r>
    <n v="7090"/>
    <x v="3518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x v="668"/>
    <n v="1"/>
    <n v="0.2"/>
    <x v="5706"/>
  </r>
  <r>
    <n v="7091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x v="1938"/>
    <n v="3"/>
    <n v="0"/>
    <x v="2086"/>
  </r>
  <r>
    <n v="7092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x v="4793"/>
    <n v="3"/>
    <n v="0"/>
    <x v="5707"/>
  </r>
  <r>
    <n v="7093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x v="3931"/>
    <n v="2"/>
    <n v="0"/>
    <x v="4537"/>
  </r>
  <r>
    <n v="7094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x v="3786"/>
    <n v="5"/>
    <n v="0"/>
    <x v="4342"/>
  </r>
  <r>
    <n v="7095"/>
    <x v="3520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x v="4620"/>
    <n v="6"/>
    <n v="0.2"/>
    <x v="5708"/>
  </r>
  <r>
    <n v="7096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x v="4794"/>
    <n v="6"/>
    <n v="0.2"/>
    <x v="5709"/>
  </r>
  <r>
    <n v="7097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x v="4795"/>
    <n v="2"/>
    <n v="0.2"/>
    <x v="5710"/>
  </r>
  <r>
    <n v="7098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x v="1046"/>
    <n v="5"/>
    <n v="0.2"/>
    <x v="1087"/>
  </r>
  <r>
    <n v="7099"/>
    <x v="3522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x v="4796"/>
    <n v="9"/>
    <n v="0"/>
    <x v="5711"/>
  </r>
  <r>
    <n v="7100"/>
    <x v="352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x v="3543"/>
    <n v="6"/>
    <n v="0"/>
    <x v="4036"/>
  </r>
  <r>
    <n v="7101"/>
    <x v="3524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x v="3032"/>
    <n v="3"/>
    <n v="0.2"/>
    <x v="5712"/>
  </r>
  <r>
    <n v="7102"/>
    <x v="3525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x v="3073"/>
    <n v="2"/>
    <n v="0.2"/>
    <x v="3442"/>
  </r>
  <r>
    <n v="7103"/>
    <x v="3526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x v="4797"/>
    <n v="3"/>
    <n v="0.7"/>
    <x v="5713"/>
  </r>
  <r>
    <n v="7104"/>
    <x v="3527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x v="4798"/>
    <n v="2"/>
    <n v="0"/>
    <x v="5714"/>
  </r>
  <r>
    <n v="7105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x v="4799"/>
    <n v="6"/>
    <n v="0.3"/>
    <x v="5715"/>
  </r>
  <r>
    <n v="7106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x v="4800"/>
    <n v="3"/>
    <n v="0.2"/>
    <x v="5716"/>
  </r>
  <r>
    <n v="7107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x v="4801"/>
    <n v="9"/>
    <n v="0.2"/>
    <x v="5717"/>
  </r>
  <r>
    <n v="7108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x v="2275"/>
    <n v="2"/>
    <n v="0"/>
    <x v="2666"/>
  </r>
  <r>
    <n v="7109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x v="175"/>
    <n v="2"/>
    <n v="0"/>
    <x v="5718"/>
  </r>
  <r>
    <n v="7110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x v="4802"/>
    <n v="4"/>
    <n v="0"/>
    <x v="5719"/>
  </r>
  <r>
    <n v="7111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x v="3433"/>
    <n v="2"/>
    <n v="0"/>
    <x v="5720"/>
  </r>
  <r>
    <n v="7112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x v="1002"/>
    <n v="2"/>
    <n v="0"/>
    <x v="5721"/>
  </r>
  <r>
    <n v="7113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x v="2803"/>
    <n v="5"/>
    <n v="0"/>
    <x v="3114"/>
  </r>
  <r>
    <n v="7114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n v="0.2"/>
    <x v="5722"/>
  </r>
  <r>
    <n v="7115"/>
    <x v="3530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x v="4804"/>
    <n v="6"/>
    <n v="0"/>
    <x v="5723"/>
  </r>
  <r>
    <n v="7116"/>
    <x v="3530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x v="4805"/>
    <n v="2"/>
    <n v="0.2"/>
    <x v="5724"/>
  </r>
  <r>
    <n v="7117"/>
    <x v="3531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x v="1168"/>
    <n v="2"/>
    <n v="0"/>
    <x v="4027"/>
  </r>
  <r>
    <n v="7118"/>
    <x v="3531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x v="2956"/>
    <n v="1"/>
    <n v="0.2"/>
    <x v="5725"/>
  </r>
  <r>
    <n v="7119"/>
    <x v="3532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x v="1465"/>
    <n v="3"/>
    <n v="0"/>
    <x v="1544"/>
  </r>
  <r>
    <n v="7120"/>
    <x v="3533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x v="1162"/>
    <n v="2"/>
    <n v="0.2"/>
    <x v="1206"/>
  </r>
  <r>
    <n v="7121"/>
    <x v="353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x v="4806"/>
    <n v="1"/>
    <n v="0.7"/>
    <x v="5726"/>
  </r>
  <r>
    <n v="7122"/>
    <x v="3535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x v="1085"/>
    <n v="7"/>
    <n v="0"/>
    <x v="5727"/>
  </r>
  <r>
    <n v="7123"/>
    <x v="3535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x v="1741"/>
    <n v="2"/>
    <n v="0"/>
    <x v="2979"/>
  </r>
  <r>
    <n v="7124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x v="4807"/>
    <n v="3"/>
    <n v="0"/>
    <x v="5728"/>
  </r>
  <r>
    <n v="7125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x v="3803"/>
    <n v="3"/>
    <n v="0"/>
    <x v="4367"/>
  </r>
  <r>
    <n v="7126"/>
    <x v="3537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x v="1465"/>
    <n v="3"/>
    <n v="0"/>
    <x v="1544"/>
  </r>
  <r>
    <n v="7127"/>
    <x v="3537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n v="0"/>
    <x v="5729"/>
  </r>
  <r>
    <n v="7128"/>
    <x v="3538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x v="4809"/>
    <n v="5"/>
    <n v="0"/>
    <x v="5730"/>
  </r>
  <r>
    <n v="7129"/>
    <x v="3538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x v="548"/>
    <n v="4"/>
    <n v="0"/>
    <x v="5731"/>
  </r>
  <r>
    <n v="7130"/>
    <x v="3539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x v="2083"/>
    <n v="4"/>
    <n v="0.2"/>
    <x v="4300"/>
  </r>
  <r>
    <n v="7131"/>
    <x v="3539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n v="0.2"/>
    <x v="5732"/>
  </r>
  <r>
    <n v="7132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x v="4811"/>
    <n v="3"/>
    <n v="0"/>
    <x v="5733"/>
  </r>
  <r>
    <n v="7133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x v="2135"/>
    <n v="4"/>
    <n v="0"/>
    <x v="5734"/>
  </r>
  <r>
    <n v="7134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x v="1302"/>
    <n v="2"/>
    <n v="0"/>
    <x v="1357"/>
  </r>
  <r>
    <n v="7135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x v="2273"/>
    <n v="2"/>
    <n v="0"/>
    <x v="2456"/>
  </r>
  <r>
    <n v="7136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x v="4812"/>
    <n v="3"/>
    <n v="0"/>
    <x v="5735"/>
  </r>
  <r>
    <n v="7137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x v="2200"/>
    <n v="5"/>
    <n v="0.7"/>
    <x v="2372"/>
  </r>
  <r>
    <n v="7138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x v="4813"/>
    <n v="2"/>
    <n v="0.2"/>
    <x v="5736"/>
  </r>
  <r>
    <n v="7139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x v="4814"/>
    <n v="4"/>
    <n v="0.7"/>
    <x v="5737"/>
  </r>
  <r>
    <n v="7140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x v="4815"/>
    <n v="3"/>
    <n v="0.2"/>
    <x v="5738"/>
  </r>
  <r>
    <n v="7141"/>
    <x v="3542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x v="4816"/>
    <n v="4"/>
    <n v="0"/>
    <x v="5739"/>
  </r>
  <r>
    <n v="7142"/>
    <x v="3542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x v="4817"/>
    <n v="5"/>
    <n v="0"/>
    <x v="5740"/>
  </r>
  <r>
    <n v="7143"/>
    <x v="3543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x v="4818"/>
    <n v="5"/>
    <n v="0"/>
    <x v="5741"/>
  </r>
  <r>
    <n v="7144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x v="4819"/>
    <n v="5"/>
    <n v="0.4"/>
    <x v="5742"/>
  </r>
  <r>
    <n v="7145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n v="0.7"/>
    <x v="4949"/>
  </r>
  <r>
    <n v="7146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x v="1259"/>
    <n v="3"/>
    <n v="0.4"/>
    <x v="5743"/>
  </r>
  <r>
    <n v="7147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x v="4820"/>
    <n v="1"/>
    <n v="0.2"/>
    <x v="5744"/>
  </r>
  <r>
    <n v="7148"/>
    <x v="3545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x v="1663"/>
    <n v="3"/>
    <n v="0"/>
    <x v="1761"/>
  </r>
  <r>
    <n v="7149"/>
    <x v="3545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x v="4821"/>
    <n v="3"/>
    <n v="0"/>
    <x v="3407"/>
  </r>
  <r>
    <n v="7150"/>
    <x v="3546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x v="4822"/>
    <n v="3"/>
    <n v="0.2"/>
    <x v="5745"/>
  </r>
  <r>
    <n v="7151"/>
    <x v="3547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x v="1741"/>
    <n v="2"/>
    <n v="0"/>
    <x v="5746"/>
  </r>
  <r>
    <n v="7152"/>
    <x v="3548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x v="4823"/>
    <n v="2"/>
    <n v="0.5"/>
    <x v="5747"/>
  </r>
  <r>
    <n v="7153"/>
    <x v="3549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n v="0.2"/>
    <x v="1764"/>
  </r>
  <r>
    <n v="7154"/>
    <x v="3550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n v="0.8"/>
    <x v="5748"/>
  </r>
  <r>
    <n v="7155"/>
    <x v="3551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x v="4825"/>
    <n v="6"/>
    <n v="0"/>
    <x v="5749"/>
  </r>
  <r>
    <n v="7156"/>
    <x v="3551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x v="4826"/>
    <n v="5"/>
    <n v="0"/>
    <x v="5750"/>
  </r>
  <r>
    <n v="7157"/>
    <x v="3552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x v="3358"/>
    <n v="1"/>
    <n v="0"/>
    <x v="5751"/>
  </r>
  <r>
    <n v="7158"/>
    <x v="3553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x v="1190"/>
    <n v="4"/>
    <n v="0"/>
    <x v="4936"/>
  </r>
  <r>
    <n v="7159"/>
    <x v="3553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x v="156"/>
    <n v="1"/>
    <n v="0"/>
    <x v="5752"/>
  </r>
  <r>
    <n v="7160"/>
    <x v="3554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x v="2705"/>
    <n v="2"/>
    <n v="0.2"/>
    <x v="2995"/>
  </r>
  <r>
    <n v="7161"/>
    <x v="3554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x v="4698"/>
    <n v="4"/>
    <n v="0.2"/>
    <x v="5581"/>
  </r>
  <r>
    <n v="7162"/>
    <x v="3555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x v="1388"/>
    <n v="3"/>
    <n v="0"/>
    <x v="5753"/>
  </r>
  <r>
    <n v="7163"/>
    <x v="3555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x v="4827"/>
    <n v="5"/>
    <n v="0"/>
    <x v="5754"/>
  </r>
  <r>
    <n v="7164"/>
    <x v="3556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x v="4828"/>
    <n v="8"/>
    <n v="0"/>
    <x v="5755"/>
  </r>
  <r>
    <n v="7165"/>
    <x v="3556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x v="4541"/>
    <n v="3"/>
    <n v="0.2"/>
    <x v="5756"/>
  </r>
  <r>
    <n v="7166"/>
    <x v="3557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x v="2876"/>
    <n v="2"/>
    <n v="0"/>
    <x v="5140"/>
  </r>
  <r>
    <n v="7167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x v="132"/>
    <n v="4"/>
    <n v="0"/>
    <x v="776"/>
  </r>
  <r>
    <n v="7168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x v="4829"/>
    <n v="3"/>
    <n v="0.2"/>
    <x v="5757"/>
  </r>
  <r>
    <n v="7169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x v="4830"/>
    <n v="10"/>
    <n v="0"/>
    <x v="5758"/>
  </r>
  <r>
    <n v="7170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x v="3011"/>
    <n v="3"/>
    <n v="0.2"/>
    <x v="5759"/>
  </r>
  <r>
    <n v="7171"/>
    <x v="3559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x v="3489"/>
    <n v="2"/>
    <n v="0.1"/>
    <x v="5760"/>
  </r>
  <r>
    <n v="7172"/>
    <x v="3560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x v="3313"/>
    <n v="3"/>
    <n v="0"/>
    <x v="3741"/>
  </r>
  <r>
    <n v="7173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x v="740"/>
    <n v="5"/>
    <n v="0.2"/>
    <x v="5761"/>
  </r>
  <r>
    <n v="7174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x v="4697"/>
    <n v="5"/>
    <n v="0.2"/>
    <x v="5762"/>
  </r>
  <r>
    <n v="7175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x v="1355"/>
    <n v="3"/>
    <n v="0.2"/>
    <x v="1419"/>
  </r>
  <r>
    <n v="7176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x v="4831"/>
    <n v="8"/>
    <n v="0.8"/>
    <x v="5763"/>
  </r>
  <r>
    <n v="7177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x v="4832"/>
    <n v="3"/>
    <n v="0.2"/>
    <x v="5764"/>
  </r>
  <r>
    <n v="7178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n v="0.7"/>
    <x v="5765"/>
  </r>
  <r>
    <n v="7179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x v="4834"/>
    <n v="3"/>
    <n v="0.7"/>
    <x v="5766"/>
  </r>
  <r>
    <n v="7180"/>
    <x v="3563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x v="1324"/>
    <n v="3"/>
    <n v="0"/>
    <x v="5767"/>
  </r>
  <r>
    <n v="7181"/>
    <x v="356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x v="4835"/>
    <n v="3"/>
    <n v="0"/>
    <x v="5768"/>
  </r>
  <r>
    <n v="7182"/>
    <x v="3565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x v="4836"/>
    <n v="2"/>
    <n v="0.2"/>
    <x v="5769"/>
  </r>
  <r>
    <n v="7183"/>
    <x v="3566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x v="4837"/>
    <n v="5"/>
    <n v="0.2"/>
    <x v="5770"/>
  </r>
  <r>
    <n v="7184"/>
    <x v="3567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x v="4838"/>
    <n v="9"/>
    <n v="0"/>
    <x v="5771"/>
  </r>
  <r>
    <n v="7185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x v="4839"/>
    <n v="2"/>
    <n v="0.2"/>
    <x v="5772"/>
  </r>
  <r>
    <n v="7186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x v="2245"/>
    <n v="3"/>
    <n v="0.2"/>
    <x v="2423"/>
  </r>
  <r>
    <n v="7187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x v="4840"/>
    <n v="4"/>
    <n v="0.3"/>
    <x v="5773"/>
  </r>
  <r>
    <n v="7188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x v="1331"/>
    <n v="2"/>
    <n v="0.6"/>
    <x v="5774"/>
  </r>
  <r>
    <n v="7189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x v="4841"/>
    <n v="4"/>
    <n v="0.8"/>
    <x v="5775"/>
  </r>
  <r>
    <n v="7190"/>
    <x v="356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x v="4842"/>
    <n v="3"/>
    <n v="0.2"/>
    <x v="5776"/>
  </r>
  <r>
    <n v="7191"/>
    <x v="356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x v="3008"/>
    <n v="3"/>
    <n v="0.2"/>
    <x v="5777"/>
  </r>
  <r>
    <n v="7192"/>
    <x v="3570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x v="4843"/>
    <n v="4"/>
    <n v="0.7"/>
    <x v="5778"/>
  </r>
  <r>
    <n v="7193"/>
    <x v="3570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x v="4844"/>
    <n v="8"/>
    <n v="0.2"/>
    <x v="5779"/>
  </r>
  <r>
    <n v="7194"/>
    <x v="3571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x v="4845"/>
    <n v="6"/>
    <n v="0"/>
    <x v="5780"/>
  </r>
  <r>
    <n v="7195"/>
    <x v="3571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x v="204"/>
    <n v="4"/>
    <n v="0"/>
    <x v="206"/>
  </r>
  <r>
    <n v="7196"/>
    <x v="3572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x v="4846"/>
    <n v="2"/>
    <n v="0"/>
    <x v="5781"/>
  </r>
  <r>
    <n v="7197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x v="1591"/>
    <n v="5"/>
    <n v="0"/>
    <x v="1684"/>
  </r>
  <r>
    <n v="7198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x v="2380"/>
    <n v="2"/>
    <n v="0"/>
    <x v="5782"/>
  </r>
  <r>
    <n v="7199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x v="493"/>
    <n v="2"/>
    <n v="0"/>
    <x v="5783"/>
  </r>
  <r>
    <n v="7200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x v="4847"/>
    <n v="2"/>
    <n v="0"/>
    <x v="4930"/>
  </r>
  <r>
    <n v="7201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x v="4848"/>
    <n v="1"/>
    <n v="0.2"/>
    <x v="5784"/>
  </r>
  <r>
    <n v="7202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x v="4849"/>
    <n v="7"/>
    <n v="0.45"/>
    <x v="5785"/>
  </r>
  <r>
    <n v="7203"/>
    <x v="3576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x v="4850"/>
    <n v="5"/>
    <n v="0"/>
    <x v="5786"/>
  </r>
  <r>
    <n v="7204"/>
    <x v="3577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x v="4851"/>
    <n v="3"/>
    <n v="0.6"/>
    <x v="5787"/>
  </r>
  <r>
    <n v="7205"/>
    <x v="357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x v="2398"/>
    <n v="2"/>
    <n v="0"/>
    <x v="5788"/>
  </r>
  <r>
    <n v="7206"/>
    <x v="3579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x v="45"/>
    <n v="2"/>
    <n v="0"/>
    <x v="843"/>
  </r>
  <r>
    <n v="7207"/>
    <x v="3579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x v="4852"/>
    <n v="11"/>
    <n v="0.2"/>
    <x v="5789"/>
  </r>
  <r>
    <n v="7208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x v="2154"/>
    <n v="2"/>
    <n v="0.2"/>
    <x v="2320"/>
  </r>
  <r>
    <n v="7209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x v="561"/>
    <n v="4"/>
    <n v="0.2"/>
    <x v="570"/>
  </r>
  <r>
    <n v="7210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x v="383"/>
    <n v="2"/>
    <n v="0.2"/>
    <x v="3389"/>
  </r>
  <r>
    <n v="7211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x v="4740"/>
    <n v="3"/>
    <n v="0"/>
    <x v="5635"/>
  </r>
  <r>
    <n v="7212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n v="0.2"/>
    <x v="5790"/>
  </r>
  <r>
    <n v="7213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x v="3938"/>
    <n v="3"/>
    <n v="0.2"/>
    <x v="4547"/>
  </r>
  <r>
    <n v="7214"/>
    <x v="3582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x v="1674"/>
    <n v="3"/>
    <n v="0"/>
    <x v="4030"/>
  </r>
  <r>
    <n v="7215"/>
    <x v="3583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x v="1235"/>
    <n v="5"/>
    <n v="0"/>
    <x v="2074"/>
  </r>
  <r>
    <n v="7216"/>
    <x v="3583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x v="243"/>
    <n v="4"/>
    <n v="0"/>
    <x v="245"/>
  </r>
  <r>
    <n v="7217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x v="138"/>
    <n v="3"/>
    <n v="0"/>
    <x v="4153"/>
  </r>
  <r>
    <n v="7218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x v="4854"/>
    <n v="2"/>
    <n v="0.2"/>
    <x v="5791"/>
  </r>
  <r>
    <n v="7219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x v="2121"/>
    <n v="4"/>
    <n v="0"/>
    <x v="2285"/>
  </r>
  <r>
    <n v="7220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x v="2000"/>
    <n v="2"/>
    <n v="0.2"/>
    <x v="5418"/>
  </r>
  <r>
    <n v="7221"/>
    <x v="3585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x v="4855"/>
    <n v="3"/>
    <n v="0.7"/>
    <x v="5792"/>
  </r>
  <r>
    <n v="7222"/>
    <x v="3586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x v="4856"/>
    <n v="3"/>
    <n v="0"/>
    <x v="5793"/>
  </r>
  <r>
    <n v="7223"/>
    <x v="3587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x v="1390"/>
    <n v="3"/>
    <n v="0.2"/>
    <x v="5794"/>
  </r>
  <r>
    <n v="7224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x v="4360"/>
    <n v="3"/>
    <n v="0.2"/>
    <x v="5795"/>
  </r>
  <r>
    <n v="7225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x v="4857"/>
    <n v="7"/>
    <n v="0"/>
    <x v="5796"/>
  </r>
  <r>
    <n v="7226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x v="4858"/>
    <n v="4"/>
    <n v="0"/>
    <x v="5797"/>
  </r>
  <r>
    <n v="7227"/>
    <x v="3589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x v="3971"/>
    <n v="5"/>
    <n v="0.2"/>
    <x v="5798"/>
  </r>
  <r>
    <n v="7228"/>
    <x v="3589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n v="0.2"/>
    <x v="5799"/>
  </r>
  <r>
    <n v="7229"/>
    <x v="3590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x v="4860"/>
    <n v="6"/>
    <n v="0.2"/>
    <x v="5800"/>
  </r>
  <r>
    <n v="7230"/>
    <x v="3590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n v="0"/>
    <x v="5801"/>
  </r>
  <r>
    <n v="7231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x v="4862"/>
    <n v="2"/>
    <n v="0"/>
    <x v="5802"/>
  </r>
  <r>
    <n v="7232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n v="0"/>
    <x v="5119"/>
  </r>
  <r>
    <n v="7233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x v="3320"/>
    <n v="4"/>
    <n v="0"/>
    <x v="5803"/>
  </r>
  <r>
    <n v="7234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x v="4863"/>
    <n v="8"/>
    <n v="0"/>
    <x v="5804"/>
  </r>
  <r>
    <n v="7235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x v="91"/>
    <n v="2"/>
    <n v="0"/>
    <x v="2056"/>
  </r>
  <r>
    <n v="7236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x v="1971"/>
    <n v="2"/>
    <n v="0.2"/>
    <x v="2122"/>
  </r>
  <r>
    <n v="7237"/>
    <x v="3593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x v="880"/>
    <n v="3"/>
    <n v="0"/>
    <x v="5805"/>
  </r>
  <r>
    <n v="7238"/>
    <x v="359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x v="4864"/>
    <n v="3"/>
    <n v="0.7"/>
    <x v="5806"/>
  </r>
  <r>
    <n v="7239"/>
    <x v="3595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x v="3384"/>
    <n v="7"/>
    <n v="0"/>
    <x v="5807"/>
  </r>
  <r>
    <n v="7240"/>
    <x v="3595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x v="1500"/>
    <n v="7"/>
    <n v="0"/>
    <x v="5808"/>
  </r>
  <r>
    <n v="7241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x v="3766"/>
    <n v="7"/>
    <n v="0"/>
    <x v="5809"/>
  </r>
  <r>
    <n v="7242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x v="4865"/>
    <n v="6"/>
    <n v="0.2"/>
    <x v="5810"/>
  </r>
  <r>
    <n v="7243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x v="4866"/>
    <n v="2"/>
    <n v="0"/>
    <x v="5811"/>
  </r>
  <r>
    <n v="7244"/>
    <x v="3597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x v="4867"/>
    <n v="9"/>
    <n v="0.3"/>
    <x v="5812"/>
  </r>
  <r>
    <n v="7245"/>
    <x v="3598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x v="4868"/>
    <n v="7"/>
    <n v="0"/>
    <x v="5813"/>
  </r>
  <r>
    <n v="7246"/>
    <x v="3599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x v="1383"/>
    <n v="5"/>
    <n v="0"/>
    <x v="1449"/>
  </r>
  <r>
    <n v="7247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x v="1150"/>
    <n v="3"/>
    <n v="0.2"/>
    <x v="1192"/>
  </r>
  <r>
    <n v="7248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x v="4869"/>
    <n v="5"/>
    <n v="0.5"/>
    <x v="5814"/>
  </r>
  <r>
    <n v="7249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x v="4870"/>
    <n v="8"/>
    <n v="0.2"/>
    <x v="5815"/>
  </r>
  <r>
    <n v="7250"/>
    <x v="360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x v="1006"/>
    <n v="2"/>
    <n v="0"/>
    <x v="5816"/>
  </r>
  <r>
    <n v="7251"/>
    <x v="360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x v="4871"/>
    <n v="3"/>
    <n v="0"/>
    <x v="5817"/>
  </r>
  <r>
    <n v="7252"/>
    <x v="3602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x v="2145"/>
    <n v="4"/>
    <n v="0.2"/>
    <x v="2311"/>
  </r>
  <r>
    <n v="7253"/>
    <x v="3603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x v="4243"/>
    <n v="3"/>
    <n v="0"/>
    <x v="4951"/>
  </r>
  <r>
    <n v="7254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n v="0"/>
    <x v="5818"/>
  </r>
  <r>
    <n v="7255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x v="4625"/>
    <n v="5"/>
    <n v="0"/>
    <x v="5819"/>
  </r>
  <r>
    <n v="7256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x v="4873"/>
    <n v="4"/>
    <n v="0"/>
    <x v="5820"/>
  </r>
  <r>
    <n v="7257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x v="348"/>
    <n v="2"/>
    <n v="0"/>
    <x v="356"/>
  </r>
  <r>
    <n v="7258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x v="2713"/>
    <n v="6"/>
    <n v="0"/>
    <x v="3005"/>
  </r>
  <r>
    <n v="7259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x v="456"/>
    <n v="5"/>
    <n v="0"/>
    <x v="4274"/>
  </r>
  <r>
    <n v="7260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x v="1568"/>
    <n v="7"/>
    <n v="0"/>
    <x v="1657"/>
  </r>
  <r>
    <n v="7261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x v="4874"/>
    <n v="1"/>
    <n v="0"/>
    <x v="5821"/>
  </r>
  <r>
    <n v="7262"/>
    <x v="3605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x v="4875"/>
    <n v="7"/>
    <n v="0"/>
    <x v="5822"/>
  </r>
  <r>
    <n v="7263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x v="5823"/>
  </r>
  <r>
    <n v="7264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x v="2511"/>
    <n v="4"/>
    <n v="0.2"/>
    <x v="5824"/>
  </r>
  <r>
    <n v="7265"/>
    <x v="3607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x v="2570"/>
    <n v="7"/>
    <n v="0"/>
    <x v="2818"/>
  </r>
  <r>
    <n v="7266"/>
    <x v="3608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x v="1177"/>
    <n v="2"/>
    <n v="0.3"/>
    <x v="5825"/>
  </r>
  <r>
    <n v="7267"/>
    <x v="3609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x v="4876"/>
    <n v="3"/>
    <n v="0.7"/>
    <x v="5826"/>
  </r>
  <r>
    <n v="7268"/>
    <x v="3609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x v="1743"/>
    <n v="4"/>
    <n v="0.2"/>
    <x v="5827"/>
  </r>
  <r>
    <n v="7269"/>
    <x v="3610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x v="2879"/>
    <n v="2"/>
    <n v="0.2"/>
    <x v="3201"/>
  </r>
  <r>
    <n v="7270"/>
    <x v="3610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x v="4877"/>
    <n v="8"/>
    <n v="0.2"/>
    <x v="5828"/>
  </r>
  <r>
    <n v="7271"/>
    <x v="3611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x v="4878"/>
    <n v="2"/>
    <n v="0.15"/>
    <x v="5829"/>
  </r>
  <r>
    <n v="7272"/>
    <x v="3611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x v="2053"/>
    <n v="4"/>
    <n v="0"/>
    <x v="5535"/>
  </r>
  <r>
    <n v="7273"/>
    <x v="3612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x v="4879"/>
    <n v="2"/>
    <n v="0.2"/>
    <x v="5830"/>
  </r>
  <r>
    <n v="7274"/>
    <x v="3612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x v="4880"/>
    <n v="3"/>
    <n v="0.7"/>
    <x v="5831"/>
  </r>
  <r>
    <n v="7275"/>
    <x v="3613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x v="107"/>
    <n v="5"/>
    <n v="0.2"/>
    <x v="5182"/>
  </r>
  <r>
    <n v="7276"/>
    <x v="3613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x v="4881"/>
    <n v="7"/>
    <n v="0"/>
    <x v="5832"/>
  </r>
  <r>
    <n v="7277"/>
    <x v="3614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n v="0.2"/>
    <x v="5833"/>
  </r>
  <r>
    <n v="7278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x v="4883"/>
    <n v="2"/>
    <n v="0.2"/>
    <x v="5834"/>
  </r>
  <r>
    <n v="7279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x v="1948"/>
    <n v="3"/>
    <n v="0"/>
    <x v="2099"/>
  </r>
  <r>
    <n v="7280"/>
    <x v="3616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x v="4884"/>
    <n v="7"/>
    <n v="0.2"/>
    <x v="5835"/>
  </r>
  <r>
    <n v="7281"/>
    <x v="3617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n v="0"/>
    <x v="5836"/>
  </r>
  <r>
    <n v="7282"/>
    <x v="3618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x v="4886"/>
    <n v="5"/>
    <n v="0.7"/>
    <x v="5837"/>
  </r>
  <r>
    <n v="7283"/>
    <x v="3619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x v="4887"/>
    <n v="3"/>
    <n v="0.8"/>
    <x v="5838"/>
  </r>
  <r>
    <n v="7284"/>
    <x v="3620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x v="233"/>
    <n v="5"/>
    <n v="0.2"/>
    <x v="5839"/>
  </r>
  <r>
    <n v="7285"/>
    <x v="3620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n v="0.2"/>
    <x v="5840"/>
  </r>
  <r>
    <n v="7286"/>
    <x v="3621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n v="0"/>
    <x v="5841"/>
  </r>
  <r>
    <n v="7287"/>
    <x v="3622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x v="4889"/>
    <n v="1"/>
    <n v="0"/>
    <x v="5842"/>
  </r>
  <r>
    <n v="7288"/>
    <x v="3622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x v="2206"/>
    <n v="3"/>
    <n v="0"/>
    <x v="2380"/>
  </r>
  <r>
    <n v="7289"/>
    <x v="3623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x v="4890"/>
    <n v="3"/>
    <n v="0.4"/>
    <x v="5843"/>
  </r>
  <r>
    <n v="7290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x v="2412"/>
    <n v="9"/>
    <n v="0"/>
    <x v="2628"/>
  </r>
  <r>
    <n v="7291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x v="4891"/>
    <n v="2"/>
    <n v="0.2"/>
    <x v="5844"/>
  </r>
  <r>
    <n v="7292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x v="4892"/>
    <n v="9"/>
    <n v="0"/>
    <x v="5845"/>
  </r>
  <r>
    <n v="7293"/>
    <x v="3625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x v="4893"/>
    <n v="2"/>
    <n v="0.5"/>
    <x v="5846"/>
  </r>
  <r>
    <n v="7294"/>
    <x v="362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x v="4894"/>
    <n v="7"/>
    <n v="0"/>
    <x v="5847"/>
  </r>
  <r>
    <n v="7295"/>
    <x v="3627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x v="4895"/>
    <n v="1"/>
    <n v="0"/>
    <x v="5848"/>
  </r>
  <r>
    <n v="7296"/>
    <x v="3628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n v="0.2"/>
    <x v="5849"/>
  </r>
  <r>
    <n v="7297"/>
    <x v="3628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x v="3064"/>
    <n v="6"/>
    <n v="0.2"/>
    <x v="5850"/>
  </r>
  <r>
    <n v="7298"/>
    <x v="3629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n v="0.2"/>
    <x v="5851"/>
  </r>
  <r>
    <n v="7299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x v="4898"/>
    <n v="4"/>
    <n v="0.5"/>
    <x v="5852"/>
  </r>
  <r>
    <n v="7300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x v="1086"/>
    <n v="2"/>
    <n v="0.6"/>
    <x v="4462"/>
  </r>
  <r>
    <n v="7301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x v="4899"/>
    <n v="6"/>
    <n v="0.3"/>
    <x v="5853"/>
  </r>
  <r>
    <n v="7302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x v="4900"/>
    <n v="3"/>
    <n v="0.8"/>
    <x v="5854"/>
  </r>
  <r>
    <n v="7303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x v="4901"/>
    <n v="5"/>
    <n v="0.2"/>
    <x v="5855"/>
  </r>
  <r>
    <n v="7304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x v="2425"/>
    <n v="2"/>
    <n v="0.2"/>
    <x v="2645"/>
  </r>
  <r>
    <n v="7305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x v="563"/>
    <n v="2"/>
    <n v="0.2"/>
    <x v="572"/>
  </r>
  <r>
    <n v="7306"/>
    <x v="3632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x v="4902"/>
    <n v="3"/>
    <n v="0.3"/>
    <x v="5856"/>
  </r>
  <r>
    <n v="7307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x v="2775"/>
    <n v="4"/>
    <n v="0"/>
    <x v="3083"/>
  </r>
  <r>
    <n v="7308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x v="2417"/>
    <n v="2"/>
    <n v="0.2"/>
    <x v="2635"/>
  </r>
  <r>
    <n v="7309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x v="3820"/>
    <n v="3"/>
    <n v="0"/>
    <x v="4386"/>
  </r>
  <r>
    <n v="7310"/>
    <x v="3634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x v="4903"/>
    <n v="3"/>
    <n v="0"/>
    <x v="5857"/>
  </r>
  <r>
    <n v="7311"/>
    <x v="3635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x v="4904"/>
    <n v="5"/>
    <n v="0"/>
    <x v="5858"/>
  </r>
  <r>
    <n v="7312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x v="1077"/>
    <n v="2"/>
    <n v="0.7"/>
    <x v="5859"/>
  </r>
  <r>
    <n v="7313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x v="4905"/>
    <n v="2"/>
    <n v="0.7"/>
    <x v="5860"/>
  </r>
  <r>
    <n v="7314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x v="1886"/>
    <n v="8"/>
    <n v="0.2"/>
    <x v="5861"/>
  </r>
  <r>
    <n v="7315"/>
    <x v="363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x v="4906"/>
    <n v="1"/>
    <n v="0.2"/>
    <x v="5862"/>
  </r>
  <r>
    <n v="7316"/>
    <x v="3638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x v="2911"/>
    <n v="3"/>
    <n v="0"/>
    <x v="5179"/>
  </r>
  <r>
    <n v="7317"/>
    <x v="3639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x v="4907"/>
    <n v="1"/>
    <n v="0.4"/>
    <x v="5863"/>
  </r>
  <r>
    <n v="7318"/>
    <x v="364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n v="0.2"/>
    <x v="5864"/>
  </r>
  <r>
    <n v="7319"/>
    <x v="364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x v="4909"/>
    <n v="7"/>
    <n v="0.7"/>
    <x v="5865"/>
  </r>
  <r>
    <n v="7320"/>
    <x v="3641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n v="0"/>
    <x v="5866"/>
  </r>
  <r>
    <n v="7321"/>
    <x v="3641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x v="4817"/>
    <n v="5"/>
    <n v="0"/>
    <x v="5740"/>
  </r>
  <r>
    <n v="7322"/>
    <x v="3642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n v="0.2"/>
    <x v="3309"/>
  </r>
  <r>
    <n v="7323"/>
    <x v="3642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x v="4649"/>
    <n v="2"/>
    <n v="0.2"/>
    <x v="5510"/>
  </r>
  <r>
    <n v="7324"/>
    <x v="364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x v="108"/>
    <n v="2"/>
    <n v="0"/>
    <x v="109"/>
  </r>
  <r>
    <n v="7325"/>
    <x v="364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x v="1242"/>
    <n v="3"/>
    <n v="0"/>
    <x v="3120"/>
  </r>
  <r>
    <n v="7326"/>
    <x v="3644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x v="4910"/>
    <n v="5"/>
    <n v="0"/>
    <x v="5867"/>
  </r>
  <r>
    <n v="7327"/>
    <x v="3644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x v="4911"/>
    <n v="1"/>
    <n v="0.2"/>
    <x v="5868"/>
  </r>
  <r>
    <n v="7328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x v="4912"/>
    <n v="2"/>
    <n v="0"/>
    <x v="5869"/>
  </r>
  <r>
    <n v="7329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x v="4913"/>
    <n v="4"/>
    <n v="0.2"/>
    <x v="5870"/>
  </r>
  <r>
    <n v="7330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x v="4914"/>
    <n v="7"/>
    <n v="0"/>
    <x v="5871"/>
  </r>
  <r>
    <n v="7331"/>
    <x v="3646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x v="4915"/>
    <n v="6"/>
    <n v="0.6"/>
    <x v="4782"/>
  </r>
  <r>
    <n v="7332"/>
    <x v="3647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x v="4916"/>
    <n v="1"/>
    <n v="0.4"/>
    <x v="5872"/>
  </r>
  <r>
    <n v="7333"/>
    <x v="3647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n v="0.7"/>
    <x v="5873"/>
  </r>
  <r>
    <n v="7334"/>
    <x v="3648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x v="4918"/>
    <n v="2"/>
    <n v="0.2"/>
    <x v="5874"/>
  </r>
  <r>
    <n v="7335"/>
    <x v="3648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x v="4919"/>
    <n v="3"/>
    <n v="0.2"/>
    <x v="5875"/>
  </r>
  <r>
    <n v="7336"/>
    <x v="3649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n v="0"/>
    <x v="4680"/>
  </r>
  <r>
    <n v="7337"/>
    <x v="3649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x v="4920"/>
    <n v="2"/>
    <n v="0.2"/>
    <x v="5876"/>
  </r>
  <r>
    <n v="7338"/>
    <x v="3650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n v="0"/>
    <x v="5877"/>
  </r>
  <r>
    <n v="7339"/>
    <x v="3651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x v="4921"/>
    <n v="3"/>
    <n v="0.1"/>
    <x v="5878"/>
  </r>
  <r>
    <n v="7340"/>
    <x v="3652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x v="1784"/>
    <n v="2"/>
    <n v="0"/>
    <x v="5879"/>
  </r>
  <r>
    <n v="7341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x v="4922"/>
    <n v="2"/>
    <n v="0"/>
    <x v="5880"/>
  </r>
  <r>
    <n v="7342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x v="4923"/>
    <n v="13"/>
    <n v="0"/>
    <x v="5881"/>
  </r>
  <r>
    <n v="7343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x v="3567"/>
    <n v="3"/>
    <n v="0"/>
    <x v="5882"/>
  </r>
  <r>
    <n v="7344"/>
    <x v="3654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x v="1643"/>
    <n v="6"/>
    <n v="0"/>
    <x v="1740"/>
  </r>
  <r>
    <n v="7345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n v="0.45"/>
    <x v="5883"/>
  </r>
  <r>
    <n v="7346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x v="4925"/>
    <n v="4"/>
    <n v="0.2"/>
    <x v="5884"/>
  </r>
  <r>
    <n v="7347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x v="4926"/>
    <n v="1"/>
    <n v="0.2"/>
    <x v="5885"/>
  </r>
  <r>
    <n v="7348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x v="1466"/>
    <n v="1"/>
    <n v="0.2"/>
    <x v="5886"/>
  </r>
  <r>
    <n v="7349"/>
    <x v="3656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x v="4927"/>
    <n v="3"/>
    <n v="0.8"/>
    <x v="5887"/>
  </r>
  <r>
    <n v="7350"/>
    <x v="3657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x v="1120"/>
    <n v="6"/>
    <n v="0"/>
    <x v="5888"/>
  </r>
  <r>
    <n v="7351"/>
    <x v="3657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x v="4928"/>
    <n v="5"/>
    <n v="0"/>
    <x v="3820"/>
  </r>
  <r>
    <n v="7352"/>
    <x v="365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x v="1829"/>
    <n v="7"/>
    <n v="0"/>
    <x v="1960"/>
  </r>
  <r>
    <n v="7353"/>
    <x v="3659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x v="4929"/>
    <n v="8"/>
    <n v="0.4"/>
    <x v="5889"/>
  </r>
  <r>
    <n v="7354"/>
    <x v="3660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x v="1053"/>
    <n v="5"/>
    <n v="0.2"/>
    <x v="5890"/>
  </r>
  <r>
    <n v="7355"/>
    <x v="3661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x v="2744"/>
    <n v="5"/>
    <n v="0"/>
    <x v="4397"/>
  </r>
  <r>
    <n v="7356"/>
    <x v="3662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x v="4930"/>
    <n v="8"/>
    <n v="0"/>
    <x v="5891"/>
  </r>
  <r>
    <n v="7357"/>
    <x v="3663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x v="4931"/>
    <n v="1"/>
    <n v="0.2"/>
    <x v="5892"/>
  </r>
  <r>
    <n v="7358"/>
    <x v="3663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n v="0.2"/>
    <x v="232"/>
  </r>
  <r>
    <n v="7359"/>
    <x v="3664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x v="4933"/>
    <n v="6"/>
    <n v="0.4"/>
    <x v="5893"/>
  </r>
  <r>
    <n v="7360"/>
    <x v="3664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x v="2979"/>
    <n v="3"/>
    <n v="0.4"/>
    <x v="3322"/>
  </r>
  <r>
    <n v="7361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x v="541"/>
    <n v="3"/>
    <n v="0"/>
    <x v="551"/>
  </r>
  <r>
    <n v="7362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x v="4934"/>
    <n v="3"/>
    <n v="0.2"/>
    <x v="5894"/>
  </r>
  <r>
    <n v="7363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x v="941"/>
    <n v="3"/>
    <n v="0.2"/>
    <x v="975"/>
  </r>
  <r>
    <n v="7364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x v="4935"/>
    <n v="3"/>
    <n v="0.4"/>
    <x v="5895"/>
  </r>
  <r>
    <n v="7365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x v="2538"/>
    <n v="8"/>
    <n v="0.2"/>
    <x v="5896"/>
  </r>
  <r>
    <n v="7366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x v="4936"/>
    <n v="2"/>
    <n v="0.7"/>
    <x v="5897"/>
  </r>
  <r>
    <n v="7367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x v="2604"/>
    <n v="2"/>
    <n v="0.2"/>
    <x v="2867"/>
  </r>
  <r>
    <n v="7368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x v="2548"/>
    <n v="7"/>
    <n v="0.3"/>
    <x v="2793"/>
  </r>
  <r>
    <n v="7369"/>
    <x v="3667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x v="4937"/>
    <n v="3"/>
    <n v="0.7"/>
    <x v="5898"/>
  </r>
  <r>
    <n v="7370"/>
    <x v="3668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x v="877"/>
    <n v="2"/>
    <n v="0.2"/>
    <x v="910"/>
  </r>
  <r>
    <n v="7371"/>
    <x v="36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x v="2052"/>
    <n v="2"/>
    <n v="0"/>
    <x v="2210"/>
  </r>
  <r>
    <n v="7372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x v="4938"/>
    <n v="11"/>
    <n v="0"/>
    <x v="5899"/>
  </r>
  <r>
    <n v="7373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x v="4939"/>
    <n v="3"/>
    <n v="0"/>
    <x v="5900"/>
  </r>
  <r>
    <n v="7374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x v="4940"/>
    <n v="7"/>
    <n v="0"/>
    <x v="5901"/>
  </r>
  <r>
    <n v="7375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x v="2837"/>
    <n v="1"/>
    <n v="0"/>
    <x v="5902"/>
  </r>
  <r>
    <n v="7376"/>
    <x v="3671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x v="4941"/>
    <n v="3"/>
    <n v="0.2"/>
    <x v="5903"/>
  </r>
  <r>
    <n v="7377"/>
    <x v="3672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x v="4942"/>
    <n v="4"/>
    <n v="0.2"/>
    <x v="5904"/>
  </r>
  <r>
    <n v="7378"/>
    <x v="3673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x v="451"/>
    <n v="6"/>
    <n v="0"/>
    <x v="462"/>
  </r>
  <r>
    <n v="7379"/>
    <x v="367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x v="1518"/>
    <n v="3"/>
    <n v="0.2"/>
    <x v="4816"/>
  </r>
  <r>
    <n v="7380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x v="1360"/>
    <n v="3"/>
    <n v="0"/>
    <x v="1423"/>
  </r>
  <r>
    <n v="7381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x v="936"/>
    <n v="5"/>
    <n v="0"/>
    <x v="970"/>
  </r>
  <r>
    <n v="7382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x v="179"/>
    <n v="5"/>
    <n v="0"/>
    <x v="181"/>
  </r>
  <r>
    <n v="7383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x v="2952"/>
    <n v="2"/>
    <n v="0"/>
    <x v="3292"/>
  </r>
  <r>
    <n v="7384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x v="1215"/>
    <n v="3"/>
    <n v="0"/>
    <x v="1260"/>
  </r>
  <r>
    <n v="7385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x v="4943"/>
    <n v="2"/>
    <n v="0"/>
    <x v="5905"/>
  </r>
  <r>
    <n v="7386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x v="5906"/>
  </r>
  <r>
    <n v="7387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x v="3106"/>
    <n v="6"/>
    <n v="0"/>
    <x v="5907"/>
  </r>
  <r>
    <n v="7388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x v="4944"/>
    <n v="14"/>
    <n v="0"/>
    <x v="5908"/>
  </r>
  <r>
    <n v="7389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x v="2065"/>
    <n v="3"/>
    <n v="0"/>
    <x v="5096"/>
  </r>
  <r>
    <n v="7390"/>
    <x v="3676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n v="0.2"/>
    <x v="5909"/>
  </r>
  <r>
    <n v="7391"/>
    <x v="3676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x v="4946"/>
    <n v="5"/>
    <n v="0.2"/>
    <x v="5910"/>
  </r>
  <r>
    <n v="7392"/>
    <x v="3677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x v="1355"/>
    <n v="3"/>
    <n v="0.2"/>
    <x v="1419"/>
  </r>
  <r>
    <n v="7393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x v="2236"/>
    <n v="5"/>
    <n v="0"/>
    <x v="2412"/>
  </r>
  <r>
    <n v="7394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x v="426"/>
    <n v="3"/>
    <n v="0"/>
    <x v="436"/>
  </r>
  <r>
    <n v="7395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n v="0"/>
    <x v="351"/>
  </r>
  <r>
    <n v="7396"/>
    <x v="3679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x v="4203"/>
    <n v="2"/>
    <n v="0.4"/>
    <x v="4895"/>
  </r>
  <r>
    <n v="7397"/>
    <x v="3679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x v="4947"/>
    <n v="3"/>
    <n v="0.1"/>
    <x v="5911"/>
  </r>
  <r>
    <n v="7398"/>
    <x v="3680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x v="4948"/>
    <n v="6"/>
    <n v="0.2"/>
    <x v="5912"/>
  </r>
  <r>
    <n v="7399"/>
    <x v="3681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x v="4949"/>
    <n v="9"/>
    <n v="0.2"/>
    <x v="5913"/>
  </r>
  <r>
    <n v="7400"/>
    <x v="3681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n v="0.2"/>
    <x v="5914"/>
  </r>
  <r>
    <n v="7401"/>
    <x v="3682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x v="3579"/>
    <n v="1"/>
    <n v="0"/>
    <x v="5915"/>
  </r>
  <r>
    <n v="7402"/>
    <x v="3682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n v="0"/>
    <x v="5916"/>
  </r>
  <r>
    <n v="7403"/>
    <x v="3683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x v="378"/>
    <n v="4"/>
    <n v="0"/>
    <x v="387"/>
  </r>
  <r>
    <n v="7404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x v="4952"/>
    <n v="5"/>
    <n v="0.15"/>
    <x v="5917"/>
  </r>
  <r>
    <n v="7405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x v="4953"/>
    <n v="3"/>
    <n v="0"/>
    <x v="5918"/>
  </r>
  <r>
    <n v="7406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x v="1923"/>
    <n v="2"/>
    <n v="0.2"/>
    <x v="2066"/>
  </r>
  <r>
    <n v="7407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x v="946"/>
    <n v="3"/>
    <n v="0.2"/>
    <x v="5919"/>
  </r>
  <r>
    <n v="7408"/>
    <x v="3685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x v="132"/>
    <n v="5"/>
    <n v="0.2"/>
    <x v="2045"/>
  </r>
  <r>
    <n v="7409"/>
    <x v="3686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x v="4954"/>
    <n v="8"/>
    <n v="0"/>
    <x v="5920"/>
  </r>
  <r>
    <n v="7410"/>
    <x v="3687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x v="4955"/>
    <n v="1"/>
    <n v="0.4"/>
    <x v="5921"/>
  </r>
  <r>
    <n v="7411"/>
    <x v="368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x v="2622"/>
    <n v="2"/>
    <n v="0"/>
    <x v="2888"/>
  </r>
  <r>
    <n v="7412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x v="2403"/>
    <n v="1"/>
    <n v="0.2"/>
    <x v="5922"/>
  </r>
  <r>
    <n v="7413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x v="1442"/>
    <n v="2"/>
    <n v="0.2"/>
    <x v="1518"/>
  </r>
  <r>
    <n v="7414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x v="4956"/>
    <n v="1"/>
    <n v="0.2"/>
    <x v="5923"/>
  </r>
  <r>
    <n v="7415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x v="4957"/>
    <n v="2"/>
    <n v="0.3"/>
    <x v="5924"/>
  </r>
  <r>
    <n v="7416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n v="0.2"/>
    <x v="5925"/>
  </r>
  <r>
    <n v="7417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x v="4959"/>
    <n v="3"/>
    <n v="0.4"/>
    <x v="5926"/>
  </r>
  <r>
    <n v="7418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x v="4960"/>
    <n v="5"/>
    <n v="0.2"/>
    <x v="5927"/>
  </r>
  <r>
    <n v="7419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x v="4961"/>
    <n v="1"/>
    <n v="0.7"/>
    <x v="5928"/>
  </r>
  <r>
    <n v="7420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x v="1197"/>
    <n v="5"/>
    <n v="0.2"/>
    <x v="5929"/>
  </r>
  <r>
    <n v="7421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x v="4962"/>
    <n v="5"/>
    <n v="0.7"/>
    <x v="5930"/>
  </r>
  <r>
    <n v="7422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x v="4963"/>
    <n v="2"/>
    <n v="0.2"/>
    <x v="5931"/>
  </r>
  <r>
    <n v="7423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x v="4964"/>
    <n v="3"/>
    <n v="0.7"/>
    <x v="5932"/>
  </r>
  <r>
    <n v="7424"/>
    <x v="3691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n v="0.2"/>
    <x v="5933"/>
  </r>
  <r>
    <n v="7425"/>
    <x v="3691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x v="4966"/>
    <n v="3"/>
    <n v="0.2"/>
    <x v="5934"/>
  </r>
  <r>
    <n v="7426"/>
    <x v="3692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x v="4967"/>
    <n v="2"/>
    <n v="0.3"/>
    <x v="5935"/>
  </r>
  <r>
    <n v="7427"/>
    <x v="3692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x v="4968"/>
    <n v="2"/>
    <n v="0.6"/>
    <x v="5936"/>
  </r>
  <r>
    <n v="7428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n v="0"/>
    <x v="5937"/>
  </r>
  <r>
    <n v="7429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x v="2690"/>
    <n v="2"/>
    <n v="0"/>
    <x v="5188"/>
  </r>
  <r>
    <n v="7430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x v="91"/>
    <n v="2"/>
    <n v="0"/>
    <x v="2056"/>
  </r>
  <r>
    <n v="7431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x v="4698"/>
    <n v="4"/>
    <n v="0"/>
    <x v="4543"/>
  </r>
  <r>
    <n v="7432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x v="4779"/>
    <n v="3"/>
    <n v="0"/>
    <x v="5690"/>
  </r>
  <r>
    <n v="7433"/>
    <x v="3694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x v="3870"/>
    <n v="3"/>
    <n v="0.2"/>
    <x v="5938"/>
  </r>
  <r>
    <n v="7434"/>
    <x v="3694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x v="4970"/>
    <n v="5"/>
    <n v="0.7"/>
    <x v="5939"/>
  </r>
  <r>
    <n v="7435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n v="0.2"/>
    <x v="2217"/>
  </r>
  <r>
    <n v="7436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x v="4971"/>
    <n v="6"/>
    <n v="0.2"/>
    <x v="5940"/>
  </r>
  <r>
    <n v="7437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x v="1618"/>
    <n v="5"/>
    <n v="0"/>
    <x v="1713"/>
  </r>
  <r>
    <n v="7438"/>
    <x v="3696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x v="794"/>
    <n v="5"/>
    <n v="0.2"/>
    <x v="4217"/>
  </r>
  <r>
    <n v="7439"/>
    <x v="369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n v="0"/>
    <x v="5941"/>
  </r>
  <r>
    <n v="7440"/>
    <x v="3698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x v="694"/>
    <n v="5"/>
    <n v="0.2"/>
    <x v="708"/>
  </r>
  <r>
    <n v="7441"/>
    <x v="3698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x v="4973"/>
    <n v="2"/>
    <n v="0.2"/>
    <x v="5942"/>
  </r>
  <r>
    <n v="7442"/>
    <x v="3699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x v="1381"/>
    <n v="3"/>
    <n v="0"/>
    <x v="3602"/>
  </r>
  <r>
    <n v="7443"/>
    <x v="3700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x v="1432"/>
    <n v="2"/>
    <n v="0.2"/>
    <x v="1507"/>
  </r>
  <r>
    <n v="7444"/>
    <x v="3700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n v="0.2"/>
    <x v="5943"/>
  </r>
  <r>
    <n v="7445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x v="1182"/>
    <n v="1"/>
    <n v="0.2"/>
    <x v="1673"/>
  </r>
  <r>
    <n v="7446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x v="4975"/>
    <n v="2"/>
    <n v="0.2"/>
    <x v="5944"/>
  </r>
  <r>
    <n v="7447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x v="500"/>
    <n v="1"/>
    <n v="0.6"/>
    <x v="5945"/>
  </r>
  <r>
    <n v="7448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x v="1257"/>
    <n v="5"/>
    <n v="0.2"/>
    <x v="1306"/>
  </r>
  <r>
    <n v="7449"/>
    <x v="3702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x v="4976"/>
    <n v="5"/>
    <n v="0.2"/>
    <x v="5946"/>
  </r>
  <r>
    <n v="7450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x v="4541"/>
    <n v="3"/>
    <n v="0.2"/>
    <x v="5360"/>
  </r>
  <r>
    <n v="7451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x v="2608"/>
    <n v="5"/>
    <n v="0.3"/>
    <x v="2872"/>
  </r>
  <r>
    <n v="7452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n v="0.8"/>
    <x v="5947"/>
  </r>
  <r>
    <n v="7453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x v="4978"/>
    <n v="6"/>
    <n v="0.2"/>
    <x v="5948"/>
  </r>
  <r>
    <n v="7454"/>
    <x v="3704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x v="1490"/>
    <n v="2"/>
    <n v="0.2"/>
    <x v="1570"/>
  </r>
  <r>
    <n v="7455"/>
    <x v="3705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x v="4766"/>
    <n v="4"/>
    <n v="0.2"/>
    <x v="5949"/>
  </r>
  <r>
    <n v="7456"/>
    <x v="3705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x v="2532"/>
    <n v="2"/>
    <n v="0.2"/>
    <x v="2777"/>
  </r>
  <r>
    <n v="7457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x v="4979"/>
    <n v="2"/>
    <n v="0"/>
    <x v="5950"/>
  </r>
  <r>
    <n v="7458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x v="4980"/>
    <n v="1"/>
    <n v="0"/>
    <x v="5951"/>
  </r>
  <r>
    <n v="7459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x v="4981"/>
    <n v="7"/>
    <n v="0"/>
    <x v="5952"/>
  </r>
  <r>
    <n v="7460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x v="4982"/>
    <n v="9"/>
    <n v="0"/>
    <x v="5953"/>
  </r>
  <r>
    <n v="7461"/>
    <x v="370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x v="4983"/>
    <n v="4"/>
    <n v="0.2"/>
    <x v="5954"/>
  </r>
  <r>
    <n v="7462"/>
    <x v="370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x v="4984"/>
    <n v="2"/>
    <n v="0"/>
    <x v="5955"/>
  </r>
  <r>
    <n v="7463"/>
    <x v="3708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x v="4985"/>
    <n v="9"/>
    <n v="0"/>
    <x v="5956"/>
  </r>
  <r>
    <n v="7464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x v="3659"/>
    <n v="2"/>
    <n v="0"/>
    <x v="4180"/>
  </r>
  <r>
    <n v="7465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x v="1369"/>
    <n v="8"/>
    <n v="0"/>
    <x v="5957"/>
  </r>
  <r>
    <n v="7466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x v="2213"/>
    <n v="2"/>
    <n v="0"/>
    <x v="2387"/>
  </r>
  <r>
    <n v="7467"/>
    <x v="3710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x v="4986"/>
    <n v="8"/>
    <n v="0"/>
    <x v="5958"/>
  </r>
  <r>
    <n v="7468"/>
    <x v="3711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x v="4987"/>
    <n v="4"/>
    <n v="0"/>
    <x v="5959"/>
  </r>
  <r>
    <n v="7469"/>
    <x v="3712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x v="1830"/>
    <n v="3"/>
    <n v="0"/>
    <x v="1961"/>
  </r>
  <r>
    <n v="7470"/>
    <x v="3712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x v="58"/>
    <n v="2"/>
    <n v="0"/>
    <x v="3435"/>
  </r>
  <r>
    <n v="7471"/>
    <x v="3713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x v="4988"/>
    <n v="4"/>
    <n v="0.7"/>
    <x v="5960"/>
  </r>
  <r>
    <n v="7472"/>
    <x v="3713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x v="2772"/>
    <n v="2"/>
    <n v="0.2"/>
    <x v="3078"/>
  </r>
  <r>
    <n v="7473"/>
    <x v="3714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x v="4989"/>
    <n v="5"/>
    <n v="0"/>
    <x v="5961"/>
  </r>
  <r>
    <n v="7474"/>
    <x v="3715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x v="4990"/>
    <n v="4"/>
    <n v="0.2"/>
    <x v="5962"/>
  </r>
  <r>
    <n v="7475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x v="4991"/>
    <n v="9"/>
    <n v="0"/>
    <x v="5963"/>
  </r>
  <r>
    <n v="7476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x v="4992"/>
    <n v="2"/>
    <n v="0"/>
    <x v="5964"/>
  </r>
  <r>
    <n v="7477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x v="4993"/>
    <n v="2"/>
    <n v="0"/>
    <x v="5965"/>
  </r>
  <r>
    <n v="7478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x v="3743"/>
    <n v="2"/>
    <n v="0"/>
    <x v="4286"/>
  </r>
  <r>
    <n v="7479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x v="4994"/>
    <n v="4"/>
    <n v="0"/>
    <x v="5966"/>
  </r>
  <r>
    <n v="7480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x v="4995"/>
    <n v="4"/>
    <n v="0"/>
    <x v="5967"/>
  </r>
  <r>
    <n v="7481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x v="4996"/>
    <n v="1"/>
    <n v="0"/>
    <x v="5968"/>
  </r>
  <r>
    <n v="7482"/>
    <x v="3717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x v="4835"/>
    <n v="1"/>
    <n v="0"/>
    <x v="5969"/>
  </r>
  <r>
    <n v="7483"/>
    <x v="3718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n v="0.2"/>
    <x v="5970"/>
  </r>
  <r>
    <n v="7484"/>
    <x v="3719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x v="4998"/>
    <n v="7"/>
    <n v="0.3"/>
    <x v="5971"/>
  </r>
  <r>
    <n v="7485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x v="4724"/>
    <n v="1"/>
    <n v="0"/>
    <x v="5972"/>
  </r>
  <r>
    <n v="7486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x v="4213"/>
    <n v="5"/>
    <n v="0"/>
    <x v="4911"/>
  </r>
  <r>
    <n v="7487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x v="2744"/>
    <n v="5"/>
    <n v="0"/>
    <x v="3513"/>
  </r>
  <r>
    <n v="7488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x v="3633"/>
    <n v="9"/>
    <n v="0"/>
    <x v="4147"/>
  </r>
  <r>
    <n v="7489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x v="4999"/>
    <n v="4"/>
    <n v="0.3"/>
    <x v="5973"/>
  </r>
  <r>
    <n v="7490"/>
    <x v="3722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x v="91"/>
    <n v="2"/>
    <n v="0"/>
    <x v="91"/>
  </r>
  <r>
    <n v="7491"/>
    <x v="3723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x v="5000"/>
    <n v="6"/>
    <n v="0"/>
    <x v="5974"/>
  </r>
  <r>
    <n v="7492"/>
    <x v="3724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x v="5001"/>
    <n v="6"/>
    <n v="0"/>
    <x v="5975"/>
  </r>
  <r>
    <n v="7493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x v="1518"/>
    <n v="3"/>
    <n v="0.2"/>
    <x v="1603"/>
  </r>
  <r>
    <n v="7494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x v="5002"/>
    <n v="5"/>
    <n v="0.3"/>
    <x v="5976"/>
  </r>
  <r>
    <n v="7495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n v="0.8"/>
    <x v="5977"/>
  </r>
  <r>
    <n v="7496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x v="3079"/>
    <n v="2"/>
    <n v="0.2"/>
    <x v="5978"/>
  </r>
  <r>
    <n v="7497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n v="0"/>
    <x v="3528"/>
  </r>
  <r>
    <n v="7498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x v="328"/>
    <n v="4"/>
    <n v="0"/>
    <x v="334"/>
  </r>
  <r>
    <n v="7499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n v="0"/>
    <x v="5979"/>
  </r>
  <r>
    <n v="7500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x v="609"/>
    <n v="3"/>
    <n v="0"/>
    <x v="2613"/>
  </r>
  <r>
    <n v="7501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x v="5005"/>
    <n v="3"/>
    <n v="0"/>
    <x v="5980"/>
  </r>
  <r>
    <n v="7502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x v="553"/>
    <n v="3"/>
    <n v="0.2"/>
    <x v="562"/>
  </r>
  <r>
    <n v="7503"/>
    <x v="372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x v="2398"/>
    <n v="2"/>
    <n v="0"/>
    <x v="5788"/>
  </r>
  <r>
    <n v="7504"/>
    <x v="372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x v="5006"/>
    <n v="1"/>
    <n v="0.2"/>
    <x v="5981"/>
  </r>
  <r>
    <n v="7505"/>
    <x v="3728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x v="371"/>
    <n v="2"/>
    <n v="0"/>
    <x v="5982"/>
  </r>
  <r>
    <n v="7506"/>
    <x v="372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x v="362"/>
    <n v="4"/>
    <n v="0.8"/>
    <x v="371"/>
  </r>
  <r>
    <n v="7507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x v="1956"/>
    <n v="2"/>
    <n v="0.2"/>
    <x v="5983"/>
  </r>
  <r>
    <n v="7508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x v="979"/>
    <n v="2"/>
    <n v="0"/>
    <x v="1017"/>
  </r>
  <r>
    <n v="7509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x v="4766"/>
    <n v="2"/>
    <n v="0.2"/>
    <x v="5674"/>
  </r>
  <r>
    <n v="7510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x v="5007"/>
    <n v="9"/>
    <n v="0.4"/>
    <x v="5984"/>
  </r>
  <r>
    <n v="7511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x v="5008"/>
    <n v="5"/>
    <n v="0.2"/>
    <x v="5985"/>
  </r>
  <r>
    <n v="7512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n v="0.2"/>
    <x v="5986"/>
  </r>
  <r>
    <n v="7513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x v="5010"/>
    <n v="7"/>
    <n v="0.2"/>
    <x v="5987"/>
  </r>
  <r>
    <n v="7514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x v="1332"/>
    <n v="5"/>
    <n v="0.2"/>
    <x v="5988"/>
  </r>
  <r>
    <n v="7515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x v="5011"/>
    <n v="2"/>
    <n v="0"/>
    <x v="5989"/>
  </r>
  <r>
    <n v="7516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x v="5012"/>
    <n v="5"/>
    <n v="0"/>
    <x v="5990"/>
  </r>
  <r>
    <n v="7517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x v="204"/>
    <n v="4"/>
    <n v="0"/>
    <x v="206"/>
  </r>
  <r>
    <n v="7518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x v="5013"/>
    <n v="5"/>
    <n v="0"/>
    <x v="5991"/>
  </r>
  <r>
    <n v="7519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x v="5014"/>
    <n v="1"/>
    <n v="0"/>
    <x v="5992"/>
  </r>
  <r>
    <n v="7520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x v="1784"/>
    <n v="2"/>
    <n v="0"/>
    <x v="1904"/>
  </r>
  <r>
    <n v="7521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x v="5015"/>
    <n v="2"/>
    <n v="0"/>
    <x v="5993"/>
  </r>
  <r>
    <n v="7522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x v="5016"/>
    <n v="2"/>
    <n v="0.7"/>
    <x v="5994"/>
  </r>
  <r>
    <n v="7523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x v="5017"/>
    <n v="6"/>
    <n v="0.7"/>
    <x v="5995"/>
  </r>
  <r>
    <n v="7524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x v="4967"/>
    <n v="2"/>
    <n v="0.3"/>
    <x v="5996"/>
  </r>
  <r>
    <n v="7525"/>
    <x v="3734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x v="5018"/>
    <n v="7"/>
    <n v="0.2"/>
    <x v="5997"/>
  </r>
  <r>
    <n v="7526"/>
    <x v="3734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x v="3336"/>
    <n v="5"/>
    <n v="0.2"/>
    <x v="3771"/>
  </r>
  <r>
    <n v="7527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x v="3337"/>
    <n v="6"/>
    <n v="0"/>
    <x v="5998"/>
  </r>
  <r>
    <n v="7528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x v="357"/>
    <n v="3"/>
    <n v="0"/>
    <x v="5999"/>
  </r>
  <r>
    <n v="7529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x v="1211"/>
    <n v="6"/>
    <n v="0"/>
    <x v="5470"/>
  </r>
  <r>
    <n v="7530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x v="342"/>
    <n v="3"/>
    <n v="0.2"/>
    <x v="6000"/>
  </r>
  <r>
    <n v="7531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x v="2594"/>
    <n v="3"/>
    <n v="0.2"/>
    <x v="2853"/>
  </r>
  <r>
    <n v="7532"/>
    <x v="373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x v="6001"/>
  </r>
  <r>
    <n v="7533"/>
    <x v="373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x v="5019"/>
    <n v="4"/>
    <n v="0.2"/>
    <x v="6002"/>
  </r>
  <r>
    <n v="7534"/>
    <x v="3737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x v="3263"/>
    <n v="2"/>
    <n v="0.2"/>
    <x v="3683"/>
  </r>
  <r>
    <n v="7535"/>
    <x v="3737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x v="3107"/>
    <n v="5"/>
    <n v="0.2"/>
    <x v="3487"/>
  </r>
  <r>
    <n v="7536"/>
    <x v="3738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x v="1286"/>
    <n v="3"/>
    <n v="0"/>
    <x v="1924"/>
  </r>
  <r>
    <n v="7537"/>
    <x v="3739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x v="4956"/>
    <n v="2"/>
    <n v="0.6"/>
    <x v="6003"/>
  </r>
  <r>
    <n v="7538"/>
    <x v="374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x v="2745"/>
    <n v="2"/>
    <n v="0"/>
    <x v="3042"/>
  </r>
  <r>
    <n v="7539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x v="5020"/>
    <n v="1"/>
    <n v="0.2"/>
    <x v="6004"/>
  </r>
  <r>
    <n v="7540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x v="941"/>
    <n v="8"/>
    <n v="0.7"/>
    <x v="6005"/>
  </r>
  <r>
    <n v="7541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x v="2516"/>
    <n v="8"/>
    <n v="0.7"/>
    <x v="6006"/>
  </r>
  <r>
    <n v="7542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n v="0.2"/>
    <x v="6007"/>
  </r>
  <r>
    <n v="7543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n v="0.2"/>
    <x v="232"/>
  </r>
  <r>
    <n v="7544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x v="5023"/>
    <n v="6"/>
    <n v="0.2"/>
    <x v="6008"/>
  </r>
  <r>
    <n v="7545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x v="5024"/>
    <n v="5"/>
    <n v="0.2"/>
    <x v="6009"/>
  </r>
  <r>
    <n v="7546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x v="5025"/>
    <n v="6"/>
    <n v="0.2"/>
    <x v="6010"/>
  </r>
  <r>
    <n v="7547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x v="5026"/>
    <n v="7"/>
    <n v="0.2"/>
    <x v="6011"/>
  </r>
  <r>
    <n v="7548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x v="5027"/>
    <n v="5"/>
    <n v="0.8"/>
    <x v="6012"/>
  </r>
  <r>
    <n v="7549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x v="5028"/>
    <n v="1"/>
    <n v="0.8"/>
    <x v="6013"/>
  </r>
  <r>
    <n v="7550"/>
    <x v="3743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x v="5029"/>
    <n v="3"/>
    <n v="0.6"/>
    <x v="6014"/>
  </r>
  <r>
    <n v="7551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x v="5030"/>
    <n v="3"/>
    <n v="0"/>
    <x v="6015"/>
  </r>
  <r>
    <n v="7552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x v="5031"/>
    <n v="6"/>
    <n v="0"/>
    <x v="6016"/>
  </r>
  <r>
    <n v="7553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x v="91"/>
    <n v="3"/>
    <n v="0.2"/>
    <x v="3120"/>
  </r>
  <r>
    <n v="7554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x v="243"/>
    <n v="4"/>
    <n v="0"/>
    <x v="245"/>
  </r>
  <r>
    <n v="7555"/>
    <x v="3745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x v="5032"/>
    <n v="7"/>
    <n v="0.5"/>
    <x v="6017"/>
  </r>
  <r>
    <n v="7556"/>
    <x v="3745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x v="4732"/>
    <n v="5"/>
    <n v="0.2"/>
    <x v="6018"/>
  </r>
  <r>
    <n v="7557"/>
    <x v="374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x v="5033"/>
    <n v="6"/>
    <n v="0"/>
    <x v="6019"/>
  </r>
  <r>
    <n v="7558"/>
    <x v="374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x v="5034"/>
    <n v="3"/>
    <n v="0"/>
    <x v="6020"/>
  </r>
  <r>
    <n v="7559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x v="5035"/>
    <n v="3"/>
    <n v="0"/>
    <x v="6021"/>
  </r>
  <r>
    <n v="7560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x v="3856"/>
    <n v="3"/>
    <n v="0"/>
    <x v="4434"/>
  </r>
  <r>
    <n v="7561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x v="3381"/>
    <n v="6"/>
    <n v="0"/>
    <x v="6022"/>
  </r>
  <r>
    <n v="7562"/>
    <x v="3748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x v="5036"/>
    <n v="1"/>
    <n v="0.3"/>
    <x v="232"/>
  </r>
  <r>
    <n v="7563"/>
    <x v="3749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n v="0.3"/>
    <x v="232"/>
  </r>
  <r>
    <n v="7564"/>
    <x v="3750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x v="4384"/>
    <n v="2"/>
    <n v="0.2"/>
    <x v="6023"/>
  </r>
  <r>
    <n v="7565"/>
    <x v="3751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x v="5037"/>
    <n v="4"/>
    <n v="0.2"/>
    <x v="6024"/>
  </r>
  <r>
    <n v="7566"/>
    <x v="3751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x v="5038"/>
    <n v="1"/>
    <n v="0"/>
    <x v="6025"/>
  </r>
  <r>
    <n v="7567"/>
    <x v="375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n v="0.2"/>
    <x v="6026"/>
  </r>
  <r>
    <n v="7568"/>
    <x v="375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x v="561"/>
    <n v="4"/>
    <n v="0.2"/>
    <x v="570"/>
  </r>
  <r>
    <n v="7569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x v="5039"/>
    <n v="9"/>
    <n v="0"/>
    <x v="6027"/>
  </r>
  <r>
    <n v="7570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x v="338"/>
    <n v="4"/>
    <n v="0"/>
    <x v="346"/>
  </r>
  <r>
    <n v="7571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x v="1720"/>
    <n v="3"/>
    <n v="0"/>
    <x v="1824"/>
  </r>
  <r>
    <n v="7572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x v="5040"/>
    <n v="5"/>
    <n v="0"/>
    <x v="6028"/>
  </r>
  <r>
    <n v="7573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x v="5041"/>
    <n v="4"/>
    <n v="0"/>
    <x v="6029"/>
  </r>
  <r>
    <n v="7574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x v="5042"/>
    <n v="1"/>
    <n v="0"/>
    <x v="6030"/>
  </r>
  <r>
    <n v="7575"/>
    <x v="3755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n v="0"/>
    <x v="6031"/>
  </r>
  <r>
    <n v="7576"/>
    <x v="3755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x v="5044"/>
    <n v="4"/>
    <n v="0"/>
    <x v="6032"/>
  </r>
  <r>
    <n v="7577"/>
    <x v="375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x v="5045"/>
    <n v="2"/>
    <n v="0"/>
    <x v="6033"/>
  </r>
  <r>
    <n v="7578"/>
    <x v="375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x v="5046"/>
    <n v="1"/>
    <n v="0.2"/>
    <x v="6034"/>
  </r>
  <r>
    <n v="7579"/>
    <x v="375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x v="3801"/>
    <n v="3"/>
    <n v="0"/>
    <x v="4364"/>
  </r>
  <r>
    <n v="7580"/>
    <x v="3758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n v="0"/>
    <x v="6035"/>
  </r>
  <r>
    <n v="7581"/>
    <x v="3758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x v="1465"/>
    <n v="3"/>
    <n v="0"/>
    <x v="6036"/>
  </r>
  <r>
    <n v="7582"/>
    <x v="3759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x v="5048"/>
    <n v="3"/>
    <n v="0.2"/>
    <x v="6037"/>
  </r>
  <r>
    <n v="7583"/>
    <x v="3760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x v="4093"/>
    <n v="2"/>
    <n v="0.1"/>
    <x v="6038"/>
  </r>
  <r>
    <n v="7584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x v="5049"/>
    <n v="7"/>
    <n v="0"/>
    <x v="6039"/>
  </r>
  <r>
    <n v="7585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x v="936"/>
    <n v="5"/>
    <n v="0"/>
    <x v="6040"/>
  </r>
  <r>
    <n v="7586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x v="1247"/>
    <n v="3"/>
    <n v="0"/>
    <x v="1295"/>
  </r>
  <r>
    <n v="7587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x v="400"/>
    <n v="4"/>
    <n v="0"/>
    <x v="409"/>
  </r>
  <r>
    <n v="7588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n v="0"/>
    <x v="1633"/>
  </r>
  <r>
    <n v="7589"/>
    <x v="3762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x v="1761"/>
    <n v="3"/>
    <n v="0"/>
    <x v="1873"/>
  </r>
  <r>
    <n v="7590"/>
    <x v="3763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x v="2019"/>
    <n v="7"/>
    <n v="0.2"/>
    <x v="4504"/>
  </r>
  <r>
    <n v="7591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x v="5050"/>
    <n v="9"/>
    <n v="0.2"/>
    <x v="6041"/>
  </r>
  <r>
    <n v="7592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x v="5051"/>
    <n v="2"/>
    <n v="0.3"/>
    <x v="6042"/>
  </r>
  <r>
    <n v="7593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x v="964"/>
    <n v="3"/>
    <n v="0.2"/>
    <x v="6043"/>
  </r>
  <r>
    <n v="7594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x v="5052"/>
    <n v="3"/>
    <n v="0.3"/>
    <x v="6044"/>
  </r>
  <r>
    <n v="7595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x v="5053"/>
    <n v="7"/>
    <n v="0"/>
    <x v="6045"/>
  </r>
  <r>
    <n v="7596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x v="3830"/>
    <n v="4"/>
    <n v="0"/>
    <x v="6046"/>
  </r>
  <r>
    <n v="7597"/>
    <x v="3766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x v="5054"/>
    <n v="3"/>
    <n v="0.2"/>
    <x v="6047"/>
  </r>
  <r>
    <n v="7598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x v="797"/>
    <n v="2"/>
    <n v="0.2"/>
    <x v="6048"/>
  </r>
  <r>
    <n v="7599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x v="5055"/>
    <n v="3"/>
    <n v="0.2"/>
    <x v="6049"/>
  </r>
  <r>
    <n v="7600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x v="5056"/>
    <n v="5"/>
    <n v="0.2"/>
    <x v="6050"/>
  </r>
  <r>
    <n v="7601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x v="5057"/>
    <n v="5"/>
    <n v="0.7"/>
    <x v="6051"/>
  </r>
  <r>
    <n v="7602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x v="5058"/>
    <n v="6"/>
    <n v="0.2"/>
    <x v="6052"/>
  </r>
  <r>
    <n v="7603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n v="0.2"/>
    <x v="6053"/>
  </r>
  <r>
    <n v="7604"/>
    <x v="3768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x v="91"/>
    <n v="2"/>
    <n v="0"/>
    <x v="91"/>
  </r>
  <r>
    <n v="7605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x v="5059"/>
    <n v="3"/>
    <n v="0.6"/>
    <x v="6054"/>
  </r>
  <r>
    <n v="7606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x v="215"/>
    <n v="2"/>
    <n v="0.6"/>
    <x v="6055"/>
  </r>
  <r>
    <n v="7607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x v="5060"/>
    <n v="9"/>
    <n v="0.2"/>
    <x v="6056"/>
  </r>
  <r>
    <n v="7608"/>
    <x v="3770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x v="2108"/>
    <n v="2"/>
    <n v="0.2"/>
    <x v="2273"/>
  </r>
  <r>
    <n v="7609"/>
    <x v="3771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x v="243"/>
    <n v="4"/>
    <n v="0"/>
    <x v="245"/>
  </r>
  <r>
    <n v="7610"/>
    <x v="3771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x v="1011"/>
    <n v="7"/>
    <n v="0"/>
    <x v="1050"/>
  </r>
  <r>
    <n v="7611"/>
    <x v="3772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x v="541"/>
    <n v="3"/>
    <n v="0"/>
    <x v="551"/>
  </r>
  <r>
    <n v="7612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n v="0"/>
    <x v="6057"/>
  </r>
  <r>
    <n v="7613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x v="5062"/>
    <n v="1"/>
    <n v="0"/>
    <x v="6058"/>
  </r>
  <r>
    <n v="7614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x v="1784"/>
    <n v="2"/>
    <n v="0"/>
    <x v="6059"/>
  </r>
  <r>
    <n v="7615"/>
    <x v="3774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x v="4126"/>
    <n v="3"/>
    <n v="0"/>
    <x v="4793"/>
  </r>
  <r>
    <n v="7616"/>
    <x v="377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x v="5063"/>
    <n v="9"/>
    <n v="0.7"/>
    <x v="6060"/>
  </r>
  <r>
    <n v="7617"/>
    <x v="3776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n v="0"/>
    <x v="2051"/>
  </r>
  <r>
    <n v="7618"/>
    <x v="3776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x v="5064"/>
    <n v="5"/>
    <n v="0.2"/>
    <x v="6061"/>
  </r>
  <r>
    <n v="7619"/>
    <x v="3777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x v="5065"/>
    <n v="1"/>
    <n v="0.2"/>
    <x v="6062"/>
  </r>
  <r>
    <n v="7620"/>
    <x v="3777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x v="1002"/>
    <n v="5"/>
    <n v="0.2"/>
    <x v="6063"/>
  </r>
  <r>
    <n v="7621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x v="5066"/>
    <n v="5"/>
    <n v="0.2"/>
    <x v="6064"/>
  </r>
  <r>
    <n v="7622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x v="5067"/>
    <n v="4"/>
    <n v="0.2"/>
    <x v="6065"/>
  </r>
  <r>
    <n v="7623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x v="5068"/>
    <n v="3"/>
    <n v="0"/>
    <x v="6066"/>
  </r>
  <r>
    <n v="7624"/>
    <x v="3779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x v="5069"/>
    <n v="1"/>
    <n v="0"/>
    <x v="6067"/>
  </r>
  <r>
    <n v="7625"/>
    <x v="3780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x v="5070"/>
    <n v="5"/>
    <n v="0.1"/>
    <x v="6068"/>
  </r>
  <r>
    <n v="7626"/>
    <x v="3780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x v="5071"/>
    <n v="9"/>
    <n v="0"/>
    <x v="6069"/>
  </r>
  <r>
    <n v="7627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x v="5072"/>
    <n v="6"/>
    <n v="0.2"/>
    <x v="6070"/>
  </r>
  <r>
    <n v="7628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x v="5073"/>
    <n v="2"/>
    <n v="0.2"/>
    <x v="6071"/>
  </r>
  <r>
    <n v="7629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x v="1053"/>
    <n v="5"/>
    <n v="0.2"/>
    <x v="5890"/>
  </r>
  <r>
    <n v="7630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x v="5074"/>
    <n v="5"/>
    <n v="0.2"/>
    <x v="6072"/>
  </r>
  <r>
    <n v="7631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x v="5075"/>
    <n v="7"/>
    <n v="0.2"/>
    <x v="6073"/>
  </r>
  <r>
    <n v="7632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x v="5076"/>
    <n v="7"/>
    <n v="0.3"/>
    <x v="6074"/>
  </r>
  <r>
    <n v="7633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x v="5077"/>
    <n v="8"/>
    <n v="0"/>
    <x v="6075"/>
  </r>
  <r>
    <n v="7634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x v="5078"/>
    <n v="1"/>
    <n v="0"/>
    <x v="6076"/>
  </r>
  <r>
    <n v="7635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x v="1835"/>
    <n v="1"/>
    <n v="0"/>
    <x v="1968"/>
  </r>
  <r>
    <n v="7636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x v="5079"/>
    <n v="1"/>
    <n v="0"/>
    <x v="6077"/>
  </r>
  <r>
    <n v="7637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x v="5080"/>
    <n v="3"/>
    <n v="0"/>
    <x v="6078"/>
  </r>
  <r>
    <n v="7638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x v="426"/>
    <n v="3"/>
    <n v="0"/>
    <x v="436"/>
  </r>
  <r>
    <n v="7639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x v="4097"/>
    <n v="7"/>
    <n v="0"/>
    <x v="4758"/>
  </r>
  <r>
    <n v="7640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x v="5081"/>
    <n v="2"/>
    <n v="0"/>
    <x v="6079"/>
  </r>
  <r>
    <n v="7641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x v="5082"/>
    <n v="6"/>
    <n v="0"/>
    <x v="6080"/>
  </r>
  <r>
    <n v="7642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x v="5083"/>
    <n v="6"/>
    <n v="0.7"/>
    <x v="6081"/>
  </r>
  <r>
    <n v="7643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x v="5084"/>
    <n v="4"/>
    <n v="0.7"/>
    <x v="6082"/>
  </r>
  <r>
    <n v="7644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x v="5085"/>
    <n v="4"/>
    <n v="0.7"/>
    <x v="6083"/>
  </r>
  <r>
    <n v="7645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x v="4584"/>
    <n v="5"/>
    <n v="0.2"/>
    <x v="6084"/>
  </r>
  <r>
    <n v="7646"/>
    <x v="3786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x v="1069"/>
    <n v="3"/>
    <n v="0.2"/>
    <x v="1110"/>
  </r>
  <r>
    <n v="7647"/>
    <x v="3787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x v="5086"/>
    <n v="2"/>
    <n v="0.5"/>
    <x v="6085"/>
  </r>
  <r>
    <n v="7648"/>
    <x v="378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x v="5087"/>
    <n v="2"/>
    <n v="0.2"/>
    <x v="6086"/>
  </r>
  <r>
    <n v="7649"/>
    <x v="378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x v="5088"/>
    <n v="4"/>
    <n v="0.2"/>
    <x v="6087"/>
  </r>
  <r>
    <n v="7650"/>
    <x v="37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n v="0.4"/>
    <x v="6088"/>
  </r>
  <r>
    <n v="7651"/>
    <x v="37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x v="5090"/>
    <n v="3"/>
    <n v="0.2"/>
    <x v="6089"/>
  </r>
  <r>
    <n v="7652"/>
    <x v="3790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x v="5091"/>
    <n v="3"/>
    <n v="0.2"/>
    <x v="6090"/>
  </r>
  <r>
    <n v="7653"/>
    <x v="3790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x v="5092"/>
    <n v="2"/>
    <n v="0.2"/>
    <x v="6091"/>
  </r>
  <r>
    <n v="7654"/>
    <x v="3791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x v="638"/>
    <n v="4"/>
    <n v="0"/>
    <x v="6092"/>
  </r>
  <r>
    <n v="7655"/>
    <x v="3792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n v="0"/>
    <x v="4846"/>
  </r>
  <r>
    <n v="7656"/>
    <x v="3792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x v="243"/>
    <n v="4"/>
    <n v="0"/>
    <x v="245"/>
  </r>
  <r>
    <n v="7657"/>
    <x v="3793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x v="1483"/>
    <n v="2"/>
    <n v="0"/>
    <x v="1562"/>
  </r>
  <r>
    <n v="7658"/>
    <x v="3793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x v="5093"/>
    <n v="4"/>
    <n v="0"/>
    <x v="6093"/>
  </r>
  <r>
    <n v="7659"/>
    <x v="3794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x v="1996"/>
    <n v="4"/>
    <n v="0.7"/>
    <x v="6094"/>
  </r>
  <r>
    <n v="7660"/>
    <x v="3795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x v="5094"/>
    <n v="5"/>
    <n v="0"/>
    <x v="6095"/>
  </r>
  <r>
    <n v="7661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n v="0.6"/>
    <x v="6096"/>
  </r>
  <r>
    <n v="7662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n v="0.8"/>
    <x v="6097"/>
  </r>
  <r>
    <n v="7663"/>
    <x v="3797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x v="1618"/>
    <n v="5"/>
    <n v="0"/>
    <x v="1713"/>
  </r>
  <r>
    <n v="7664"/>
    <x v="3798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x v="482"/>
    <n v="5"/>
    <n v="0.2"/>
    <x v="6098"/>
  </r>
  <r>
    <n v="7665"/>
    <x v="3799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x v="681"/>
    <n v="4"/>
    <n v="0"/>
    <x v="2953"/>
  </r>
  <r>
    <n v="7666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x v="3361"/>
    <n v="1"/>
    <n v="0"/>
    <x v="6099"/>
  </r>
  <r>
    <n v="7667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x v="5097"/>
    <n v="9"/>
    <n v="0"/>
    <x v="6100"/>
  </r>
  <r>
    <n v="7668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x v="5098"/>
    <n v="3"/>
    <n v="0"/>
    <x v="6101"/>
  </r>
  <r>
    <n v="7669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x v="1598"/>
    <n v="6"/>
    <n v="0"/>
    <x v="1692"/>
  </r>
  <r>
    <n v="7670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x v="731"/>
    <n v="3"/>
    <n v="0"/>
    <x v="749"/>
  </r>
  <r>
    <n v="7671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x v="5099"/>
    <n v="2"/>
    <n v="0"/>
    <x v="6102"/>
  </r>
  <r>
    <n v="7672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x v="5100"/>
    <n v="1"/>
    <n v="0"/>
    <x v="6103"/>
  </r>
  <r>
    <n v="7673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x v="2799"/>
    <n v="3"/>
    <n v="0"/>
    <x v="6104"/>
  </r>
  <r>
    <n v="7674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x v="901"/>
    <n v="5"/>
    <n v="0"/>
    <x v="934"/>
  </r>
  <r>
    <n v="7675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x v="5101"/>
    <n v="4"/>
    <n v="0.3"/>
    <x v="232"/>
  </r>
  <r>
    <n v="7676"/>
    <x v="3802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x v="513"/>
    <n v="3"/>
    <n v="0"/>
    <x v="525"/>
  </r>
  <r>
    <n v="7677"/>
    <x v="3803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x v="3032"/>
    <n v="3"/>
    <n v="0.2"/>
    <x v="6105"/>
  </r>
  <r>
    <n v="7678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x v="3589"/>
    <n v="4"/>
    <n v="0"/>
    <x v="4092"/>
  </r>
  <r>
    <n v="7679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x v="1830"/>
    <n v="3"/>
    <n v="0"/>
    <x v="1961"/>
  </r>
  <r>
    <n v="7680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x v="2832"/>
    <n v="4"/>
    <n v="0"/>
    <x v="3147"/>
  </r>
  <r>
    <n v="7681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x v="2661"/>
    <n v="2"/>
    <n v="0"/>
    <x v="6106"/>
  </r>
  <r>
    <n v="7682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x v="5102"/>
    <n v="6"/>
    <n v="0"/>
    <x v="6107"/>
  </r>
  <r>
    <n v="7683"/>
    <x v="3805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n v="0.1"/>
    <x v="6108"/>
  </r>
  <r>
    <n v="7684"/>
    <x v="3805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n v="0"/>
    <x v="6109"/>
  </r>
  <r>
    <n v="7685"/>
    <x v="380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n v="0.2"/>
    <x v="6110"/>
  </r>
  <r>
    <n v="7686"/>
    <x v="380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x v="5106"/>
    <n v="1"/>
    <n v="0"/>
    <x v="6111"/>
  </r>
  <r>
    <n v="7687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x v="5107"/>
    <n v="9"/>
    <n v="0"/>
    <x v="6112"/>
  </r>
  <r>
    <n v="7688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x v="5108"/>
    <n v="1"/>
    <n v="0"/>
    <x v="6113"/>
  </r>
  <r>
    <n v="7689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x v="5109"/>
    <n v="8"/>
    <n v="0"/>
    <x v="6114"/>
  </r>
  <r>
    <n v="7690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x v="3998"/>
    <n v="3"/>
    <n v="0"/>
    <x v="6115"/>
  </r>
  <r>
    <n v="7691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x v="1310"/>
    <n v="3"/>
    <n v="0"/>
    <x v="6116"/>
  </r>
  <r>
    <n v="7692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x v="91"/>
    <n v="2"/>
    <n v="0"/>
    <x v="91"/>
  </r>
  <r>
    <n v="7693"/>
    <x v="3809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x v="333"/>
    <n v="6"/>
    <n v="0"/>
    <x v="6117"/>
  </r>
  <r>
    <n v="7694"/>
    <x v="3809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x v="1895"/>
    <n v="4"/>
    <n v="0.2"/>
    <x v="2033"/>
  </r>
  <r>
    <n v="7695"/>
    <x v="3810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x v="5110"/>
    <n v="7"/>
    <n v="0.2"/>
    <x v="6118"/>
  </r>
  <r>
    <n v="7696"/>
    <x v="3811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x v="5031"/>
  </r>
  <r>
    <n v="7697"/>
    <x v="3811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x v="5111"/>
    <n v="4"/>
    <n v="0.8"/>
    <x v="6119"/>
  </r>
  <r>
    <n v="7698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x v="5112"/>
    <n v="2"/>
    <n v="0"/>
    <x v="6120"/>
  </r>
  <r>
    <n v="7699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x v="5113"/>
    <n v="1"/>
    <n v="0"/>
    <x v="6121"/>
  </r>
  <r>
    <n v="7700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x v="3567"/>
    <n v="3"/>
    <n v="0"/>
    <x v="4068"/>
  </r>
  <r>
    <n v="7701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x v="1315"/>
    <n v="6"/>
    <n v="0"/>
    <x v="6122"/>
  </r>
  <r>
    <n v="7702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x v="5114"/>
    <n v="2"/>
    <n v="0.3"/>
    <x v="6123"/>
  </r>
  <r>
    <n v="7703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x v="1057"/>
    <n v="2"/>
    <n v="0"/>
    <x v="1302"/>
  </r>
  <r>
    <n v="7704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x v="2779"/>
    <n v="3"/>
    <n v="0"/>
    <x v="4893"/>
  </r>
  <r>
    <n v="7705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x v="990"/>
    <n v="4"/>
    <n v="0"/>
    <x v="6124"/>
  </r>
  <r>
    <n v="7706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x v="651"/>
    <n v="3"/>
    <n v="0"/>
    <x v="663"/>
  </r>
  <r>
    <n v="7707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x v="880"/>
    <n v="3"/>
    <n v="0"/>
    <x v="1032"/>
  </r>
  <r>
    <n v="7708"/>
    <x v="3814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x v="2643"/>
    <n v="2"/>
    <n v="0"/>
    <x v="2390"/>
  </r>
  <r>
    <n v="7709"/>
    <x v="3815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x v="2868"/>
    <n v="3"/>
    <n v="0.2"/>
    <x v="6125"/>
  </r>
  <r>
    <n v="7710"/>
    <x v="3815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n v="0.7"/>
    <x v="6126"/>
  </r>
  <r>
    <n v="7711"/>
    <x v="3816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x v="4412"/>
    <n v="5"/>
    <n v="0.2"/>
    <x v="6127"/>
  </r>
  <r>
    <n v="7712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x v="2540"/>
    <n v="3"/>
    <n v="0.2"/>
    <x v="4107"/>
  </r>
  <r>
    <n v="7713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x v="2772"/>
    <n v="2"/>
    <n v="0.2"/>
    <x v="3078"/>
  </r>
  <r>
    <n v="7714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x v="1107"/>
    <n v="3"/>
    <n v="0.2"/>
    <x v="3062"/>
  </r>
  <r>
    <n v="7715"/>
    <x v="3818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x v="5116"/>
    <n v="6"/>
    <n v="0"/>
    <x v="6128"/>
  </r>
  <r>
    <n v="7716"/>
    <x v="3819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x v="2868"/>
    <n v="3"/>
    <n v="0.2"/>
    <x v="6125"/>
  </r>
  <r>
    <n v="7717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n v="0.2"/>
    <x v="6129"/>
  </r>
  <r>
    <n v="7718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n v="0.7"/>
    <x v="6130"/>
  </r>
  <r>
    <n v="7719"/>
    <x v="3821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x v="5119"/>
    <n v="4"/>
    <n v="0"/>
    <x v="6131"/>
  </r>
  <r>
    <n v="7720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x v="426"/>
    <n v="3"/>
    <n v="0"/>
    <x v="436"/>
  </r>
  <r>
    <n v="7721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x v="2053"/>
    <n v="2"/>
    <n v="0"/>
    <x v="2211"/>
  </r>
  <r>
    <n v="7722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x v="5120"/>
    <n v="2"/>
    <n v="0.2"/>
    <x v="6132"/>
  </r>
  <r>
    <n v="7723"/>
    <x v="3823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x v="1360"/>
    <n v="3"/>
    <n v="0"/>
    <x v="6133"/>
  </r>
  <r>
    <n v="7724"/>
    <x v="382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x v="5121"/>
    <n v="1"/>
    <n v="0.3"/>
    <x v="6134"/>
  </r>
  <r>
    <n v="7725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x v="5122"/>
    <n v="1"/>
    <n v="0.2"/>
    <x v="6135"/>
  </r>
  <r>
    <n v="7726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x v="5123"/>
    <n v="2"/>
    <n v="0.2"/>
    <x v="6136"/>
  </r>
  <r>
    <n v="7727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x v="4102"/>
    <n v="3"/>
    <n v="0.2"/>
    <x v="4764"/>
  </r>
  <r>
    <n v="7728"/>
    <x v="3826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x v="255"/>
    <n v="3"/>
    <n v="0"/>
    <x v="6137"/>
  </r>
  <r>
    <n v="7729"/>
    <x v="3827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x v="329"/>
    <n v="4"/>
    <n v="0.2"/>
    <x v="6138"/>
  </r>
  <r>
    <n v="7730"/>
    <x v="3828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n v="0.2"/>
    <x v="6139"/>
  </r>
  <r>
    <n v="7731"/>
    <x v="3829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x v="5124"/>
    <n v="4"/>
    <n v="0.2"/>
    <x v="6140"/>
  </r>
  <r>
    <n v="7732"/>
    <x v="3830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x v="5125"/>
    <n v="4"/>
    <n v="0.2"/>
    <x v="6141"/>
  </r>
  <r>
    <n v="7733"/>
    <x v="3831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x v="1432"/>
    <n v="2"/>
    <n v="0.2"/>
    <x v="1507"/>
  </r>
  <r>
    <n v="7734"/>
    <x v="3832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x v="302"/>
    <n v="4"/>
    <n v="0.2"/>
    <x v="6142"/>
  </r>
  <r>
    <n v="7735"/>
    <x v="3833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x v="2162"/>
    <n v="3"/>
    <n v="0"/>
    <x v="1878"/>
  </r>
  <r>
    <n v="7736"/>
    <x v="3834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x v="541"/>
    <n v="3"/>
    <n v="0"/>
    <x v="551"/>
  </r>
  <r>
    <n v="7737"/>
    <x v="3835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x v="467"/>
    <n v="4"/>
    <n v="0.2"/>
    <x v="6143"/>
  </r>
  <r>
    <n v="7738"/>
    <x v="3836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x v="2538"/>
    <n v="9"/>
    <n v="0.2"/>
    <x v="6144"/>
  </r>
  <r>
    <n v="7739"/>
    <x v="3837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x v="5126"/>
    <n v="5"/>
    <n v="0"/>
    <x v="6145"/>
  </r>
  <r>
    <n v="7740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x v="1545"/>
    <n v="2"/>
    <n v="0"/>
    <x v="1632"/>
  </r>
  <r>
    <n v="7741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n v="0"/>
    <x v="6146"/>
  </r>
  <r>
    <n v="7742"/>
    <x v="3839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x v="430"/>
    <n v="2"/>
    <n v="0.2"/>
    <x v="6147"/>
  </r>
  <r>
    <n v="7743"/>
    <x v="3840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x v="243"/>
    <n v="4"/>
    <n v="0"/>
    <x v="245"/>
  </r>
  <r>
    <n v="7744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x v="4623"/>
    <n v="2"/>
    <n v="0"/>
    <x v="5477"/>
  </r>
  <r>
    <n v="7745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x v="5128"/>
    <n v="3"/>
    <n v="0"/>
    <x v="6148"/>
  </r>
  <r>
    <n v="7746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x v="296"/>
    <n v="3"/>
    <n v="0"/>
    <x v="301"/>
  </r>
  <r>
    <n v="7747"/>
    <x v="3842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x v="2116"/>
    <n v="2"/>
    <n v="0.2"/>
    <x v="6149"/>
  </r>
  <r>
    <n v="7748"/>
    <x v="384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x v="262"/>
    <n v="6"/>
    <n v="0"/>
    <x v="264"/>
  </r>
  <r>
    <n v="7749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x v="4053"/>
    <n v="3"/>
    <n v="0"/>
    <x v="6150"/>
  </r>
  <r>
    <n v="7750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x v="5129"/>
    <n v="2"/>
    <n v="0"/>
    <x v="6151"/>
  </r>
  <r>
    <n v="7751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x v="5130"/>
    <n v="2"/>
    <n v="0"/>
    <x v="6152"/>
  </r>
  <r>
    <n v="7752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x v="5131"/>
    <n v="3"/>
    <n v="0"/>
    <x v="6153"/>
  </r>
  <r>
    <n v="7753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x v="5132"/>
    <n v="2"/>
    <n v="0"/>
    <x v="6154"/>
  </r>
  <r>
    <n v="7754"/>
    <x v="3845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x v="1232"/>
    <n v="2"/>
    <n v="0.2"/>
    <x v="2566"/>
  </r>
  <r>
    <n v="7755"/>
    <x v="3846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x v="5133"/>
    <n v="2"/>
    <n v="0.2"/>
    <x v="6155"/>
  </r>
  <r>
    <n v="7756"/>
    <x v="3847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x v="5134"/>
    <n v="7"/>
    <n v="0.2"/>
    <x v="6156"/>
  </r>
  <r>
    <n v="7757"/>
    <x v="3847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x v="5135"/>
    <n v="5"/>
    <n v="0.2"/>
    <x v="6157"/>
  </r>
  <r>
    <n v="7758"/>
    <x v="3848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x v="6158"/>
  </r>
  <r>
    <n v="7759"/>
    <x v="3848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x v="5136"/>
    <n v="3"/>
    <n v="0"/>
    <x v="6159"/>
  </r>
  <r>
    <n v="7760"/>
    <x v="3849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x v="12"/>
    <n v="3"/>
    <n v="0.2"/>
    <x v="12"/>
  </r>
  <r>
    <n v="7761"/>
    <x v="385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x v="5137"/>
    <n v="2"/>
    <n v="0.2"/>
    <x v="6160"/>
  </r>
  <r>
    <n v="7762"/>
    <x v="385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x v="563"/>
    <n v="2"/>
    <n v="0.2"/>
    <x v="572"/>
  </r>
  <r>
    <n v="7763"/>
    <x v="3852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x v="5138"/>
    <n v="1"/>
    <n v="0.2"/>
    <x v="6161"/>
  </r>
  <r>
    <n v="7764"/>
    <x v="385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x v="5139"/>
    <n v="9"/>
    <n v="0"/>
    <x v="6162"/>
  </r>
  <r>
    <n v="7765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x v="255"/>
    <n v="3"/>
    <n v="0"/>
    <x v="2961"/>
  </r>
  <r>
    <n v="7766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n v="0"/>
    <x v="6163"/>
  </r>
  <r>
    <n v="7767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x v="5141"/>
    <n v="5"/>
    <n v="0"/>
    <x v="6164"/>
  </r>
  <r>
    <n v="7768"/>
    <x v="3855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n v="0.2"/>
    <x v="500"/>
  </r>
  <r>
    <n v="7769"/>
    <x v="3856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x v="3059"/>
    <n v="5"/>
    <n v="0.2"/>
    <x v="3422"/>
  </r>
  <r>
    <n v="7770"/>
    <x v="3857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x v="5142"/>
    <n v="2"/>
    <n v="0.2"/>
    <x v="6165"/>
  </r>
  <r>
    <n v="7771"/>
    <x v="3857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x v="5143"/>
    <n v="2"/>
    <n v="0"/>
    <x v="6166"/>
  </r>
  <r>
    <n v="7772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x v="5144"/>
    <n v="2"/>
    <n v="0.7"/>
    <x v="6167"/>
  </r>
  <r>
    <n v="7773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x v="5145"/>
    <n v="5"/>
    <n v="0.7"/>
    <x v="6168"/>
  </r>
  <r>
    <n v="7774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x v="5146"/>
    <n v="3"/>
    <n v="0.2"/>
    <x v="2974"/>
  </r>
  <r>
    <n v="7775"/>
    <x v="3859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x v="5147"/>
    <n v="3"/>
    <n v="0"/>
    <x v="6169"/>
  </r>
  <r>
    <n v="7776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x v="5148"/>
    <n v="1"/>
    <n v="0"/>
    <x v="6170"/>
  </r>
  <r>
    <n v="7777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x v="2007"/>
    <n v="3"/>
    <n v="0"/>
    <x v="6171"/>
  </r>
  <r>
    <n v="7778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x v="492"/>
    <n v="3"/>
    <n v="0"/>
    <x v="503"/>
  </r>
  <r>
    <n v="7779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x v="5149"/>
    <n v="3"/>
    <n v="0.2"/>
    <x v="6172"/>
  </r>
  <r>
    <n v="7780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x v="2631"/>
    <n v="4"/>
    <n v="0"/>
    <x v="6173"/>
  </r>
  <r>
    <n v="7781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n v="0"/>
    <x v="6174"/>
  </r>
  <r>
    <n v="7782"/>
    <x v="3862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x v="841"/>
    <n v="3"/>
    <n v="0.8"/>
    <x v="872"/>
  </r>
  <r>
    <n v="7783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x v="3496"/>
    <n v="2"/>
    <n v="0.2"/>
    <x v="3978"/>
  </r>
  <r>
    <n v="7784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x v="5151"/>
    <n v="10"/>
    <n v="0.4"/>
    <x v="6175"/>
  </r>
  <r>
    <n v="7785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x v="442"/>
    <n v="2"/>
    <n v="0.2"/>
    <x v="453"/>
  </r>
  <r>
    <n v="7786"/>
    <x v="3864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x v="2989"/>
    <n v="2"/>
    <n v="0"/>
    <x v="3335"/>
  </r>
  <r>
    <n v="7787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n v="0.8"/>
    <x v="6176"/>
  </r>
  <r>
    <n v="7788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x v="5153"/>
    <n v="3"/>
    <n v="0.2"/>
    <x v="6177"/>
  </r>
  <r>
    <n v="7789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x v="1832"/>
    <n v="3"/>
    <n v="0.6"/>
    <x v="1963"/>
  </r>
  <r>
    <n v="7790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n v="0.2"/>
    <x v="6178"/>
  </r>
  <r>
    <n v="7791"/>
    <x v="3866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n v="0.7"/>
    <x v="6179"/>
  </r>
  <r>
    <n v="7792"/>
    <x v="3867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x v="5156"/>
    <n v="5"/>
    <n v="0.8"/>
    <x v="6180"/>
  </r>
  <r>
    <n v="7793"/>
    <x v="3868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x v="3936"/>
    <n v="2"/>
    <n v="0.2"/>
    <x v="6181"/>
  </r>
  <r>
    <n v="7794"/>
    <x v="3869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x v="56"/>
    <n v="5"/>
    <n v="0"/>
    <x v="6182"/>
  </r>
  <r>
    <n v="7795"/>
    <x v="3869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x v="3118"/>
    <n v="2"/>
    <n v="0"/>
    <x v="3500"/>
  </r>
  <r>
    <n v="7796"/>
    <x v="3870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x v="5157"/>
    <n v="4"/>
    <n v="0.2"/>
    <x v="6183"/>
  </r>
  <r>
    <n v="7797"/>
    <x v="387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n v="0"/>
    <x v="6184"/>
  </r>
  <r>
    <n v="7798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x v="5159"/>
    <n v="3"/>
    <n v="0"/>
    <x v="6185"/>
  </r>
  <r>
    <n v="7799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x v="5160"/>
    <n v="1"/>
    <n v="0"/>
    <x v="6186"/>
  </r>
  <r>
    <n v="7800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x v="418"/>
    <n v="3"/>
    <n v="0.1"/>
    <x v="428"/>
  </r>
  <r>
    <n v="7801"/>
    <x v="387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n v="0.2"/>
    <x v="6187"/>
  </r>
  <r>
    <n v="7802"/>
    <x v="3874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n v="0"/>
    <x v="6188"/>
  </r>
  <r>
    <n v="7803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x v="5162"/>
    <n v="4"/>
    <n v="0.2"/>
    <x v="6189"/>
  </r>
  <r>
    <n v="7804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x v="2966"/>
    <n v="4"/>
    <n v="0.2"/>
    <x v="3310"/>
  </r>
  <r>
    <n v="7805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n v="0.2"/>
    <x v="6190"/>
  </r>
  <r>
    <n v="7806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x v="1881"/>
    <n v="2"/>
    <n v="0.2"/>
    <x v="6191"/>
  </r>
  <r>
    <n v="7807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x v="2234"/>
    <n v="2"/>
    <n v="0.7"/>
    <x v="6192"/>
  </r>
  <r>
    <n v="7808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x v="5164"/>
    <n v="7"/>
    <n v="0.7"/>
    <x v="6193"/>
  </r>
  <r>
    <n v="7809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x v="1662"/>
    <n v="3"/>
    <n v="0.2"/>
    <x v="6194"/>
  </r>
  <r>
    <n v="7810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x v="3034"/>
    <n v="2"/>
    <n v="0.2"/>
    <x v="6195"/>
  </r>
  <r>
    <n v="7811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n v="0"/>
    <x v="6196"/>
  </r>
  <r>
    <n v="7812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x v="3373"/>
    <n v="3"/>
    <n v="0"/>
    <x v="3812"/>
  </r>
  <r>
    <n v="7813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x v="5166"/>
    <n v="3"/>
    <n v="0.3"/>
    <x v="6197"/>
  </r>
  <r>
    <n v="7814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x v="232"/>
    <n v="6"/>
    <n v="0"/>
    <x v="6198"/>
  </r>
  <r>
    <n v="7815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n v="0.15"/>
    <x v="6199"/>
  </r>
  <r>
    <n v="7816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x v="255"/>
    <n v="2"/>
    <n v="0.2"/>
    <x v="6200"/>
  </r>
  <r>
    <n v="7817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x v="5168"/>
    <n v="3"/>
    <n v="0"/>
    <x v="6201"/>
  </r>
  <r>
    <n v="7818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x v="1211"/>
    <n v="6"/>
    <n v="0"/>
    <x v="4746"/>
  </r>
  <r>
    <n v="7819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x v="5169"/>
    <n v="3"/>
    <n v="0.2"/>
    <x v="6202"/>
  </r>
  <r>
    <n v="7820"/>
    <x v="3880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x v="5170"/>
    <n v="8"/>
    <n v="0"/>
    <x v="6203"/>
  </r>
  <r>
    <n v="7821"/>
    <x v="3881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n v="0"/>
    <x v="6204"/>
  </r>
  <r>
    <n v="7822"/>
    <x v="3882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n v="0.2"/>
    <x v="2988"/>
  </r>
  <r>
    <n v="7823"/>
    <x v="388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x v="880"/>
    <n v="3"/>
    <n v="0"/>
    <x v="1032"/>
  </r>
  <r>
    <n v="7824"/>
    <x v="388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x v="145"/>
    <n v="3"/>
    <n v="0"/>
    <x v="2852"/>
  </r>
  <r>
    <n v="7825"/>
    <x v="3884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x v="3127"/>
    <n v="5"/>
    <n v="0.2"/>
    <x v="6205"/>
  </r>
  <r>
    <n v="7826"/>
    <x v="3885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x v="5172"/>
    <n v="1"/>
    <n v="0.1"/>
    <x v="6206"/>
  </r>
  <r>
    <n v="7827"/>
    <x v="3886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x v="5173"/>
    <n v="4"/>
    <n v="0.2"/>
    <x v="5657"/>
  </r>
  <r>
    <n v="7828"/>
    <x v="3886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x v="4541"/>
    <n v="3"/>
    <n v="0.2"/>
    <x v="5360"/>
  </r>
  <r>
    <n v="7829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x v="2869"/>
    <n v="3"/>
    <n v="0.2"/>
    <x v="6207"/>
  </r>
  <r>
    <n v="7830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x v="426"/>
    <n v="3"/>
    <n v="0"/>
    <x v="436"/>
  </r>
  <r>
    <n v="7831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x v="3057"/>
    <n v="3"/>
    <n v="0.2"/>
    <x v="6208"/>
  </r>
  <r>
    <n v="7832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x v="4503"/>
    <n v="3"/>
    <n v="0.2"/>
    <x v="5307"/>
  </r>
  <r>
    <n v="7833"/>
    <x v="3888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x v="6209"/>
  </r>
  <r>
    <n v="7834"/>
    <x v="3889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x v="1332"/>
    <n v="5"/>
    <n v="0.2"/>
    <x v="5988"/>
  </r>
  <r>
    <n v="7835"/>
    <x v="3890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x v="475"/>
    <n v="2"/>
    <n v="0.2"/>
    <x v="6210"/>
  </r>
  <r>
    <n v="7836"/>
    <x v="3890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x v="5174"/>
    <n v="2"/>
    <n v="0.2"/>
    <x v="6211"/>
  </r>
  <r>
    <n v="7837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x v="396"/>
    <n v="4"/>
    <n v="0.2"/>
    <x v="6212"/>
  </r>
  <r>
    <n v="7838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n v="0"/>
    <x v="5782"/>
  </r>
  <r>
    <n v="7839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x v="460"/>
    <n v="2"/>
    <n v="0"/>
    <x v="471"/>
  </r>
  <r>
    <n v="7840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x v="5147"/>
    <n v="3"/>
    <n v="0"/>
    <x v="6169"/>
  </r>
  <r>
    <n v="7841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x v="5175"/>
    <n v="4"/>
    <n v="0"/>
    <x v="6213"/>
  </r>
  <r>
    <n v="7842"/>
    <x v="389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x v="5143"/>
    <n v="2"/>
    <n v="0"/>
    <x v="6166"/>
  </r>
  <r>
    <n v="7843"/>
    <x v="3894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x v="706"/>
    <n v="3"/>
    <n v="0"/>
    <x v="720"/>
  </r>
  <r>
    <n v="7844"/>
    <x v="3894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x v="4362"/>
    <n v="11"/>
    <n v="0"/>
    <x v="5108"/>
  </r>
  <r>
    <n v="7845"/>
    <x v="3895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x v="5176"/>
    <n v="4"/>
    <n v="0.3"/>
    <x v="6214"/>
  </r>
  <r>
    <n v="7846"/>
    <x v="389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x v="901"/>
    <n v="5"/>
    <n v="0"/>
    <x v="934"/>
  </r>
  <r>
    <n v="7847"/>
    <x v="389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x v="5177"/>
    <n v="12"/>
    <n v="0"/>
    <x v="6215"/>
  </r>
  <r>
    <n v="7848"/>
    <x v="3897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x v="2738"/>
    <n v="2"/>
    <n v="0.6"/>
    <x v="6216"/>
  </r>
  <r>
    <n v="7849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x v="2247"/>
    <n v="3"/>
    <n v="0.2"/>
    <x v="6217"/>
  </r>
  <r>
    <n v="7850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x v="2538"/>
    <n v="3"/>
    <n v="0.2"/>
    <x v="2831"/>
  </r>
  <r>
    <n v="7851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x v="1325"/>
    <n v="2"/>
    <n v="0.2"/>
    <x v="1382"/>
  </r>
  <r>
    <n v="7852"/>
    <x v="389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x v="582"/>
    <n v="2"/>
    <n v="0.2"/>
    <x v="1525"/>
  </r>
  <r>
    <n v="7853"/>
    <x v="389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x v="5178"/>
    <n v="2"/>
    <n v="0.8"/>
    <x v="6218"/>
  </r>
  <r>
    <n v="7854"/>
    <x v="390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x v="745"/>
    <n v="2"/>
    <n v="0"/>
    <x v="5513"/>
  </r>
  <r>
    <n v="7855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x v="5179"/>
    <n v="4"/>
    <n v="0"/>
    <x v="6219"/>
  </r>
  <r>
    <n v="7856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x v="5180"/>
    <n v="4"/>
    <n v="0"/>
    <x v="6220"/>
  </r>
  <r>
    <n v="7857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n v="0.2"/>
    <x v="2386"/>
  </r>
  <r>
    <n v="7858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x v="5181"/>
    <n v="5"/>
    <n v="0"/>
    <x v="6221"/>
  </r>
  <r>
    <n v="7859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x v="5182"/>
    <n v="3"/>
    <n v="0"/>
    <x v="6222"/>
  </r>
  <r>
    <n v="7860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x v="792"/>
    <n v="4"/>
    <n v="0"/>
    <x v="1339"/>
  </r>
  <r>
    <n v="7861"/>
    <x v="3903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x v="5183"/>
    <n v="4"/>
    <n v="0.7"/>
    <x v="6223"/>
  </r>
  <r>
    <n v="7862"/>
    <x v="3904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x v="1511"/>
    <n v="2"/>
    <n v="0"/>
    <x v="1595"/>
  </r>
  <r>
    <n v="7863"/>
    <x v="3904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x v="3411"/>
    <n v="2"/>
    <n v="0"/>
    <x v="232"/>
  </r>
  <r>
    <n v="7864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x v="697"/>
    <n v="3"/>
    <n v="0.2"/>
    <x v="711"/>
  </r>
  <r>
    <n v="7865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x v="282"/>
    <n v="4"/>
    <n v="0.2"/>
    <x v="6224"/>
  </r>
  <r>
    <n v="7866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x v="5184"/>
    <n v="2"/>
    <n v="0.2"/>
    <x v="6225"/>
  </r>
  <r>
    <n v="7867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x v="5185"/>
    <n v="6"/>
    <n v="0.7"/>
    <x v="6226"/>
  </r>
  <r>
    <n v="7868"/>
    <x v="3906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x v="1696"/>
    <n v="3"/>
    <n v="0"/>
    <x v="1797"/>
  </r>
  <r>
    <n v="7869"/>
    <x v="3907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n v="0"/>
    <x v="6227"/>
  </r>
  <r>
    <n v="7870"/>
    <x v="3908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x v="734"/>
    <n v="2"/>
    <n v="0.2"/>
    <x v="752"/>
  </r>
  <r>
    <n v="7871"/>
    <x v="3909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x v="671"/>
    <n v="4"/>
    <n v="0.2"/>
    <x v="683"/>
  </r>
  <r>
    <n v="7872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n v="0"/>
    <x v="51"/>
  </r>
  <r>
    <n v="7873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x v="4390"/>
    <n v="4"/>
    <n v="0.2"/>
    <x v="5151"/>
  </r>
  <r>
    <n v="7874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x v="18"/>
    <n v="2"/>
    <n v="0"/>
    <x v="1608"/>
  </r>
  <r>
    <n v="7875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x v="619"/>
    <n v="2"/>
    <n v="0"/>
    <x v="630"/>
  </r>
  <r>
    <n v="7876"/>
    <x v="3911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x v="277"/>
    <n v="6"/>
    <n v="0.2"/>
    <x v="3663"/>
  </r>
  <r>
    <n v="7877"/>
    <x v="3911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x v="5187"/>
    <n v="1"/>
    <n v="0.2"/>
    <x v="6228"/>
  </r>
  <r>
    <n v="7878"/>
    <x v="3912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x v="1325"/>
    <n v="2"/>
    <n v="0.2"/>
    <x v="1382"/>
  </r>
  <r>
    <n v="7879"/>
    <x v="3913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x v="5188"/>
    <n v="4"/>
    <n v="0.6"/>
    <x v="6229"/>
  </r>
  <r>
    <n v="7880"/>
    <x v="3914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x v="5189"/>
    <n v="2"/>
    <n v="0.4"/>
    <x v="6230"/>
  </r>
  <r>
    <n v="7881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x v="3963"/>
    <n v="6"/>
    <n v="0.2"/>
    <x v="5695"/>
  </r>
  <r>
    <n v="7882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3499"/>
    <n v="6"/>
    <n v="0.2"/>
    <x v="6231"/>
  </r>
  <r>
    <n v="7883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1141"/>
    <n v="8"/>
    <n v="0.2"/>
    <x v="6232"/>
  </r>
  <r>
    <n v="7884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x v="5190"/>
    <n v="2"/>
    <n v="0.2"/>
    <x v="6233"/>
  </r>
  <r>
    <n v="7885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x v="5191"/>
    <n v="7"/>
    <n v="0.2"/>
    <x v="6234"/>
  </r>
  <r>
    <n v="7886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x v="5192"/>
    <n v="3"/>
    <n v="0.2"/>
    <x v="6235"/>
  </r>
  <r>
    <n v="7887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x v="2474"/>
    <n v="5"/>
    <n v="0.2"/>
    <x v="2707"/>
  </r>
  <r>
    <n v="7888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x v="2738"/>
    <n v="1"/>
    <n v="0.2"/>
    <x v="6236"/>
  </r>
  <r>
    <n v="7889"/>
    <x v="3916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x v="56"/>
    <n v="5"/>
    <n v="0"/>
    <x v="56"/>
  </r>
  <r>
    <n v="7890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x v="5193"/>
    <n v="9"/>
    <n v="0"/>
    <x v="6237"/>
  </r>
  <r>
    <n v="7891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n v="0"/>
    <x v="6238"/>
  </r>
  <r>
    <n v="7892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x v="5195"/>
    <n v="5"/>
    <n v="0"/>
    <x v="6239"/>
  </r>
  <r>
    <n v="7893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x v="1938"/>
    <n v="3"/>
    <n v="0"/>
    <x v="2086"/>
  </r>
  <r>
    <n v="7894"/>
    <x v="3918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n v="0.2"/>
    <x v="6240"/>
  </r>
  <r>
    <n v="7895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x v="5196"/>
    <n v="5"/>
    <n v="0"/>
    <x v="6241"/>
  </r>
  <r>
    <n v="7896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x v="875"/>
    <n v="2"/>
    <n v="0"/>
    <x v="908"/>
  </r>
  <r>
    <n v="7897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x v="990"/>
    <n v="8"/>
    <n v="0"/>
    <x v="1281"/>
  </r>
  <r>
    <n v="7898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x v="5197"/>
    <n v="7"/>
    <n v="0.2"/>
    <x v="6242"/>
  </r>
  <r>
    <n v="7899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x v="5198"/>
    <n v="6"/>
    <n v="0.7"/>
    <x v="6243"/>
  </r>
  <r>
    <n v="7900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x v="2426"/>
    <n v="5"/>
    <n v="0.2"/>
    <x v="6244"/>
  </r>
  <r>
    <n v="7901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x v="5199"/>
    <n v="2"/>
    <n v="0.2"/>
    <x v="6245"/>
  </r>
  <r>
    <n v="7902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x v="236"/>
    <n v="1"/>
    <n v="0.2"/>
    <x v="232"/>
  </r>
  <r>
    <n v="7903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x v="1816"/>
    <n v="5"/>
    <n v="0.2"/>
    <x v="6246"/>
  </r>
  <r>
    <n v="7904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x v="5200"/>
    <n v="2"/>
    <n v="0.2"/>
    <x v="6247"/>
  </r>
  <r>
    <n v="7905"/>
    <x v="3921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x v="5201"/>
    <n v="2"/>
    <n v="0.2"/>
    <x v="6248"/>
  </r>
  <r>
    <n v="7906"/>
    <x v="3922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x v="3870"/>
    <n v="1"/>
    <n v="0.2"/>
    <x v="6249"/>
  </r>
  <r>
    <n v="7907"/>
    <x v="3922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x v="5202"/>
    <n v="10"/>
    <n v="0.8"/>
    <x v="6250"/>
  </r>
  <r>
    <n v="7908"/>
    <x v="3923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x v="4169"/>
    <n v="2"/>
    <n v="0"/>
    <x v="4850"/>
  </r>
  <r>
    <n v="7909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x v="5203"/>
    <n v="3"/>
    <n v="0.2"/>
    <x v="6251"/>
  </r>
  <r>
    <n v="7910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x v="5204"/>
    <n v="8"/>
    <n v="0"/>
    <x v="6252"/>
  </r>
  <r>
    <n v="7911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x v="5205"/>
    <n v="3"/>
    <n v="0"/>
    <x v="6253"/>
  </r>
  <r>
    <n v="7912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x v="4308"/>
    <n v="2"/>
    <n v="0.15"/>
    <x v="5036"/>
  </r>
  <r>
    <n v="7913"/>
    <x v="392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n v="0.6"/>
    <x v="6254"/>
  </r>
  <r>
    <n v="7914"/>
    <x v="3926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x v="5207"/>
    <n v="2"/>
    <n v="0.2"/>
    <x v="6255"/>
  </r>
  <r>
    <n v="7915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x v="5208"/>
    <n v="5"/>
    <n v="0"/>
    <x v="6256"/>
  </r>
  <r>
    <n v="7916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x v="3933"/>
    <n v="3"/>
    <n v="0"/>
    <x v="4539"/>
  </r>
  <r>
    <n v="7917"/>
    <x v="3928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x v="5209"/>
    <n v="4"/>
    <n v="0.3"/>
    <x v="6257"/>
  </r>
  <r>
    <n v="7918"/>
    <x v="3929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x v="5210"/>
    <n v="1"/>
    <n v="0.2"/>
    <x v="6258"/>
  </r>
  <r>
    <n v="7919"/>
    <x v="3930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x v="2543"/>
    <n v="2"/>
    <n v="0.2"/>
    <x v="6259"/>
  </r>
  <r>
    <n v="7920"/>
    <x v="3931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n v="0"/>
    <x v="6260"/>
  </r>
  <r>
    <n v="7921"/>
    <x v="3931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x v="2830"/>
    <n v="2"/>
    <n v="0"/>
    <x v="6261"/>
  </r>
  <r>
    <n v="7922"/>
    <x v="3932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x v="5212"/>
    <n v="3"/>
    <n v="0"/>
    <x v="6262"/>
  </r>
  <r>
    <n v="7923"/>
    <x v="3933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x v="3293"/>
    <n v="5"/>
    <n v="0.2"/>
    <x v="3716"/>
  </r>
  <r>
    <n v="7924"/>
    <x v="3933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x v="4937"/>
    <n v="3"/>
    <n v="0.7"/>
    <x v="6263"/>
  </r>
  <r>
    <n v="7925"/>
    <x v="3934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x v="4732"/>
    <n v="4"/>
    <n v="0"/>
    <x v="6264"/>
  </r>
  <r>
    <n v="7926"/>
    <x v="3934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x v="825"/>
    <n v="7"/>
    <n v="0"/>
    <x v="855"/>
  </r>
  <r>
    <n v="7927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x v="2629"/>
    <n v="3"/>
    <n v="0"/>
    <x v="2077"/>
  </r>
  <r>
    <n v="7928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x v="5213"/>
    <n v="1"/>
    <n v="0"/>
    <x v="6265"/>
  </r>
  <r>
    <n v="7929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x v="4344"/>
    <n v="3"/>
    <n v="0"/>
    <x v="6266"/>
  </r>
  <r>
    <n v="7930"/>
    <x v="3936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x v="5214"/>
    <n v="6"/>
    <n v="0.3"/>
    <x v="6267"/>
  </r>
  <r>
    <n v="7931"/>
    <x v="3937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x v="426"/>
    <n v="3"/>
    <n v="0"/>
    <x v="6268"/>
  </r>
  <r>
    <n v="7932"/>
    <x v="3938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x v="2186"/>
    <n v="3"/>
    <n v="0.2"/>
    <x v="2355"/>
  </r>
  <r>
    <n v="7933"/>
    <x v="3938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x v="151"/>
    <n v="5"/>
    <n v="0.2"/>
    <x v="6269"/>
  </r>
  <r>
    <n v="7934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x v="371"/>
    <n v="2"/>
    <n v="0"/>
    <x v="5982"/>
  </r>
  <r>
    <n v="7935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x v="981"/>
    <n v="3"/>
    <n v="0.2"/>
    <x v="3306"/>
  </r>
  <r>
    <n v="7936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x v="18"/>
    <n v="2"/>
    <n v="0"/>
    <x v="1608"/>
  </r>
  <r>
    <n v="7937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n v="0.2"/>
    <x v="4771"/>
  </r>
  <r>
    <n v="7938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x v="5215"/>
    <n v="9"/>
    <n v="0"/>
    <x v="6270"/>
  </r>
  <r>
    <n v="7939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x v="863"/>
    <n v="3"/>
    <n v="0"/>
    <x v="894"/>
  </r>
  <r>
    <n v="7940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x v="5216"/>
    <n v="8"/>
    <n v="0.2"/>
    <x v="6271"/>
  </r>
  <r>
    <n v="7941"/>
    <x v="3940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x v="125"/>
    <n v="2"/>
    <n v="0.2"/>
    <x v="127"/>
  </r>
  <r>
    <n v="7942"/>
    <x v="3940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x v="5217"/>
    <n v="10"/>
    <n v="0"/>
    <x v="6272"/>
  </r>
  <r>
    <n v="7943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x v="5218"/>
    <n v="9"/>
    <n v="0.8"/>
    <x v="6273"/>
  </r>
  <r>
    <n v="7944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x v="5219"/>
    <n v="7"/>
    <n v="0.2"/>
    <x v="6274"/>
  </r>
  <r>
    <n v="7945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x v="4142"/>
    <n v="2"/>
    <n v="0.2"/>
    <x v="6275"/>
  </r>
  <r>
    <n v="7946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x v="5220"/>
    <n v="5"/>
    <n v="0.8"/>
    <x v="6276"/>
  </r>
  <r>
    <n v="7947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x v="2567"/>
    <n v="3"/>
    <n v="0.8"/>
    <x v="6277"/>
  </r>
  <r>
    <n v="7948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x v="609"/>
    <n v="5"/>
    <n v="0.2"/>
    <x v="6278"/>
  </r>
  <r>
    <n v="7949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x v="5221"/>
    <n v="6"/>
    <n v="0.3"/>
    <x v="232"/>
  </r>
  <r>
    <n v="7950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x v="3100"/>
    <n v="6"/>
    <n v="0.6"/>
    <x v="6279"/>
  </r>
  <r>
    <n v="7951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x v="5222"/>
    <n v="3"/>
    <n v="0.2"/>
    <x v="6280"/>
  </r>
  <r>
    <n v="7952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x v="4452"/>
    <n v="2"/>
    <n v="0.2"/>
    <x v="6281"/>
  </r>
  <r>
    <n v="7953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x v="5223"/>
    <n v="4"/>
    <n v="0"/>
    <x v="6282"/>
  </r>
  <r>
    <n v="7954"/>
    <x v="3944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x v="5224"/>
    <n v="4"/>
    <n v="0"/>
    <x v="6283"/>
  </r>
  <r>
    <n v="7955"/>
    <x v="3944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x v="875"/>
    <n v="2"/>
    <n v="0"/>
    <x v="908"/>
  </r>
  <r>
    <n v="7956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x v="5037"/>
    <n v="4"/>
    <n v="0.2"/>
    <x v="6024"/>
  </r>
  <r>
    <n v="7957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x v="81"/>
    <n v="5"/>
    <n v="0"/>
    <x v="6284"/>
  </r>
  <r>
    <n v="7958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n v="0"/>
    <x v="6285"/>
  </r>
  <r>
    <n v="7959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x v="5225"/>
    <n v="5"/>
    <n v="0"/>
    <x v="6286"/>
  </r>
  <r>
    <n v="7960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x v="5226"/>
    <n v="3"/>
    <n v="0.2"/>
    <x v="6287"/>
  </r>
  <r>
    <n v="7961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n v="0.2"/>
    <x v="3148"/>
  </r>
  <r>
    <n v="7962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x v="5227"/>
    <n v="5"/>
    <n v="0.2"/>
    <x v="6288"/>
  </r>
  <r>
    <n v="7963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x v="5228"/>
    <n v="8"/>
    <n v="0.7"/>
    <x v="6289"/>
  </r>
  <r>
    <n v="7964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n v="0.2"/>
    <x v="6290"/>
  </r>
  <r>
    <n v="7965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x v="561"/>
    <n v="4"/>
    <n v="0.2"/>
    <x v="570"/>
  </r>
  <r>
    <n v="7966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x v="759"/>
    <n v="8"/>
    <n v="0.2"/>
    <x v="782"/>
  </r>
  <r>
    <n v="7967"/>
    <x v="3947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n v="0"/>
    <x v="6291"/>
  </r>
  <r>
    <n v="7968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n v="0.7"/>
    <x v="6292"/>
  </r>
  <r>
    <n v="7969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x v="314"/>
    <n v="1"/>
    <n v="0.2"/>
    <x v="6293"/>
  </r>
  <r>
    <n v="7970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x v="3200"/>
    <n v="1"/>
    <n v="0.2"/>
    <x v="6294"/>
  </r>
  <r>
    <n v="7971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x v="5230"/>
    <n v="4"/>
    <n v="0.4"/>
    <x v="6295"/>
  </r>
  <r>
    <n v="7972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x v="5231"/>
    <n v="3"/>
    <n v="0.2"/>
    <x v="6296"/>
  </r>
  <r>
    <n v="7973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x v="563"/>
    <n v="2"/>
    <n v="0.2"/>
    <x v="572"/>
  </r>
  <r>
    <n v="7974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x v="5232"/>
    <n v="2"/>
    <n v="0.7"/>
    <x v="6297"/>
  </r>
  <r>
    <n v="7975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n v="0.2"/>
    <x v="232"/>
  </r>
  <r>
    <n v="7976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x v="5233"/>
    <n v="3"/>
    <n v="0.7"/>
    <x v="6298"/>
  </r>
  <r>
    <n v="7977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x v="1518"/>
    <n v="3"/>
    <n v="0.2"/>
    <x v="1603"/>
  </r>
  <r>
    <n v="7978"/>
    <x v="3950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x v="5234"/>
    <n v="3"/>
    <n v="0"/>
    <x v="6299"/>
  </r>
  <r>
    <n v="7979"/>
    <x v="3950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x v="4332"/>
    <n v="3"/>
    <n v="0"/>
    <x v="5070"/>
  </r>
  <r>
    <n v="7980"/>
    <x v="3951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x v="5235"/>
    <n v="1"/>
    <n v="0.2"/>
    <x v="6300"/>
  </r>
  <r>
    <n v="7981"/>
    <x v="3952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n v="0.2"/>
    <x v="3181"/>
  </r>
  <r>
    <n v="7982"/>
    <x v="395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x v="1067"/>
    <n v="4"/>
    <n v="0"/>
    <x v="1108"/>
  </r>
  <r>
    <n v="7983"/>
    <x v="395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x v="2574"/>
    <n v="5"/>
    <n v="0"/>
    <x v="6301"/>
  </r>
  <r>
    <n v="7984"/>
    <x v="3954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x v="1150"/>
    <n v="5"/>
    <n v="0.2"/>
    <x v="1192"/>
  </r>
  <r>
    <n v="7985"/>
    <x v="3954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x v="964"/>
    <n v="3"/>
    <n v="0.2"/>
    <x v="3456"/>
  </r>
  <r>
    <n v="7986"/>
    <x v="3955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x v="1366"/>
    <n v="5"/>
    <n v="0.2"/>
    <x v="5499"/>
  </r>
  <r>
    <n v="7987"/>
    <x v="3956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x v="5126"/>
    <n v="5"/>
    <n v="0"/>
    <x v="6145"/>
  </r>
  <r>
    <n v="7988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n v="0"/>
    <x v="6302"/>
  </r>
  <r>
    <n v="7989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x v="3185"/>
    <n v="3"/>
    <n v="0"/>
    <x v="3587"/>
  </r>
  <r>
    <n v="7990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x v="2748"/>
    <n v="1"/>
    <n v="0"/>
    <x v="3045"/>
  </r>
  <r>
    <n v="7991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x v="5237"/>
    <n v="2"/>
    <n v="0"/>
    <x v="6303"/>
  </r>
  <r>
    <n v="7992"/>
    <x v="3958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x v="5238"/>
    <n v="4"/>
    <n v="0.7"/>
    <x v="6304"/>
  </r>
  <r>
    <n v="7993"/>
    <x v="3958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x v="4997"/>
    <n v="2"/>
    <n v="0.2"/>
    <x v="6305"/>
  </r>
  <r>
    <n v="7994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x v="322"/>
    <n v="3"/>
    <n v="0.7"/>
    <x v="328"/>
  </r>
  <r>
    <n v="7995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x v="3489"/>
    <n v="6"/>
    <n v="0.7"/>
    <x v="6306"/>
  </r>
  <r>
    <n v="7996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x v="5239"/>
    <n v="6"/>
    <n v="0.7"/>
    <x v="6307"/>
  </r>
  <r>
    <n v="7997"/>
    <x v="3960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x v="5240"/>
    <n v="5"/>
    <n v="0"/>
    <x v="6308"/>
  </r>
  <r>
    <n v="7998"/>
    <x v="3960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x v="5241"/>
    <n v="12"/>
    <n v="0.2"/>
    <x v="6309"/>
  </r>
  <r>
    <n v="7999"/>
    <x v="3961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x v="5242"/>
    <n v="7"/>
    <n v="0"/>
    <x v="6310"/>
  </r>
  <r>
    <n v="8000"/>
    <x v="3961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x v="5243"/>
    <n v="4"/>
    <n v="0"/>
    <x v="6311"/>
  </r>
  <r>
    <n v="8001"/>
    <x v="3962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x v="2392"/>
    <n v="4"/>
    <n v="0"/>
    <x v="6312"/>
  </r>
  <r>
    <n v="8002"/>
    <x v="3963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x v="5244"/>
    <n v="6"/>
    <n v="0"/>
    <x v="6313"/>
  </r>
  <r>
    <n v="8003"/>
    <x v="3963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x v="4751"/>
    <n v="7"/>
    <n v="0"/>
    <x v="6314"/>
  </r>
  <r>
    <n v="8004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x v="5245"/>
    <n v="2"/>
    <n v="0"/>
    <x v="6315"/>
  </r>
  <r>
    <n v="8005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x v="5246"/>
    <n v="3"/>
    <n v="0"/>
    <x v="6316"/>
  </r>
  <r>
    <n v="8006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x v="765"/>
    <n v="2"/>
    <n v="0"/>
    <x v="3413"/>
  </r>
  <r>
    <n v="8007"/>
    <x v="3965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x v="5247"/>
    <n v="12"/>
    <n v="0"/>
    <x v="6317"/>
  </r>
  <r>
    <n v="8008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n v="0"/>
    <x v="6318"/>
  </r>
  <r>
    <n v="8009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x v="1938"/>
    <n v="3"/>
    <n v="0"/>
    <x v="2086"/>
  </r>
  <r>
    <n v="8010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x v="5249"/>
    <n v="5"/>
    <n v="0"/>
    <x v="6319"/>
  </r>
  <r>
    <n v="8011"/>
    <x v="3967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x v="5250"/>
    <n v="6"/>
    <n v="0.2"/>
    <x v="6320"/>
  </r>
  <r>
    <n v="8012"/>
    <x v="3968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x v="5251"/>
    <n v="7"/>
    <n v="0.2"/>
    <x v="6321"/>
  </r>
  <r>
    <n v="8013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x v="5252"/>
    <n v="5"/>
    <n v="0.2"/>
    <x v="6322"/>
  </r>
  <r>
    <n v="8014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x v="5253"/>
    <n v="8"/>
    <n v="0"/>
    <x v="6323"/>
  </r>
  <r>
    <n v="8015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x v="5254"/>
    <n v="1"/>
    <n v="0"/>
    <x v="6324"/>
  </r>
  <r>
    <n v="8016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x v="609"/>
    <n v="3"/>
    <n v="0"/>
    <x v="619"/>
  </r>
  <r>
    <n v="8017"/>
    <x v="39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x v="5255"/>
    <n v="6"/>
    <n v="0.2"/>
    <x v="6325"/>
  </r>
  <r>
    <n v="8018"/>
    <x v="39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x v="2791"/>
    <n v="9"/>
    <n v="0.2"/>
    <x v="6326"/>
  </r>
  <r>
    <n v="8019"/>
    <x v="3971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x v="5046"/>
    <n v="1"/>
    <n v="0.2"/>
    <x v="6034"/>
  </r>
  <r>
    <n v="8020"/>
    <x v="3972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n v="0"/>
    <x v="6327"/>
  </r>
  <r>
    <n v="8021"/>
    <x v="3972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x v="3975"/>
  </r>
  <r>
    <n v="8022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x v="5256"/>
    <n v="3"/>
    <n v="0.8"/>
    <x v="6328"/>
  </r>
  <r>
    <n v="8023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n v="0.2"/>
    <x v="6329"/>
  </r>
  <r>
    <n v="8024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x v="2854"/>
    <n v="5"/>
    <n v="0.3"/>
    <x v="3172"/>
  </r>
  <r>
    <n v="8025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x v="5257"/>
    <n v="1"/>
    <n v="0.8"/>
    <x v="6330"/>
  </r>
  <r>
    <n v="8026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n v="0"/>
    <x v="6331"/>
  </r>
  <r>
    <n v="8027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x v="5259"/>
    <n v="1"/>
    <n v="0"/>
    <x v="6332"/>
  </r>
  <r>
    <n v="8028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n v="0"/>
    <x v="86"/>
  </r>
  <r>
    <n v="8029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x v="4321"/>
    <n v="4"/>
    <n v="0"/>
    <x v="5051"/>
  </r>
  <r>
    <n v="8030"/>
    <x v="3975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x v="5260"/>
    <n v="6"/>
    <n v="0.2"/>
    <x v="6333"/>
  </r>
  <r>
    <n v="8031"/>
    <x v="397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x v="5261"/>
    <n v="3"/>
    <n v="0.6"/>
    <x v="6334"/>
  </r>
  <r>
    <n v="8032"/>
    <x v="397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x v="233"/>
    <n v="5"/>
    <n v="0.2"/>
    <x v="1446"/>
  </r>
  <r>
    <n v="8033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x v="1107"/>
    <n v="3"/>
    <n v="0.2"/>
    <x v="3062"/>
  </r>
  <r>
    <n v="8034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x v="5262"/>
    <n v="2"/>
    <n v="0.8"/>
    <x v="6335"/>
  </r>
  <r>
    <n v="8035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x v="5263"/>
    <n v="9"/>
    <n v="0.6"/>
    <x v="6336"/>
  </r>
  <r>
    <n v="8036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x v="877"/>
    <n v="2"/>
    <n v="0.2"/>
    <x v="910"/>
  </r>
  <r>
    <n v="8037"/>
    <x v="397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x v="1023"/>
    <n v="6"/>
    <n v="0"/>
    <x v="6337"/>
  </r>
  <r>
    <n v="8038"/>
    <x v="3979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x v="5264"/>
    <n v="3"/>
    <n v="0"/>
    <x v="6338"/>
  </r>
  <r>
    <n v="8039"/>
    <x v="3980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x v="2683"/>
    <n v="3"/>
    <n v="0.15"/>
    <x v="6339"/>
  </r>
  <r>
    <n v="8040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x v="340"/>
    <n v="6"/>
    <n v="0.2"/>
    <x v="6340"/>
  </r>
  <r>
    <n v="8041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x v="720"/>
    <n v="6"/>
    <n v="0"/>
    <x v="738"/>
  </r>
  <r>
    <n v="8042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x v="5265"/>
    <n v="2"/>
    <n v="0"/>
    <x v="6341"/>
  </r>
  <r>
    <n v="8043"/>
    <x v="3982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x v="433"/>
    <n v="4"/>
    <n v="0"/>
    <x v="443"/>
  </r>
  <r>
    <n v="8044"/>
    <x v="3982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x v="4111"/>
    <n v="1"/>
    <n v="0"/>
    <x v="6342"/>
  </r>
  <r>
    <n v="8045"/>
    <x v="3983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n v="0.2"/>
    <x v="6343"/>
  </r>
  <r>
    <n v="8046"/>
    <x v="3984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x v="5267"/>
    <n v="5"/>
    <n v="0"/>
    <x v="6344"/>
  </r>
  <r>
    <n v="8047"/>
    <x v="3985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x v="3631"/>
    <n v="3"/>
    <n v="0.7"/>
    <x v="4144"/>
  </r>
  <r>
    <n v="8048"/>
    <x v="3986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x v="3965"/>
    <n v="3"/>
    <n v="0.2"/>
    <x v="6345"/>
  </r>
  <r>
    <n v="8049"/>
    <x v="3987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x v="3828"/>
    <n v="7"/>
    <n v="0"/>
    <x v="4401"/>
  </r>
  <r>
    <n v="8050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x v="3649"/>
    <n v="5"/>
    <n v="0.7"/>
    <x v="4169"/>
  </r>
  <r>
    <n v="8051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x v="4571"/>
    <n v="1"/>
    <n v="0.2"/>
    <x v="6346"/>
  </r>
  <r>
    <n v="8052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x v="3101"/>
    <n v="6"/>
    <n v="0.2"/>
    <x v="6347"/>
  </r>
  <r>
    <n v="8053"/>
    <x v="3989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x v="1465"/>
    <n v="3"/>
    <n v="0"/>
    <x v="6036"/>
  </r>
  <r>
    <n v="8054"/>
    <x v="3990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x v="5268"/>
    <n v="1"/>
    <n v="0.7"/>
    <x v="6348"/>
  </r>
  <r>
    <n v="8055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x v="5269"/>
    <n v="5"/>
    <n v="0"/>
    <x v="6349"/>
  </r>
  <r>
    <n v="8056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x v="1496"/>
    <n v="2"/>
    <n v="0.15"/>
    <x v="6350"/>
  </r>
  <r>
    <n v="8057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n v="0"/>
    <x v="6351"/>
  </r>
  <r>
    <n v="8058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x v="5271"/>
    <n v="5"/>
    <n v="0.2"/>
    <x v="6352"/>
  </r>
  <r>
    <n v="8059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x v="752"/>
    <n v="3"/>
    <n v="0.2"/>
    <x v="2740"/>
  </r>
  <r>
    <n v="8060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x v="1353"/>
    <n v="2"/>
    <n v="0"/>
    <x v="6353"/>
  </r>
  <r>
    <n v="8061"/>
    <x v="3992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x v="3733"/>
    <n v="5"/>
    <n v="0"/>
    <x v="4271"/>
  </r>
  <r>
    <n v="8062"/>
    <x v="3992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x v="671"/>
    <n v="2"/>
    <n v="0.2"/>
    <x v="683"/>
  </r>
  <r>
    <n v="8063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x v="2392"/>
    <n v="4"/>
    <n v="0"/>
    <x v="2603"/>
  </r>
  <r>
    <n v="8064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x v="1911"/>
    <n v="3"/>
    <n v="0"/>
    <x v="6354"/>
  </r>
  <r>
    <n v="8065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x v="91"/>
    <n v="2"/>
    <n v="0"/>
    <x v="91"/>
  </r>
  <r>
    <n v="8066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x v="5272"/>
    <n v="3"/>
    <n v="0"/>
    <x v="6355"/>
  </r>
  <r>
    <n v="8067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x v="4795"/>
    <n v="2"/>
    <n v="0.2"/>
    <x v="5710"/>
  </r>
  <r>
    <n v="8068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x v="764"/>
    <n v="3"/>
    <n v="0"/>
    <x v="6356"/>
  </r>
  <r>
    <n v="8069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x v="2003"/>
    <n v="6"/>
    <n v="0"/>
    <x v="6357"/>
  </r>
  <r>
    <n v="8070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x v="5273"/>
    <n v="5"/>
    <n v="0.2"/>
    <x v="6358"/>
  </r>
  <r>
    <n v="8071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n v="0.6"/>
    <x v="6359"/>
  </r>
  <r>
    <n v="8072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x v="5275"/>
    <n v="4"/>
    <n v="0.3"/>
    <x v="6360"/>
  </r>
  <r>
    <n v="8073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x v="5276"/>
    <n v="4"/>
    <n v="0.2"/>
    <x v="6361"/>
  </r>
  <r>
    <n v="8074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x v="5277"/>
    <n v="5"/>
    <n v="0.8"/>
    <x v="6362"/>
  </r>
  <r>
    <n v="8075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n v="0.8"/>
    <x v="6363"/>
  </r>
  <r>
    <n v="8076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x v="5279"/>
    <n v="2"/>
    <n v="0.8"/>
    <x v="6364"/>
  </r>
  <r>
    <n v="8077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x v="1877"/>
    <n v="3"/>
    <n v="0"/>
    <x v="6365"/>
  </r>
  <r>
    <n v="8078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x v="5280"/>
    <n v="1"/>
    <n v="0"/>
    <x v="6366"/>
  </r>
  <r>
    <n v="8079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x v="5281"/>
    <n v="3"/>
    <n v="0"/>
    <x v="6367"/>
  </r>
  <r>
    <n v="8080"/>
    <x v="3997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n v="0.2"/>
    <x v="6368"/>
  </r>
  <r>
    <n v="8081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x v="5283"/>
    <n v="6"/>
    <n v="0.2"/>
    <x v="6369"/>
  </r>
  <r>
    <n v="8082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x v="576"/>
    <n v="3"/>
    <n v="0.2"/>
    <x v="585"/>
  </r>
  <r>
    <n v="8083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x v="5284"/>
    <n v="5"/>
    <n v="0.2"/>
    <x v="6370"/>
  </r>
  <r>
    <n v="8084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x v="4459"/>
    <n v="7"/>
    <n v="0.7"/>
    <x v="5255"/>
  </r>
  <r>
    <n v="8085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x v="5285"/>
    <n v="10"/>
    <n v="0.2"/>
    <x v="6371"/>
  </r>
  <r>
    <n v="8086"/>
    <x v="3999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x v="5286"/>
    <n v="5"/>
    <n v="0"/>
    <x v="6372"/>
  </r>
  <r>
    <n v="8087"/>
    <x v="4000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x v="5287"/>
    <n v="3"/>
    <n v="0.2"/>
    <x v="6373"/>
  </r>
  <r>
    <n v="8088"/>
    <x v="400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x v="5288"/>
    <n v="4"/>
    <n v="0.2"/>
    <x v="6374"/>
  </r>
  <r>
    <n v="8089"/>
    <x v="4002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x v="3089"/>
    <n v="2"/>
    <n v="0.2"/>
    <x v="6375"/>
  </r>
  <r>
    <n v="8090"/>
    <x v="4003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x v="5289"/>
    <n v="9"/>
    <n v="0"/>
    <x v="6376"/>
  </r>
  <r>
    <n v="8091"/>
    <x v="4004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x v="5290"/>
    <n v="7"/>
    <n v="0"/>
    <x v="6377"/>
  </r>
  <r>
    <n v="8092"/>
    <x v="4005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x v="1784"/>
    <n v="2"/>
    <n v="0"/>
    <x v="2167"/>
  </r>
  <r>
    <n v="8093"/>
    <x v="4006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x v="2239"/>
    <n v="5"/>
    <n v="0"/>
    <x v="6378"/>
  </r>
  <r>
    <n v="8094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x v="1708"/>
    <n v="3"/>
    <n v="0"/>
    <x v="1811"/>
  </r>
  <r>
    <n v="8095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n v="0"/>
    <x v="6379"/>
  </r>
  <r>
    <n v="8096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x v="91"/>
    <n v="2"/>
    <n v="0"/>
    <x v="91"/>
  </r>
  <r>
    <n v="8097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x v="5291"/>
    <n v="5"/>
    <n v="0"/>
    <x v="6380"/>
  </r>
  <r>
    <n v="8098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x v="2946"/>
    <n v="5"/>
    <n v="0"/>
    <x v="3284"/>
  </r>
  <r>
    <n v="8099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x v="732"/>
    <n v="1"/>
    <n v="0"/>
    <x v="750"/>
  </r>
  <r>
    <n v="8100"/>
    <x v="4009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x v="3999"/>
    <n v="3"/>
    <n v="0"/>
    <x v="4625"/>
  </r>
  <r>
    <n v="8101"/>
    <x v="4009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x v="5292"/>
    <n v="3"/>
    <n v="0.2"/>
    <x v="6381"/>
  </r>
  <r>
    <n v="8102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x v="341"/>
    <n v="2"/>
    <n v="0"/>
    <x v="349"/>
  </r>
  <r>
    <n v="8103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x v="5293"/>
    <n v="7"/>
    <n v="0.2"/>
    <x v="6382"/>
  </r>
  <r>
    <n v="8104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x v="352"/>
    <n v="7"/>
    <n v="0"/>
    <x v="360"/>
  </r>
  <r>
    <n v="8105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x v="5294"/>
    <n v="6"/>
    <n v="0.2"/>
    <x v="6383"/>
  </r>
  <r>
    <n v="8106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x v="5295"/>
    <n v="1"/>
    <n v="0.32"/>
    <x v="6384"/>
  </r>
  <r>
    <n v="8107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x v="5296"/>
    <n v="6"/>
    <n v="0.2"/>
    <x v="6385"/>
  </r>
  <r>
    <n v="8108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x v="1435"/>
    <n v="4"/>
    <n v="0.2"/>
    <x v="1510"/>
  </r>
  <r>
    <n v="8109"/>
    <x v="4012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x v="5297"/>
    <n v="4"/>
    <n v="0.3"/>
    <x v="6386"/>
  </r>
  <r>
    <n v="8110"/>
    <x v="4013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x v="5298"/>
    <n v="6"/>
    <n v="0.2"/>
    <x v="6387"/>
  </r>
  <r>
    <n v="8111"/>
    <x v="4013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x v="5299"/>
    <n v="2"/>
    <n v="0.3"/>
    <x v="6388"/>
  </r>
  <r>
    <n v="8112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x v="5300"/>
    <n v="5"/>
    <n v="0.3"/>
    <x v="6389"/>
  </r>
  <r>
    <n v="8113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x v="5301"/>
    <n v="4"/>
    <n v="0.8"/>
    <x v="6390"/>
  </r>
  <r>
    <n v="8114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x v="4967"/>
    <n v="2"/>
    <n v="0.3"/>
    <x v="5996"/>
  </r>
  <r>
    <n v="8115"/>
    <x v="4015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x v="5302"/>
    <n v="5"/>
    <n v="0.2"/>
    <x v="6391"/>
  </r>
  <r>
    <n v="8116"/>
    <x v="4016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x v="5303"/>
    <n v="3"/>
    <n v="0"/>
    <x v="6392"/>
  </r>
  <r>
    <n v="8117"/>
    <x v="4017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n v="0"/>
    <x v="3729"/>
  </r>
  <r>
    <n v="8118"/>
    <x v="4018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x v="2929"/>
    <n v="5"/>
    <n v="0"/>
    <x v="3261"/>
  </r>
  <r>
    <n v="8119"/>
    <x v="4019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x v="5304"/>
    <n v="4"/>
    <n v="0.3"/>
    <x v="6393"/>
  </r>
  <r>
    <n v="8120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x v="108"/>
    <n v="2"/>
    <n v="0"/>
    <x v="109"/>
  </r>
  <r>
    <n v="8121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x v="542"/>
    <n v="3"/>
    <n v="0.2"/>
    <x v="232"/>
  </r>
  <r>
    <n v="8122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x v="5305"/>
    <n v="11"/>
    <n v="0.2"/>
    <x v="6394"/>
  </r>
  <r>
    <n v="8123"/>
    <x v="4021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x v="5306"/>
    <n v="3"/>
    <n v="0.2"/>
    <x v="6395"/>
  </r>
  <r>
    <n v="8124"/>
    <x v="4021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x v="5307"/>
    <n v="4"/>
    <n v="0.4"/>
    <x v="6396"/>
  </r>
  <r>
    <n v="8125"/>
    <x v="4022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x v="224"/>
    <n v="2"/>
    <n v="0.2"/>
    <x v="226"/>
  </r>
  <r>
    <n v="8126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x v="995"/>
    <n v="3"/>
    <n v="0.8"/>
    <x v="1034"/>
  </r>
  <r>
    <n v="8127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x v="5183"/>
    <n v="2"/>
    <n v="0.2"/>
    <x v="6397"/>
  </r>
  <r>
    <n v="8128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n v="0.2"/>
    <x v="6398"/>
  </r>
  <r>
    <n v="8129"/>
    <x v="4024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x v="647"/>
    <n v="5"/>
    <n v="0.6"/>
    <x v="6399"/>
  </r>
  <r>
    <n v="8130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x v="5045"/>
    <n v="2"/>
    <n v="0"/>
    <x v="6033"/>
  </r>
  <r>
    <n v="8131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x v="493"/>
    <n v="2"/>
    <n v="0"/>
    <x v="2181"/>
  </r>
  <r>
    <n v="8132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x v="2805"/>
    <n v="4"/>
    <n v="0"/>
    <x v="3116"/>
  </r>
  <r>
    <n v="8133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x v="3469"/>
    <n v="3"/>
    <n v="0"/>
    <x v="3941"/>
  </r>
  <r>
    <n v="8134"/>
    <x v="4026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n v="0.6"/>
    <x v="6400"/>
  </r>
  <r>
    <n v="8135"/>
    <x v="4027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x v="655"/>
    <n v="3"/>
    <n v="0"/>
    <x v="4445"/>
  </r>
  <r>
    <n v="8136"/>
    <x v="4027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x v="2077"/>
    <n v="7"/>
    <n v="0"/>
    <x v="2238"/>
  </r>
  <r>
    <n v="8137"/>
    <x v="4028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x v="5310"/>
    <n v="7"/>
    <n v="0.45"/>
    <x v="6401"/>
  </r>
  <r>
    <n v="8138"/>
    <x v="402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x v="5311"/>
    <n v="9"/>
    <n v="0"/>
    <x v="6402"/>
  </r>
  <r>
    <n v="8139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x v="2437"/>
    <n v="8"/>
    <n v="0.2"/>
    <x v="6403"/>
  </r>
  <r>
    <n v="8140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x v="5312"/>
    <n v="10"/>
    <n v="0.2"/>
    <x v="6404"/>
  </r>
  <r>
    <n v="8141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x v="282"/>
    <n v="4"/>
    <n v="0.2"/>
    <x v="6224"/>
  </r>
  <r>
    <n v="8142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x v="1674"/>
    <n v="3"/>
    <n v="0"/>
    <x v="4030"/>
  </r>
  <r>
    <n v="8143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x v="4702"/>
    <n v="3"/>
    <n v="0"/>
    <x v="5587"/>
  </r>
  <r>
    <n v="8144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x v="5313"/>
    <n v="4"/>
    <n v="0.2"/>
    <x v="6405"/>
  </r>
  <r>
    <n v="8145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x v="4101"/>
    <n v="4"/>
    <n v="0.2"/>
    <x v="6406"/>
  </r>
  <r>
    <n v="8146"/>
    <x v="4032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x v="5314"/>
    <n v="6"/>
    <n v="0"/>
    <x v="6407"/>
  </r>
  <r>
    <n v="8147"/>
    <x v="4032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x v="2872"/>
    <n v="2"/>
    <n v="0"/>
    <x v="5702"/>
  </r>
  <r>
    <n v="8148"/>
    <x v="4033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x v="338"/>
    <n v="4"/>
    <n v="0"/>
    <x v="346"/>
  </r>
  <r>
    <n v="8149"/>
    <x v="4034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x v="171"/>
    <n v="7"/>
    <n v="0"/>
    <x v="765"/>
  </r>
  <r>
    <n v="8150"/>
    <x v="4035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n v="0"/>
    <x v="6408"/>
  </r>
  <r>
    <n v="8151"/>
    <x v="4035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n v="0"/>
    <x v="1848"/>
  </r>
  <r>
    <n v="8152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x v="4663"/>
    <n v="2"/>
    <n v="0"/>
    <x v="5530"/>
  </r>
  <r>
    <n v="8153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x v="130"/>
    <n v="3"/>
    <n v="0"/>
    <x v="132"/>
  </r>
  <r>
    <n v="8154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x v="5315"/>
    <n v="4"/>
    <n v="0"/>
    <x v="6409"/>
  </r>
  <r>
    <n v="8155"/>
    <x v="4037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x v="1685"/>
    <n v="2"/>
    <n v="0"/>
    <x v="1785"/>
  </r>
  <r>
    <n v="8156"/>
    <x v="4037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x v="1168"/>
    <n v="2"/>
    <n v="0"/>
    <x v="4027"/>
  </r>
  <r>
    <n v="8157"/>
    <x v="4038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x v="5316"/>
    <n v="2"/>
    <n v="0.3"/>
    <x v="6410"/>
  </r>
  <r>
    <n v="8158"/>
    <x v="4039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x v="2027"/>
    <n v="5"/>
    <n v="0"/>
    <x v="2185"/>
  </r>
  <r>
    <n v="8159"/>
    <x v="4040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x v="2975"/>
    <n v="3"/>
    <n v="0.2"/>
    <x v="6411"/>
  </r>
  <r>
    <n v="8160"/>
    <x v="4041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x v="5240"/>
    <n v="5"/>
    <n v="0"/>
    <x v="6308"/>
  </r>
  <r>
    <n v="8161"/>
    <x v="4042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x v="5317"/>
    <n v="2"/>
    <n v="0"/>
    <x v="6412"/>
  </r>
  <r>
    <n v="8162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n v="0"/>
    <x v="6413"/>
  </r>
  <r>
    <n v="8163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x v="673"/>
    <n v="2"/>
    <n v="0"/>
    <x v="685"/>
  </r>
  <r>
    <n v="8164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x v="5319"/>
    <n v="6"/>
    <n v="0"/>
    <x v="6414"/>
  </r>
  <r>
    <n v="8165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x v="3668"/>
    <n v="7"/>
    <n v="0.2"/>
    <x v="4195"/>
  </r>
  <r>
    <n v="8166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x v="1655"/>
    <n v="3"/>
    <n v="0.2"/>
    <x v="4063"/>
  </r>
  <r>
    <n v="8167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x v="5320"/>
    <n v="3"/>
    <n v="0.15"/>
    <x v="6415"/>
  </r>
  <r>
    <n v="8168"/>
    <x v="4045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x v="5321"/>
    <n v="7"/>
    <n v="0.2"/>
    <x v="6416"/>
  </r>
  <r>
    <n v="8169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x v="5322"/>
    <n v="7"/>
    <n v="0"/>
    <x v="6417"/>
  </r>
  <r>
    <n v="8170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x v="4920"/>
    <n v="2"/>
    <n v="0.2"/>
    <x v="6418"/>
  </r>
  <r>
    <n v="8171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x v="5323"/>
    <n v="3"/>
    <n v="0"/>
    <x v="6419"/>
  </r>
  <r>
    <n v="8172"/>
    <x v="4047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x v="5324"/>
    <n v="7"/>
    <n v="0"/>
    <x v="6420"/>
  </r>
  <r>
    <n v="8173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x v="709"/>
    <n v="1"/>
    <n v="0"/>
    <x v="723"/>
  </r>
  <r>
    <n v="8174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x v="4299"/>
    <n v="6"/>
    <n v="0.2"/>
    <x v="5022"/>
  </r>
  <r>
    <n v="8175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n v="0"/>
    <x v="6421"/>
  </r>
  <r>
    <n v="8176"/>
    <x v="4049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x v="4415"/>
    <n v="4"/>
    <n v="0.2"/>
    <x v="6422"/>
  </r>
  <r>
    <n v="8177"/>
    <x v="4050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x v="5325"/>
    <n v="6"/>
    <n v="0"/>
    <x v="6423"/>
  </r>
  <r>
    <n v="8178"/>
    <x v="4051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x v="5326"/>
    <n v="5"/>
    <n v="0"/>
    <x v="6424"/>
  </r>
  <r>
    <n v="8179"/>
    <x v="4052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x v="3157"/>
    <n v="2"/>
    <n v="0"/>
    <x v="3549"/>
  </r>
  <r>
    <n v="8180"/>
    <x v="4053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x v="5327"/>
    <n v="4"/>
    <n v="0.5"/>
    <x v="6425"/>
  </r>
  <r>
    <n v="8181"/>
    <x v="4054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x v="5328"/>
    <n v="8"/>
    <n v="0.4"/>
    <x v="6426"/>
  </r>
  <r>
    <n v="8182"/>
    <x v="4054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n v="0.4"/>
    <x v="6427"/>
  </r>
  <r>
    <n v="8183"/>
    <x v="4055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x v="1832"/>
    <n v="3"/>
    <n v="0.6"/>
    <x v="1963"/>
  </r>
  <r>
    <n v="8184"/>
    <x v="4055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n v="0.6"/>
    <x v="6428"/>
  </r>
  <r>
    <n v="8185"/>
    <x v="4056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x v="930"/>
    <n v="3"/>
    <n v="0.2"/>
    <x v="964"/>
  </r>
  <r>
    <n v="8186"/>
    <x v="4057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x v="1635"/>
    <n v="1"/>
    <n v="0.2"/>
    <x v="1732"/>
  </r>
  <r>
    <n v="8187"/>
    <x v="4057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x v="5331"/>
    <n v="4"/>
    <n v="0.3"/>
    <x v="6429"/>
  </r>
  <r>
    <n v="8188"/>
    <x v="4058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n v="0"/>
    <x v="6430"/>
  </r>
  <r>
    <n v="8189"/>
    <x v="4059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x v="541"/>
    <n v="3"/>
    <n v="0"/>
    <x v="551"/>
  </r>
  <r>
    <n v="8190"/>
    <x v="4059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x v="1576"/>
    <n v="1"/>
    <n v="0"/>
    <x v="6431"/>
  </r>
  <r>
    <n v="8191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x v="789"/>
    <n v="6"/>
    <n v="0"/>
    <x v="814"/>
  </r>
  <r>
    <n v="8192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x v="5093"/>
    <n v="4"/>
    <n v="0"/>
    <x v="6093"/>
  </r>
  <r>
    <n v="8193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x v="5332"/>
    <n v="7"/>
    <n v="0.7"/>
    <x v="6432"/>
  </r>
  <r>
    <n v="8194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x v="2066"/>
    <n v="3"/>
    <n v="0.2"/>
    <x v="6433"/>
  </r>
  <r>
    <n v="8195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n v="0.2"/>
    <x v="6434"/>
  </r>
  <r>
    <n v="8196"/>
    <x v="4062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x v="2482"/>
    <n v="2"/>
    <n v="0"/>
    <x v="4602"/>
  </r>
  <r>
    <n v="8197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x v="2879"/>
    <n v="4"/>
    <n v="0.2"/>
    <x v="6435"/>
  </r>
  <r>
    <n v="8198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x v="1002"/>
    <n v="5"/>
    <n v="0.2"/>
    <x v="6063"/>
  </r>
  <r>
    <n v="8199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x v="12"/>
    <n v="3"/>
    <n v="0.2"/>
    <x v="12"/>
  </r>
  <r>
    <n v="8200"/>
    <x v="4064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n v="0.8"/>
    <x v="6436"/>
  </r>
  <r>
    <n v="8201"/>
    <x v="4064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x v="74"/>
    <n v="1"/>
    <n v="0.2"/>
    <x v="74"/>
  </r>
  <r>
    <n v="8202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x v="5335"/>
    <n v="5"/>
    <n v="0"/>
    <x v="6437"/>
  </r>
  <r>
    <n v="8203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x v="5336"/>
    <n v="2"/>
    <n v="0"/>
    <x v="6438"/>
  </r>
  <r>
    <n v="8204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x v="5337"/>
    <n v="3"/>
    <n v="0"/>
    <x v="6439"/>
  </r>
  <r>
    <n v="8205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x v="5338"/>
    <n v="4"/>
    <n v="0"/>
    <x v="6440"/>
  </r>
  <r>
    <n v="8206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x v="5339"/>
    <n v="2"/>
    <n v="0.1"/>
    <x v="6441"/>
  </r>
  <r>
    <n v="8207"/>
    <x v="40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x v="5340"/>
    <n v="1"/>
    <n v="0.45"/>
    <x v="6442"/>
  </r>
  <r>
    <n v="8208"/>
    <x v="40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x v="370"/>
    <n v="1"/>
    <n v="0.2"/>
    <x v="379"/>
  </r>
  <r>
    <n v="8209"/>
    <x v="4067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x v="5341"/>
    <n v="6"/>
    <n v="0.7"/>
    <x v="6443"/>
  </r>
  <r>
    <n v="8210"/>
    <x v="4067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x v="5342"/>
    <n v="4"/>
    <n v="0.2"/>
    <x v="6444"/>
  </r>
  <r>
    <n v="8211"/>
    <x v="4068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x v="2424"/>
    <n v="2"/>
    <n v="0.2"/>
    <x v="6445"/>
  </r>
  <r>
    <n v="8212"/>
    <x v="4069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n v="0.6"/>
    <x v="6446"/>
  </r>
  <r>
    <n v="8213"/>
    <x v="4069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x v="5344"/>
    <n v="3"/>
    <n v="0.2"/>
    <x v="6447"/>
  </r>
  <r>
    <n v="8214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x v="5345"/>
    <n v="4"/>
    <n v="0.7"/>
    <x v="6448"/>
  </r>
  <r>
    <n v="8215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x v="3755"/>
    <n v="1"/>
    <n v="0.2"/>
    <x v="6449"/>
  </r>
  <r>
    <n v="8216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x v="5346"/>
    <n v="1"/>
    <n v="0.7"/>
    <x v="6450"/>
  </r>
  <r>
    <n v="8217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x v="5347"/>
    <n v="2"/>
    <n v="0.7"/>
    <x v="6451"/>
  </r>
  <r>
    <n v="8218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x v="1456"/>
    <n v="3"/>
    <n v="0.2"/>
    <x v="1535"/>
  </r>
  <r>
    <n v="8219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x v="5348"/>
    <n v="3"/>
    <n v="0.6"/>
    <x v="6452"/>
  </r>
  <r>
    <n v="8220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n v="0.2"/>
    <x v="5212"/>
  </r>
  <r>
    <n v="8221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x v="99"/>
    <n v="3"/>
    <n v="0.8"/>
    <x v="100"/>
  </r>
  <r>
    <n v="8222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x v="5349"/>
    <n v="4"/>
    <n v="0.2"/>
    <x v="6453"/>
  </r>
  <r>
    <n v="8223"/>
    <x v="4072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x v="1438"/>
    <n v="2"/>
    <n v="0.2"/>
    <x v="5629"/>
  </r>
  <r>
    <n v="8224"/>
    <x v="407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x v="790"/>
    <n v="6"/>
    <n v="0"/>
    <x v="6454"/>
  </r>
  <r>
    <n v="8225"/>
    <x v="407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x v="91"/>
    <n v="2"/>
    <n v="0"/>
    <x v="91"/>
  </r>
  <r>
    <n v="8226"/>
    <x v="4074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x v="2408"/>
    <n v="10"/>
    <n v="0"/>
    <x v="6455"/>
  </r>
  <r>
    <n v="8227"/>
    <x v="4074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x v="1018"/>
    <n v="1"/>
    <n v="0"/>
    <x v="1057"/>
  </r>
  <r>
    <n v="8228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x v="5350"/>
    <n v="2"/>
    <n v="0"/>
    <x v="6456"/>
  </r>
  <r>
    <n v="8229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x v="5351"/>
    <n v="2"/>
    <n v="0"/>
    <x v="6457"/>
  </r>
  <r>
    <n v="8230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x v="1324"/>
    <n v="3"/>
    <n v="0"/>
    <x v="1381"/>
  </r>
  <r>
    <n v="8231"/>
    <x v="4076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x v="878"/>
    <n v="3"/>
    <n v="0"/>
    <x v="911"/>
  </r>
  <r>
    <n v="8232"/>
    <x v="4076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x v="5352"/>
    <n v="7"/>
    <n v="0"/>
    <x v="6458"/>
  </r>
  <r>
    <n v="8233"/>
    <x v="4077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x v="3382"/>
    <n v="5"/>
    <n v="0"/>
    <x v="3823"/>
  </r>
  <r>
    <n v="8234"/>
    <x v="4077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x v="1390"/>
    <n v="2"/>
    <n v="0"/>
    <x v="4594"/>
  </r>
  <r>
    <n v="8235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x v="5353"/>
    <n v="2"/>
    <n v="0.2"/>
    <x v="6459"/>
  </r>
  <r>
    <n v="8236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x v="5354"/>
    <n v="4"/>
    <n v="0.45"/>
    <x v="6460"/>
  </r>
  <r>
    <n v="8237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x v="5355"/>
    <n v="5"/>
    <n v="0.2"/>
    <x v="232"/>
  </r>
  <r>
    <n v="8238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x v="411"/>
    <n v="2"/>
    <n v="0.2"/>
    <x v="421"/>
  </r>
  <r>
    <n v="8239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n v="0.2"/>
    <x v="6461"/>
  </r>
  <r>
    <n v="8240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x v="3079"/>
    <n v="2"/>
    <n v="0.2"/>
    <x v="6462"/>
  </r>
  <r>
    <n v="8241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x v="5356"/>
    <n v="4"/>
    <n v="0.2"/>
    <x v="6463"/>
  </r>
  <r>
    <n v="8242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x v="5357"/>
    <n v="2"/>
    <n v="0.2"/>
    <x v="6464"/>
  </r>
  <r>
    <n v="8243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x v="5358"/>
    <n v="3"/>
    <n v="0"/>
    <x v="6465"/>
  </r>
  <r>
    <n v="8244"/>
    <x v="4081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x v="5359"/>
    <n v="8"/>
    <n v="0.2"/>
    <x v="5287"/>
  </r>
  <r>
    <n v="8245"/>
    <x v="4081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x v="5360"/>
    <n v="3"/>
    <n v="0"/>
    <x v="6466"/>
  </r>
  <r>
    <n v="8246"/>
    <x v="4082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x v="3216"/>
    <n v="3"/>
    <n v="0"/>
    <x v="3624"/>
  </r>
  <r>
    <n v="8247"/>
    <x v="4083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x v="5361"/>
    <n v="5"/>
    <n v="0.8"/>
    <x v="6467"/>
  </r>
  <r>
    <n v="8248"/>
    <x v="4083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x v="2862"/>
    <n v="2"/>
    <n v="0.2"/>
    <x v="6468"/>
  </r>
  <r>
    <n v="8249"/>
    <x v="4084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x v="5362"/>
    <n v="2"/>
    <n v="0.4"/>
    <x v="6469"/>
  </r>
  <r>
    <n v="8250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x v="5363"/>
    <n v="2"/>
    <n v="0.8"/>
    <x v="6470"/>
  </r>
  <r>
    <n v="8251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x v="5364"/>
    <n v="2"/>
    <n v="0.6"/>
    <x v="6471"/>
  </r>
  <r>
    <n v="8252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x v="5365"/>
    <n v="5"/>
    <n v="0.8"/>
    <x v="6472"/>
  </r>
  <r>
    <n v="8253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x v="1556"/>
    <n v="2"/>
    <n v="0.2"/>
    <x v="1644"/>
  </r>
  <r>
    <n v="8254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x v="5366"/>
    <n v="1"/>
    <n v="0"/>
    <x v="3911"/>
  </r>
  <r>
    <n v="8255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x v="2250"/>
    <n v="4"/>
    <n v="0"/>
    <x v="2430"/>
  </r>
  <r>
    <n v="8256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x v="5367"/>
    <n v="8"/>
    <n v="0.2"/>
    <x v="6473"/>
  </r>
  <r>
    <n v="8257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x v="485"/>
    <n v="3"/>
    <n v="0"/>
    <x v="496"/>
  </r>
  <r>
    <n v="8258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x v="5368"/>
    <n v="5"/>
    <n v="0"/>
    <x v="6474"/>
  </r>
  <r>
    <n v="8259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x v="997"/>
    <n v="6"/>
    <n v="0.2"/>
    <x v="6475"/>
  </r>
  <r>
    <n v="8260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x v="1629"/>
  </r>
  <r>
    <n v="8261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x v="5369"/>
    <n v="1"/>
    <n v="0"/>
    <x v="6476"/>
  </r>
  <r>
    <n v="8262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x v="5370"/>
    <n v="4"/>
    <n v="0"/>
    <x v="6477"/>
  </r>
  <r>
    <n v="8263"/>
    <x v="4088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x v="541"/>
    <n v="3"/>
    <n v="0"/>
    <x v="551"/>
  </r>
  <r>
    <n v="8264"/>
    <x v="4089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x v="3702"/>
    <n v="4"/>
    <n v="0.7"/>
    <x v="4234"/>
  </r>
  <r>
    <n v="8265"/>
    <x v="409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x v="1546"/>
    <n v="3"/>
    <n v="0"/>
    <x v="6478"/>
  </r>
  <r>
    <n v="8266"/>
    <x v="409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x v="5371"/>
    <n v="7"/>
    <n v="0.2"/>
    <x v="6479"/>
  </r>
  <r>
    <n v="8267"/>
    <x v="4091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x v="1024"/>
    <n v="2"/>
    <n v="0"/>
    <x v="6480"/>
  </r>
  <r>
    <n v="8268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x v="5372"/>
    <n v="1"/>
    <n v="0.5"/>
    <x v="6481"/>
  </r>
  <r>
    <n v="8269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x v="2511"/>
    <n v="4"/>
    <n v="0.2"/>
    <x v="2752"/>
  </r>
  <r>
    <n v="8270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x v="5373"/>
    <n v="4"/>
    <n v="0.2"/>
    <x v="6482"/>
  </r>
  <r>
    <n v="8271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x v="564"/>
    <n v="2"/>
    <n v="0.2"/>
    <x v="6483"/>
  </r>
  <r>
    <n v="8272"/>
    <x v="4093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n v="0.1"/>
    <x v="6484"/>
  </r>
  <r>
    <n v="8273"/>
    <x v="4094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x v="2388"/>
    <n v="4"/>
    <n v="0.2"/>
    <x v="6485"/>
  </r>
  <r>
    <n v="8274"/>
    <x v="4095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x v="1321"/>
    <n v="1"/>
    <n v="0.2"/>
    <x v="6486"/>
  </r>
  <r>
    <n v="8275"/>
    <x v="4096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x v="2969"/>
    <n v="7"/>
    <n v="0"/>
    <x v="3313"/>
  </r>
  <r>
    <n v="8276"/>
    <x v="4097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n v="0.2"/>
    <x v="6487"/>
  </r>
  <r>
    <n v="8277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x v="5233"/>
    <n v="3"/>
    <n v="0.7"/>
    <x v="6298"/>
  </r>
  <r>
    <n v="8278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x v="5376"/>
    <n v="2"/>
    <n v="0.7"/>
    <x v="6488"/>
  </r>
  <r>
    <n v="8279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x v="5377"/>
    <n v="3"/>
    <n v="0.2"/>
    <x v="6489"/>
  </r>
  <r>
    <n v="8280"/>
    <x v="4099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x v="5378"/>
    <n v="3"/>
    <n v="0"/>
    <x v="6490"/>
  </r>
  <r>
    <n v="8281"/>
    <x v="410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x v="5379"/>
    <n v="3"/>
    <n v="0.2"/>
    <x v="6491"/>
  </r>
  <r>
    <n v="8282"/>
    <x v="410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x v="724"/>
    <n v="3"/>
    <n v="0.2"/>
    <x v="1681"/>
  </r>
  <r>
    <n v="8283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x v="5380"/>
    <n v="2"/>
    <n v="0.3"/>
    <x v="6492"/>
  </r>
  <r>
    <n v="8284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n v="0.2"/>
    <x v="3979"/>
  </r>
  <r>
    <n v="8285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x v="5381"/>
    <n v="8"/>
    <n v="0.2"/>
    <x v="6493"/>
  </r>
  <r>
    <n v="8286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n v="0.6"/>
    <x v="6494"/>
  </r>
  <r>
    <n v="8287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x v="277"/>
    <n v="6"/>
    <n v="0.2"/>
    <x v="282"/>
  </r>
  <r>
    <n v="8288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x v="1914"/>
    <n v="5"/>
    <n v="0.2"/>
    <x v="2058"/>
  </r>
  <r>
    <n v="8289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x v="2030"/>
    <n v="7"/>
    <n v="0.2"/>
    <x v="2188"/>
  </r>
  <r>
    <n v="8290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n v="0.2"/>
    <x v="6495"/>
  </r>
  <r>
    <n v="8291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x v="4839"/>
    <n v="2"/>
    <n v="0.2"/>
    <x v="5772"/>
  </r>
  <r>
    <n v="8292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x v="5384"/>
    <n v="1"/>
    <n v="0.2"/>
    <x v="6496"/>
  </r>
  <r>
    <n v="8293"/>
    <x v="4103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x v="2293"/>
    <n v="3"/>
    <n v="0.7"/>
    <x v="2479"/>
  </r>
  <r>
    <n v="8294"/>
    <x v="4104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x v="5385"/>
    <n v="4"/>
    <n v="0.2"/>
    <x v="6497"/>
  </r>
  <r>
    <n v="8295"/>
    <x v="4105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x v="1657"/>
    <n v="2"/>
    <n v="0"/>
    <x v="1755"/>
  </r>
  <r>
    <n v="8296"/>
    <x v="4106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x v="5386"/>
    <n v="9"/>
    <n v="0"/>
    <x v="6498"/>
  </r>
  <r>
    <n v="8297"/>
    <x v="4106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x v="5387"/>
    <n v="2"/>
    <n v="0"/>
    <x v="6499"/>
  </r>
  <r>
    <n v="8298"/>
    <x v="4107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x v="1268"/>
    <n v="2"/>
    <n v="0.2"/>
    <x v="2371"/>
  </r>
  <r>
    <n v="8299"/>
    <x v="4107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x v="696"/>
    <n v="3"/>
    <n v="0.2"/>
    <x v="710"/>
  </r>
  <r>
    <n v="8300"/>
    <x v="410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x v="3373"/>
    <n v="3"/>
    <n v="0"/>
    <x v="3812"/>
  </r>
  <r>
    <n v="8301"/>
    <x v="410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x v="2171"/>
    <n v="2"/>
    <n v="0"/>
    <x v="2338"/>
  </r>
  <r>
    <n v="8302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x v="3939"/>
    <n v="5"/>
    <n v="0"/>
    <x v="4548"/>
  </r>
  <r>
    <n v="8303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x v="1599"/>
    <n v="3"/>
    <n v="0.2"/>
    <x v="6500"/>
  </r>
  <r>
    <n v="8304"/>
    <x v="4111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x v="89"/>
    <n v="2"/>
    <n v="0.2"/>
    <x v="89"/>
  </r>
  <r>
    <n v="8305"/>
    <x v="4112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x v="5388"/>
    <n v="4"/>
    <n v="0.2"/>
    <x v="6501"/>
  </r>
  <r>
    <n v="8306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x v="56"/>
    <n v="5"/>
    <n v="0"/>
    <x v="56"/>
  </r>
  <r>
    <n v="8307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x v="1085"/>
    <n v="7"/>
    <n v="0"/>
    <x v="6502"/>
  </r>
  <r>
    <n v="8308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n v="0"/>
    <x v="4935"/>
  </r>
  <r>
    <n v="8309"/>
    <x v="4114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x v="5389"/>
    <n v="9"/>
    <n v="0"/>
    <x v="979"/>
  </r>
  <r>
    <n v="8310"/>
    <x v="4115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x v="5390"/>
    <n v="3"/>
    <n v="0.2"/>
    <x v="6503"/>
  </r>
  <r>
    <n v="8311"/>
    <x v="4115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x v="5391"/>
    <n v="3"/>
    <n v="0.3"/>
    <x v="6504"/>
  </r>
  <r>
    <n v="8312"/>
    <x v="4116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x v="5392"/>
    <n v="4"/>
    <n v="0"/>
    <x v="6505"/>
  </r>
  <r>
    <n v="8313"/>
    <x v="4116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x v="5393"/>
    <n v="7"/>
    <n v="0"/>
    <x v="6506"/>
  </r>
  <r>
    <n v="8314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x v="5394"/>
    <n v="3"/>
    <n v="0.3"/>
    <x v="6507"/>
  </r>
  <r>
    <n v="8315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x v="4273"/>
    <n v="2"/>
    <n v="0.2"/>
    <x v="4992"/>
  </r>
  <r>
    <n v="8316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x v="2715"/>
    <n v="7"/>
    <n v="0.2"/>
    <x v="6508"/>
  </r>
  <r>
    <n v="8317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x v="2975"/>
    <n v="3"/>
    <n v="0.2"/>
    <x v="6411"/>
  </r>
  <r>
    <n v="8318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x v="5395"/>
    <n v="1"/>
    <n v="0.2"/>
    <x v="6509"/>
  </r>
  <r>
    <n v="8319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x v="5396"/>
    <n v="8"/>
    <n v="0.2"/>
    <x v="6510"/>
  </r>
  <r>
    <n v="8320"/>
    <x v="4119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x v="1082"/>
    <n v="1"/>
    <n v="0"/>
    <x v="1123"/>
  </r>
  <r>
    <n v="8321"/>
    <x v="4120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x v="3816"/>
    <n v="2"/>
    <n v="0.2"/>
    <x v="4382"/>
  </r>
  <r>
    <n v="8322"/>
    <x v="4121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x v="5397"/>
    <n v="2"/>
    <n v="0.8"/>
    <x v="6511"/>
  </r>
  <r>
    <n v="8323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x v="4622"/>
    <n v="2"/>
    <n v="0"/>
    <x v="5476"/>
  </r>
  <r>
    <n v="8324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n v="0"/>
    <x v="948"/>
  </r>
  <r>
    <n v="8325"/>
    <x v="4123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x v="3058"/>
    <n v="5"/>
    <n v="0.2"/>
    <x v="6512"/>
  </r>
  <r>
    <n v="8326"/>
    <x v="4123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x v="3180"/>
    <n v="3"/>
    <n v="0.2"/>
    <x v="3581"/>
  </r>
  <r>
    <n v="8327"/>
    <x v="4124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x v="5398"/>
    <n v="4"/>
    <n v="0.8"/>
    <x v="6513"/>
  </r>
  <r>
    <n v="8328"/>
    <x v="4124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x v="5399"/>
    <n v="7"/>
    <n v="0.8"/>
    <x v="6514"/>
  </r>
  <r>
    <n v="8329"/>
    <x v="4125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x v="140"/>
    <n v="3"/>
    <n v="0"/>
    <x v="142"/>
  </r>
  <r>
    <n v="8330"/>
    <x v="4125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x v="90"/>
    <n v="1"/>
    <n v="0"/>
    <x v="90"/>
  </r>
  <r>
    <n v="8331"/>
    <x v="4126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x v="2317"/>
    <n v="4"/>
    <n v="0"/>
    <x v="6515"/>
  </r>
  <r>
    <n v="8332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x v="1082"/>
    <n v="1"/>
    <n v="0"/>
    <x v="1123"/>
  </r>
  <r>
    <n v="8333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x v="1383"/>
    <n v="5"/>
    <n v="0"/>
    <x v="5044"/>
  </r>
  <r>
    <n v="8334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x v="1465"/>
    <n v="3"/>
    <n v="0"/>
    <x v="1544"/>
  </r>
  <r>
    <n v="8335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x v="5400"/>
    <n v="4"/>
    <n v="0"/>
    <x v="6516"/>
  </r>
  <r>
    <n v="8336"/>
    <x v="4128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x v="5401"/>
    <n v="9"/>
    <n v="0"/>
    <x v="6517"/>
  </r>
  <r>
    <n v="8337"/>
    <x v="412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x v="5402"/>
    <n v="2"/>
    <n v="0"/>
    <x v="6518"/>
  </r>
  <r>
    <n v="8338"/>
    <x v="4130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x v="100"/>
    <n v="4"/>
    <n v="0"/>
    <x v="101"/>
  </r>
  <r>
    <n v="8339"/>
    <x v="4130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x v="5403"/>
    <n v="5"/>
    <n v="0"/>
    <x v="6519"/>
  </r>
  <r>
    <n v="8340"/>
    <x v="4131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x v="5404"/>
    <n v="6"/>
    <n v="0.2"/>
    <x v="6520"/>
  </r>
  <r>
    <n v="8341"/>
    <x v="4132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x v="56"/>
    <n v="5"/>
    <n v="0"/>
    <x v="56"/>
  </r>
  <r>
    <n v="8342"/>
    <x v="4133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x v="639"/>
    <n v="3"/>
    <n v="0"/>
    <x v="651"/>
  </r>
  <r>
    <n v="8343"/>
    <x v="4134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x v="5405"/>
    <n v="7"/>
    <n v="0"/>
    <x v="6521"/>
  </r>
  <r>
    <n v="8344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x v="5406"/>
    <n v="5"/>
    <n v="0.2"/>
    <x v="6522"/>
  </r>
  <r>
    <n v="8345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x v="2427"/>
    <n v="3"/>
    <n v="0.2"/>
    <x v="6523"/>
  </r>
  <r>
    <n v="8346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x v="5407"/>
    <n v="3"/>
    <n v="0.2"/>
    <x v="6524"/>
  </r>
  <r>
    <n v="8347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x v="815"/>
    <n v="5"/>
    <n v="0"/>
    <x v="6525"/>
  </r>
  <r>
    <n v="8348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x v="5408"/>
    <n v="1"/>
    <n v="0"/>
    <x v="6526"/>
  </r>
  <r>
    <n v="8349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x v="6527"/>
  </r>
  <r>
    <n v="8350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x v="5410"/>
    <n v="5"/>
    <n v="0"/>
    <x v="6528"/>
  </r>
  <r>
    <n v="8351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x v="90"/>
    <n v="1"/>
    <n v="0"/>
    <x v="90"/>
  </r>
  <r>
    <n v="8352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x v="5411"/>
    <n v="2"/>
    <n v="0.2"/>
    <x v="6529"/>
  </r>
  <r>
    <n v="8353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x v="5412"/>
    <n v="4"/>
    <n v="0.7"/>
    <x v="6530"/>
  </r>
  <r>
    <n v="8354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x v="5413"/>
    <n v="5"/>
    <n v="0.4"/>
    <x v="6531"/>
  </r>
  <r>
    <n v="8355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n v="0.7"/>
    <x v="6532"/>
  </r>
  <r>
    <n v="8356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x v="3905"/>
    <n v="2"/>
    <n v="0.2"/>
    <x v="6533"/>
  </r>
  <r>
    <n v="8357"/>
    <x v="4138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x v="4702"/>
    <n v="3"/>
    <n v="0"/>
    <x v="5643"/>
  </r>
  <r>
    <n v="8358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x v="5414"/>
    <n v="7"/>
    <n v="0"/>
    <x v="6534"/>
  </r>
  <r>
    <n v="8359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x v="554"/>
    <n v="2"/>
    <n v="0.2"/>
    <x v="563"/>
  </r>
  <r>
    <n v="8360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x v="5415"/>
    <n v="6"/>
    <n v="0"/>
    <x v="6535"/>
  </r>
  <r>
    <n v="8361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x v="4142"/>
    <n v="2"/>
    <n v="0.2"/>
    <x v="6536"/>
  </r>
  <r>
    <n v="8362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x v="5416"/>
    <n v="2"/>
    <n v="0.8"/>
    <x v="6537"/>
  </r>
  <r>
    <n v="8363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x v="3341"/>
    <n v="5"/>
    <n v="0.3"/>
    <x v="6538"/>
  </r>
  <r>
    <n v="8364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x v="5417"/>
    <n v="3"/>
    <n v="0.2"/>
    <x v="6539"/>
  </r>
  <r>
    <n v="8365"/>
    <x v="414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x v="5418"/>
    <n v="2"/>
    <n v="0.2"/>
    <x v="6540"/>
  </r>
  <r>
    <n v="8366"/>
    <x v="4142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x v="5419"/>
    <n v="4"/>
    <n v="0.2"/>
    <x v="6541"/>
  </r>
  <r>
    <n v="8367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n v="0"/>
    <x v="6542"/>
  </r>
  <r>
    <n v="8368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n v="0"/>
    <x v="6543"/>
  </r>
  <r>
    <n v="8369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x v="2067"/>
    <n v="5"/>
    <n v="0.2"/>
    <x v="6544"/>
  </r>
  <r>
    <n v="8370"/>
    <x v="4144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x v="3458"/>
    <n v="3"/>
    <n v="0.2"/>
    <x v="3929"/>
  </r>
  <r>
    <n v="8371"/>
    <x v="4145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n v="0.15"/>
    <x v="6545"/>
  </r>
  <r>
    <n v="8372"/>
    <x v="4146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x v="5421"/>
    <n v="1"/>
    <n v="0.8"/>
    <x v="6546"/>
  </r>
  <r>
    <n v="8373"/>
    <x v="4147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x v="4465"/>
    <n v="3"/>
    <n v="0"/>
    <x v="5264"/>
  </r>
  <r>
    <n v="8374"/>
    <x v="4148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x v="5422"/>
    <n v="1"/>
    <n v="0"/>
    <x v="6547"/>
  </r>
  <r>
    <n v="8375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x v="5423"/>
    <n v="6"/>
    <n v="0"/>
    <x v="6548"/>
  </r>
  <r>
    <n v="8376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x v="5424"/>
    <n v="6"/>
    <n v="0.2"/>
    <x v="6549"/>
  </r>
  <r>
    <n v="8377"/>
    <x v="4150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x v="5425"/>
    <n v="1"/>
    <n v="0.2"/>
    <x v="6550"/>
  </r>
  <r>
    <n v="8378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x v="1466"/>
    <n v="1"/>
    <n v="0.2"/>
    <x v="1545"/>
  </r>
  <r>
    <n v="8379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x v="12"/>
    <n v="3"/>
    <n v="0.2"/>
    <x v="906"/>
  </r>
  <r>
    <n v="8380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x v="5426"/>
    <n v="7"/>
    <n v="0.2"/>
    <x v="6551"/>
  </r>
  <r>
    <n v="8381"/>
    <x v="4152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n v="0.2"/>
    <x v="6552"/>
  </r>
  <r>
    <n v="8382"/>
    <x v="4153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x v="560"/>
    <n v="2"/>
    <n v="0.2"/>
    <x v="569"/>
  </r>
  <r>
    <n v="8383"/>
    <x v="4154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x v="5427"/>
    <n v="4"/>
    <n v="0.3"/>
    <x v="232"/>
  </r>
  <r>
    <n v="8384"/>
    <x v="415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x v="1543"/>
    <n v="3"/>
    <n v="0"/>
    <x v="1630"/>
  </r>
  <r>
    <n v="8385"/>
    <x v="415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x v="522"/>
    <n v="2"/>
    <n v="0"/>
    <x v="534"/>
  </r>
  <r>
    <n v="8386"/>
    <x v="4156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x v="929"/>
    <n v="3"/>
    <n v="0.2"/>
    <x v="5616"/>
  </r>
  <r>
    <n v="8387"/>
    <x v="4157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x v="5428"/>
    <n v="1"/>
    <n v="0"/>
    <x v="6553"/>
  </r>
  <r>
    <n v="8388"/>
    <x v="4157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x v="3477"/>
    <n v="5"/>
    <n v="0"/>
    <x v="3952"/>
  </r>
  <r>
    <n v="8389"/>
    <x v="4158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x v="566"/>
    <n v="2"/>
    <n v="0"/>
    <x v="575"/>
  </r>
  <r>
    <n v="8390"/>
    <x v="4159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x v="5429"/>
    <n v="6"/>
    <n v="0.2"/>
    <x v="6554"/>
  </r>
  <r>
    <n v="8391"/>
    <x v="4160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8392"/>
    <x v="4161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x v="1302"/>
    <n v="2"/>
    <n v="0"/>
    <x v="1357"/>
  </r>
  <r>
    <n v="8393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x v="4856"/>
    <n v="3"/>
    <n v="0"/>
    <x v="5793"/>
  </r>
  <r>
    <n v="8394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x v="4818"/>
    <n v="5"/>
    <n v="0"/>
    <x v="5741"/>
  </r>
  <r>
    <n v="8395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n v="0"/>
    <x v="3786"/>
  </r>
  <r>
    <n v="8396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x v="5430"/>
    <n v="3"/>
    <n v="0.3"/>
    <x v="6555"/>
  </r>
  <r>
    <n v="8397"/>
    <x v="4163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x v="5431"/>
    <n v="7"/>
    <n v="0.2"/>
    <x v="6556"/>
  </r>
  <r>
    <n v="8398"/>
    <x v="4164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x v="5432"/>
    <n v="5"/>
    <n v="0.8"/>
    <x v="6557"/>
  </r>
  <r>
    <n v="8399"/>
    <x v="4165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x v="1177"/>
    <n v="2"/>
    <n v="0.3"/>
    <x v="5825"/>
  </r>
  <r>
    <n v="8400"/>
    <x v="4166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x v="1356"/>
    <n v="1"/>
    <n v="0.2"/>
    <x v="1420"/>
  </r>
  <r>
    <n v="8401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x v="2656"/>
    <n v="5"/>
    <n v="0.2"/>
    <x v="2931"/>
  </r>
  <r>
    <n v="8402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x v="5433"/>
    <n v="3"/>
    <n v="0.1"/>
    <x v="6558"/>
  </r>
  <r>
    <n v="8403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x v="5434"/>
    <n v="2"/>
    <n v="0"/>
    <x v="6559"/>
  </r>
  <r>
    <n v="8404"/>
    <x v="4168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x v="151"/>
    <n v="4"/>
    <n v="0"/>
    <x v="153"/>
  </r>
  <r>
    <n v="8405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x v="202"/>
    <n v="4"/>
    <n v="0"/>
    <x v="204"/>
  </r>
  <r>
    <n v="8406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x v="5435"/>
    <n v="5"/>
    <n v="0"/>
    <x v="6560"/>
  </r>
  <r>
    <n v="8407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x v="372"/>
    <n v="2"/>
    <n v="0"/>
    <x v="6561"/>
  </r>
  <r>
    <n v="8408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x v="1316"/>
    <n v="7"/>
    <n v="0"/>
    <x v="6562"/>
  </r>
  <r>
    <n v="8409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x v="5368"/>
    <n v="5"/>
    <n v="0"/>
    <x v="6563"/>
  </r>
  <r>
    <n v="8410"/>
    <x v="4170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x v="5436"/>
    <n v="4"/>
    <n v="0.2"/>
    <x v="6564"/>
  </r>
  <r>
    <n v="8411"/>
    <x v="4171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x v="5437"/>
    <n v="4"/>
    <n v="0.4"/>
    <x v="6565"/>
  </r>
  <r>
    <n v="8412"/>
    <x v="4172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x v="5438"/>
    <n v="7"/>
    <n v="0"/>
    <x v="6566"/>
  </r>
  <r>
    <n v="8413"/>
    <x v="4173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x v="5439"/>
    <n v="4"/>
    <n v="0.3"/>
    <x v="6567"/>
  </r>
  <r>
    <n v="8414"/>
    <x v="4174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x v="5440"/>
    <n v="10"/>
    <n v="0.2"/>
    <x v="6568"/>
  </r>
  <r>
    <n v="8415"/>
    <x v="4174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x v="5441"/>
    <n v="3"/>
    <n v="0.2"/>
    <x v="6569"/>
  </r>
  <r>
    <n v="8416"/>
    <x v="417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x v="1938"/>
    <n v="3"/>
    <n v="0"/>
    <x v="2086"/>
  </r>
  <r>
    <n v="8417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x v="5442"/>
    <n v="5"/>
    <n v="0.2"/>
    <x v="6570"/>
  </r>
  <r>
    <n v="8418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x v="1464"/>
    <n v="3"/>
    <n v="0"/>
    <x v="1543"/>
  </r>
  <r>
    <n v="8419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n v="0"/>
    <x v="6571"/>
  </r>
  <r>
    <n v="8420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x v="5224"/>
    <n v="4"/>
    <n v="0"/>
    <x v="6283"/>
  </r>
  <r>
    <n v="8421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x v="1664"/>
    <n v="2"/>
    <n v="0"/>
    <x v="6572"/>
  </r>
  <r>
    <n v="8422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x v="47"/>
    <n v="3"/>
    <n v="0"/>
    <x v="47"/>
  </r>
  <r>
    <n v="8423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x v="1511"/>
    <n v="5"/>
    <n v="0"/>
    <x v="6573"/>
  </r>
  <r>
    <n v="8424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x v="586"/>
    <n v="2"/>
    <n v="0"/>
    <x v="6574"/>
  </r>
  <r>
    <n v="8425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x v="5444"/>
    <n v="5"/>
    <n v="0"/>
    <x v="6575"/>
  </r>
  <r>
    <n v="8426"/>
    <x v="4178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x v="5445"/>
    <n v="8"/>
    <n v="0.7"/>
    <x v="6576"/>
  </r>
  <r>
    <n v="8427"/>
    <x v="4179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n v="0.2"/>
    <x v="6577"/>
  </r>
  <r>
    <n v="8428"/>
    <x v="4180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x v="1009"/>
    <n v="2"/>
    <n v="0"/>
    <x v="6578"/>
  </r>
  <r>
    <n v="8429"/>
    <x v="4181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x v="5447"/>
    <n v="6"/>
    <n v="0.2"/>
    <x v="6579"/>
  </r>
  <r>
    <n v="8430"/>
    <x v="4182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x v="5448"/>
    <n v="5"/>
    <n v="0.2"/>
    <x v="6580"/>
  </r>
  <r>
    <n v="8431"/>
    <x v="4183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x v="2396"/>
    <n v="2"/>
    <n v="0"/>
    <x v="2608"/>
  </r>
  <r>
    <n v="8432"/>
    <x v="4184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x v="5449"/>
    <n v="10"/>
    <n v="0"/>
    <x v="6581"/>
  </r>
  <r>
    <n v="8433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x v="192"/>
    <n v="4"/>
    <n v="0.2"/>
    <x v="6582"/>
  </r>
  <r>
    <n v="8434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x v="1312"/>
    <n v="2"/>
    <n v="0.2"/>
    <x v="2997"/>
  </r>
  <r>
    <n v="8435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x v="745"/>
    <n v="5"/>
    <n v="0.6"/>
    <x v="6583"/>
  </r>
  <r>
    <n v="8436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x v="5450"/>
    <n v="2"/>
    <n v="0.8"/>
    <x v="6584"/>
  </r>
  <r>
    <n v="8437"/>
    <x v="4186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x v="682"/>
    <n v="11"/>
    <n v="0.2"/>
    <x v="6585"/>
  </r>
  <r>
    <n v="8438"/>
    <x v="4187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x v="2116"/>
    <n v="2"/>
    <n v="0.2"/>
    <x v="1201"/>
  </r>
  <r>
    <n v="8439"/>
    <x v="4188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x v="5451"/>
    <n v="4"/>
    <n v="0.2"/>
    <x v="6586"/>
  </r>
  <r>
    <n v="8440"/>
    <x v="4189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n v="0.2"/>
    <x v="6007"/>
  </r>
  <r>
    <n v="8441"/>
    <x v="4190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n v="0.2"/>
    <x v="6587"/>
  </r>
  <r>
    <n v="8442"/>
    <x v="4191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x v="5453"/>
    <n v="4"/>
    <n v="0.2"/>
    <x v="6588"/>
  </r>
  <r>
    <n v="8443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x v="5454"/>
    <n v="2"/>
    <n v="0.4"/>
    <x v="6589"/>
  </r>
  <r>
    <n v="8444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x v="5455"/>
    <n v="1"/>
    <n v="0.7"/>
    <x v="6590"/>
  </r>
  <r>
    <n v="8445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x v="5456"/>
    <n v="3"/>
    <n v="0.4"/>
    <x v="6591"/>
  </r>
  <r>
    <n v="8446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x v="5457"/>
    <n v="4"/>
    <n v="0.3"/>
    <x v="6592"/>
  </r>
  <r>
    <n v="8447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x v="768"/>
    <n v="4"/>
    <n v="0"/>
    <x v="5259"/>
  </r>
  <r>
    <n v="8448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n v="0"/>
    <x v="6331"/>
  </r>
  <r>
    <n v="8449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n v="0.3"/>
    <x v="3490"/>
  </r>
  <r>
    <n v="8450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x v="5458"/>
    <n v="8"/>
    <n v="0"/>
    <x v="6593"/>
  </r>
  <r>
    <n v="8451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n v="0"/>
    <x v="6594"/>
  </r>
  <r>
    <n v="8452"/>
    <x v="4194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x v="5460"/>
    <n v="5"/>
    <n v="0.2"/>
    <x v="6595"/>
  </r>
  <r>
    <n v="8453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x v="5209"/>
    <n v="4"/>
    <n v="0.3"/>
    <x v="6257"/>
  </r>
  <r>
    <n v="8454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x v="5461"/>
    <n v="3"/>
    <n v="0.2"/>
    <x v="6596"/>
  </r>
  <r>
    <n v="8455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x v="1984"/>
    <n v="5"/>
    <n v="0.6"/>
    <x v="6597"/>
  </r>
  <r>
    <n v="8456"/>
    <x v="4196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x v="2705"/>
    <n v="2"/>
    <n v="0.2"/>
    <x v="6598"/>
  </r>
  <r>
    <n v="8457"/>
    <x v="4197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x v="5462"/>
    <n v="3"/>
    <n v="0.3"/>
    <x v="6599"/>
  </r>
  <r>
    <n v="8458"/>
    <x v="4197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x v="3369"/>
  </r>
  <r>
    <n v="8459"/>
    <x v="4198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n v="0.8"/>
    <x v="6600"/>
  </r>
  <r>
    <n v="8460"/>
    <x v="4198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n v="0.8"/>
    <x v="6601"/>
  </r>
  <r>
    <n v="8461"/>
    <x v="4199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x v="3276"/>
    <n v="5"/>
    <n v="0"/>
    <x v="3698"/>
  </r>
  <r>
    <n v="8462"/>
    <x v="4199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x v="1449"/>
    <n v="3"/>
    <n v="0"/>
    <x v="1526"/>
  </r>
  <r>
    <n v="8463"/>
    <x v="4200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n v="0"/>
    <x v="6602"/>
  </r>
  <r>
    <n v="8464"/>
    <x v="420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x v="214"/>
    <n v="3"/>
    <n v="0.2"/>
    <x v="216"/>
  </r>
  <r>
    <n v="8465"/>
    <x v="4202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x v="3854"/>
    <n v="4"/>
    <n v="0.2"/>
    <x v="4432"/>
  </r>
  <r>
    <n v="8466"/>
    <x v="4203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n v="0"/>
    <x v="4241"/>
  </r>
  <r>
    <n v="8467"/>
    <x v="4204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n v="0"/>
    <x v="6603"/>
  </r>
  <r>
    <n v="8468"/>
    <x v="4205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x v="436"/>
    <n v="2"/>
    <n v="0.2"/>
    <x v="6604"/>
  </r>
  <r>
    <n v="8469"/>
    <x v="420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x v="5467"/>
    <n v="6"/>
    <n v="0"/>
    <x v="6605"/>
  </r>
  <r>
    <n v="8470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x v="2388"/>
    <n v="4"/>
    <n v="0.2"/>
    <x v="6606"/>
  </r>
  <r>
    <n v="8471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x v="5468"/>
    <n v="2"/>
    <n v="0.2"/>
    <x v="6607"/>
  </r>
  <r>
    <n v="8472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x v="2540"/>
    <n v="3"/>
    <n v="0.2"/>
    <x v="6608"/>
  </r>
  <r>
    <n v="8473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x v="3500"/>
    <n v="1"/>
    <n v="0.2"/>
    <x v="3983"/>
  </r>
  <r>
    <n v="8474"/>
    <x v="4208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x v="5469"/>
    <n v="1"/>
    <n v="0.2"/>
    <x v="6609"/>
  </r>
  <r>
    <n v="8475"/>
    <x v="4209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x v="5470"/>
    <n v="4"/>
    <n v="0.7"/>
    <x v="6610"/>
  </r>
  <r>
    <n v="8476"/>
    <x v="4209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x v="4975"/>
    <n v="2"/>
    <n v="0.2"/>
    <x v="5944"/>
  </r>
  <r>
    <n v="8477"/>
    <x v="421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x v="2542"/>
    <n v="1"/>
    <n v="0.2"/>
    <x v="6611"/>
  </r>
  <r>
    <n v="8478"/>
    <x v="4211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x v="5471"/>
    <n v="4"/>
    <n v="0"/>
    <x v="6612"/>
  </r>
  <r>
    <n v="8479"/>
    <x v="4212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x v="1784"/>
    <n v="2"/>
    <n v="0"/>
    <x v="6613"/>
  </r>
  <r>
    <n v="8480"/>
    <x v="4213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x v="1024"/>
    <n v="2"/>
    <n v="0"/>
    <x v="1064"/>
  </r>
  <r>
    <n v="8481"/>
    <x v="4214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x v="5472"/>
    <n v="2"/>
    <n v="0"/>
    <x v="6614"/>
  </r>
  <r>
    <n v="8482"/>
    <x v="4215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x v="4008"/>
    <n v="3"/>
    <n v="0.2"/>
    <x v="6615"/>
  </r>
  <r>
    <n v="8483"/>
    <x v="4216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x v="346"/>
    <n v="2"/>
    <n v="0"/>
    <x v="354"/>
  </r>
  <r>
    <n v="8484"/>
    <x v="4217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x v="4162"/>
    <n v="5"/>
    <n v="0"/>
    <x v="6616"/>
  </r>
  <r>
    <n v="8485"/>
    <x v="4218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x v="5473"/>
    <n v="10"/>
    <n v="0"/>
    <x v="6617"/>
  </r>
  <r>
    <n v="8486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x v="1846"/>
    <n v="2"/>
    <n v="0"/>
    <x v="1981"/>
  </r>
  <r>
    <n v="8487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x v="168"/>
    <n v="2"/>
    <n v="0"/>
    <x v="170"/>
  </r>
  <r>
    <n v="8488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x v="5474"/>
    <n v="3"/>
    <n v="0"/>
    <x v="6618"/>
  </r>
  <r>
    <n v="8489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n v="0"/>
    <x v="6619"/>
  </r>
  <r>
    <n v="8490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x v="3441"/>
    <n v="8"/>
    <n v="0"/>
    <x v="6620"/>
  </r>
  <r>
    <n v="8491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x v="5476"/>
    <n v="7"/>
    <n v="0"/>
    <x v="6621"/>
  </r>
  <r>
    <n v="8492"/>
    <x v="4221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x v="4095"/>
    <n v="3"/>
    <n v="0"/>
    <x v="6622"/>
  </r>
  <r>
    <n v="8493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n v="0.2"/>
    <x v="6623"/>
  </r>
  <r>
    <n v="8494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x v="5478"/>
    <n v="3"/>
    <n v="0.2"/>
    <x v="6624"/>
  </r>
  <r>
    <n v="8495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x v="5479"/>
    <n v="1"/>
    <n v="0.8"/>
    <x v="6625"/>
  </r>
  <r>
    <n v="8496"/>
    <x v="4223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x v="5441"/>
    <n v="3"/>
    <n v="0.2"/>
    <x v="6569"/>
  </r>
  <r>
    <n v="8497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x v="426"/>
    <n v="3"/>
    <n v="0"/>
    <x v="436"/>
  </r>
  <r>
    <n v="8498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x v="651"/>
    <n v="3"/>
    <n v="0"/>
    <x v="6626"/>
  </r>
  <r>
    <n v="8499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x v="5480"/>
    <n v="2"/>
    <n v="0"/>
    <x v="6627"/>
  </r>
  <r>
    <n v="8500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x v="1612"/>
    <n v="6"/>
    <n v="0.2"/>
    <x v="6628"/>
  </r>
  <r>
    <n v="8501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x v="619"/>
    <n v="2"/>
    <n v="0"/>
    <x v="630"/>
  </r>
  <r>
    <n v="8502"/>
    <x v="4225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x v="2992"/>
    <n v="2"/>
    <n v="0.2"/>
    <x v="4815"/>
  </r>
  <r>
    <n v="8503"/>
    <x v="4225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x v="4236"/>
    <n v="3"/>
    <n v="0.2"/>
    <x v="4942"/>
  </r>
  <r>
    <n v="8504"/>
    <x v="4226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x v="91"/>
    <n v="2"/>
    <n v="0"/>
    <x v="91"/>
  </r>
  <r>
    <n v="8505"/>
    <x v="4227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n v="0.3"/>
    <x v="5650"/>
  </r>
  <r>
    <n v="8506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x v="5481"/>
    <n v="9"/>
    <n v="0.8"/>
    <x v="6629"/>
  </r>
  <r>
    <n v="8507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n v="0.2"/>
    <x v="6630"/>
  </r>
  <r>
    <n v="8508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n v="0.2"/>
    <x v="6631"/>
  </r>
  <r>
    <n v="8509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x v="5483"/>
    <n v="11"/>
    <n v="0"/>
    <x v="6632"/>
  </r>
  <r>
    <n v="8510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x v="4874"/>
    <n v="1"/>
    <n v="0"/>
    <x v="6633"/>
  </r>
  <r>
    <n v="8511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x v="5484"/>
    <n v="2"/>
    <n v="0"/>
    <x v="6634"/>
  </r>
  <r>
    <n v="8512"/>
    <x v="4230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n v="0.2"/>
    <x v="2386"/>
  </r>
  <r>
    <n v="8513"/>
    <x v="4231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n v="0.6"/>
    <x v="6635"/>
  </r>
  <r>
    <n v="8514"/>
    <x v="4232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x v="561"/>
    <n v="4"/>
    <n v="0.2"/>
    <x v="570"/>
  </r>
  <r>
    <n v="8515"/>
    <x v="4233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x v="255"/>
    <n v="3"/>
    <n v="0"/>
    <x v="6636"/>
  </r>
  <r>
    <n v="8516"/>
    <x v="4233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n v="0"/>
    <x v="6637"/>
  </r>
  <r>
    <n v="8517"/>
    <x v="4234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x v="1034"/>
    <n v="2"/>
    <n v="0"/>
    <x v="6638"/>
  </r>
  <r>
    <n v="8518"/>
    <x v="4235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x v="5487"/>
    <n v="6"/>
    <n v="0.6"/>
    <x v="6639"/>
  </r>
  <r>
    <n v="8519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x v="2441"/>
    <n v="1"/>
    <n v="0"/>
    <x v="6640"/>
  </r>
  <r>
    <n v="8520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x v="5488"/>
    <n v="3"/>
    <n v="0"/>
    <x v="6641"/>
  </r>
  <r>
    <n v="8521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x v="3367"/>
    <n v="3"/>
    <n v="0"/>
    <x v="6642"/>
  </r>
  <r>
    <n v="8522"/>
    <x v="423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x v="5489"/>
    <n v="14"/>
    <n v="0.2"/>
    <x v="6643"/>
  </r>
  <r>
    <n v="8523"/>
    <x v="4238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x v="2441"/>
    <n v="1"/>
    <n v="0"/>
    <x v="6644"/>
  </r>
  <r>
    <n v="8524"/>
    <x v="4239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n v="0"/>
    <x v="6645"/>
  </r>
  <r>
    <n v="8525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x v="5491"/>
    <n v="2"/>
    <n v="0.4"/>
    <x v="6646"/>
  </r>
  <r>
    <n v="8526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x v="5492"/>
    <n v="6"/>
    <n v="0.2"/>
    <x v="6647"/>
  </r>
  <r>
    <n v="8527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x v="5493"/>
    <n v="3"/>
    <n v="0.7"/>
    <x v="636"/>
  </r>
  <r>
    <n v="8528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x v="1305"/>
    <n v="2"/>
    <n v="0.2"/>
    <x v="1360"/>
  </r>
  <r>
    <n v="8529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x v="316"/>
    <n v="2"/>
    <n v="0.2"/>
    <x v="322"/>
  </r>
  <r>
    <n v="8530"/>
    <x v="4241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x v="5494"/>
    <n v="2"/>
    <n v="0.2"/>
    <x v="6648"/>
  </r>
  <r>
    <n v="8531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n v="0"/>
    <x v="6291"/>
  </r>
  <r>
    <n v="8532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n v="0"/>
    <x v="1341"/>
  </r>
  <r>
    <n v="8533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x v="5495"/>
    <n v="7"/>
    <n v="0"/>
    <x v="6649"/>
  </r>
  <r>
    <n v="8534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x v="6650"/>
  </r>
  <r>
    <n v="8535"/>
    <x v="4243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x v="765"/>
    <n v="2"/>
    <n v="0"/>
    <x v="787"/>
  </r>
  <r>
    <n v="8536"/>
    <x v="4244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x v="5496"/>
    <n v="3"/>
    <n v="0"/>
    <x v="6651"/>
  </r>
  <r>
    <n v="8537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x v="4654"/>
    <n v="4"/>
    <n v="0.7"/>
    <x v="5518"/>
  </r>
  <r>
    <n v="8538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x v="233"/>
    <n v="5"/>
    <n v="0.2"/>
    <x v="1446"/>
  </r>
  <r>
    <n v="8539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x v="2245"/>
    <n v="3"/>
    <n v="0.2"/>
    <x v="2423"/>
  </r>
  <r>
    <n v="8540"/>
    <x v="4246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x v="2006"/>
    <n v="2"/>
    <n v="0.2"/>
    <x v="2158"/>
  </r>
  <r>
    <n v="8541"/>
    <x v="4246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x v="117"/>
    <n v="5"/>
    <n v="0.2"/>
    <x v="6652"/>
  </r>
  <r>
    <n v="8542"/>
    <x v="424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x v="3295"/>
    <n v="2"/>
    <n v="0.2"/>
    <x v="6653"/>
  </r>
  <r>
    <n v="8543"/>
    <x v="424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x v="5497"/>
    <n v="7"/>
    <n v="0.3"/>
    <x v="232"/>
  </r>
  <r>
    <n v="8544"/>
    <x v="4248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x v="1664"/>
    <n v="2"/>
    <n v="0"/>
    <x v="4210"/>
  </r>
  <r>
    <n v="8545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x v="4895"/>
    <n v="1"/>
    <n v="0"/>
    <x v="6654"/>
  </r>
  <r>
    <n v="8546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x v="3089"/>
    <n v="4"/>
    <n v="0"/>
    <x v="3466"/>
  </r>
  <r>
    <n v="8547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n v="0"/>
    <x v="3279"/>
  </r>
  <r>
    <n v="8548"/>
    <x v="4250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x v="3926"/>
    <n v="3"/>
    <n v="0"/>
    <x v="6655"/>
  </r>
  <r>
    <n v="8549"/>
    <x v="4250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x v="2380"/>
    <n v="4"/>
    <n v="0"/>
    <x v="2588"/>
  </r>
  <r>
    <n v="8550"/>
    <x v="4251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x v="4443"/>
    <n v="4"/>
    <n v="0.2"/>
    <x v="6656"/>
  </r>
  <r>
    <n v="8551"/>
    <x v="425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x v="303"/>
    <n v="3"/>
    <n v="0.2"/>
    <x v="308"/>
  </r>
  <r>
    <n v="8552"/>
    <x v="425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x v="5498"/>
    <n v="4"/>
    <n v="0.2"/>
    <x v="6657"/>
  </r>
  <r>
    <n v="8553"/>
    <x v="425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x v="5499"/>
    <n v="3"/>
    <n v="0.2"/>
    <x v="6658"/>
  </r>
  <r>
    <n v="8554"/>
    <x v="425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n v="0"/>
    <x v="6659"/>
  </r>
  <r>
    <n v="8555"/>
    <x v="4255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x v="2993"/>
    <n v="7"/>
    <n v="0"/>
    <x v="6660"/>
  </r>
  <r>
    <n v="8556"/>
    <x v="4256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x v="3020"/>
    <n v="7"/>
    <n v="0.2"/>
    <x v="3371"/>
  </r>
  <r>
    <n v="8557"/>
    <x v="4256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x v="5501"/>
    <n v="9"/>
    <n v="0.2"/>
    <x v="6661"/>
  </r>
  <r>
    <n v="8558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x v="1384"/>
    <n v="3"/>
    <n v="0.2"/>
    <x v="1450"/>
  </r>
  <r>
    <n v="8559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n v="0.2"/>
    <x v="6662"/>
  </r>
  <r>
    <n v="8560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x v="4246"/>
    <n v="3"/>
    <n v="0.2"/>
    <x v="4954"/>
  </r>
  <r>
    <n v="8561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x v="5502"/>
    <n v="3"/>
    <n v="0.2"/>
    <x v="6663"/>
  </r>
  <r>
    <n v="8562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x v="1037"/>
  </r>
  <r>
    <n v="8563"/>
    <x v="4258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x v="5503"/>
    <n v="5"/>
    <n v="0"/>
    <x v="6664"/>
  </r>
  <r>
    <n v="8564"/>
    <x v="4259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n v="0.7"/>
    <x v="6665"/>
  </r>
  <r>
    <n v="8565"/>
    <x v="4259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x v="5504"/>
    <n v="6"/>
    <n v="0.2"/>
    <x v="6666"/>
  </r>
  <r>
    <n v="8566"/>
    <x v="426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x v="5505"/>
    <n v="3"/>
    <n v="0.2"/>
    <x v="6667"/>
  </r>
  <r>
    <n v="8567"/>
    <x v="426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x v="302"/>
    <n v="4"/>
    <n v="0.2"/>
    <x v="6142"/>
  </r>
  <r>
    <n v="8568"/>
    <x v="426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x v="277"/>
    <n v="6"/>
    <n v="0.2"/>
    <x v="282"/>
  </r>
  <r>
    <n v="8569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x v="5506"/>
    <n v="7"/>
    <n v="0.2"/>
    <x v="6668"/>
  </r>
  <r>
    <n v="8570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x v="5507"/>
    <n v="13"/>
    <n v="0.2"/>
    <x v="6669"/>
  </r>
  <r>
    <n v="8571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x v="2006"/>
    <n v="2"/>
    <n v="0.2"/>
    <x v="3911"/>
  </r>
  <r>
    <n v="8572"/>
    <x v="4263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x v="1518"/>
    <n v="3"/>
    <n v="0.2"/>
    <x v="1603"/>
  </r>
  <r>
    <n v="8573"/>
    <x v="4264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x v="5508"/>
    <n v="5"/>
    <n v="0.4"/>
    <x v="6670"/>
  </r>
  <r>
    <n v="8574"/>
    <x v="4265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x v="335"/>
    <n v="2"/>
    <n v="0"/>
    <x v="342"/>
  </r>
  <r>
    <n v="8575"/>
    <x v="4266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x v="1995"/>
    <n v="3"/>
    <n v="0"/>
    <x v="2147"/>
  </r>
  <r>
    <n v="8576"/>
    <x v="4267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x v="5509"/>
    <n v="4"/>
    <n v="0.2"/>
    <x v="6671"/>
  </r>
  <r>
    <n v="8577"/>
    <x v="4268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x v="5510"/>
    <n v="1"/>
    <n v="0"/>
    <x v="6672"/>
  </r>
  <r>
    <n v="8578"/>
    <x v="4269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n v="0"/>
    <x v="6673"/>
  </r>
  <r>
    <n v="8579"/>
    <x v="4269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x v="5512"/>
    <n v="2"/>
    <n v="0"/>
    <x v="6674"/>
  </r>
  <r>
    <n v="8580"/>
    <x v="4270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x v="537"/>
    <n v="1"/>
    <n v="0"/>
    <x v="547"/>
  </r>
  <r>
    <n v="8581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x v="5513"/>
    <n v="3"/>
    <n v="0.6"/>
    <x v="6675"/>
  </r>
  <r>
    <n v="8582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x v="563"/>
    <n v="2"/>
    <n v="0.2"/>
    <x v="572"/>
  </r>
  <r>
    <n v="8583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x v="4383"/>
    <n v="2"/>
    <n v="0.2"/>
    <x v="6676"/>
  </r>
  <r>
    <n v="8584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x v="5224"/>
    <n v="5"/>
    <n v="0.2"/>
    <x v="6677"/>
  </r>
  <r>
    <n v="8585"/>
    <x v="4272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x v="3075"/>
    <n v="2"/>
    <n v="0.2"/>
    <x v="3444"/>
  </r>
  <r>
    <n v="8586"/>
    <x v="4273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x v="2227"/>
    <n v="7"/>
    <n v="0.7"/>
    <x v="2403"/>
  </r>
  <r>
    <n v="8587"/>
    <x v="4274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x v="2694"/>
    <n v="5"/>
    <n v="0"/>
    <x v="2981"/>
  </r>
  <r>
    <n v="8588"/>
    <x v="4274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n v="0"/>
    <x v="5527"/>
  </r>
  <r>
    <n v="8589"/>
    <x v="4275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x v="3518"/>
    <n v="2"/>
    <n v="0.2"/>
    <x v="6678"/>
  </r>
  <r>
    <n v="8590"/>
    <x v="4276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n v="0.2"/>
    <x v="6679"/>
  </r>
  <r>
    <n v="8591"/>
    <x v="4277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x v="3373"/>
    <n v="3"/>
    <n v="0"/>
    <x v="6680"/>
  </r>
  <r>
    <n v="8592"/>
    <x v="4278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x v="4061"/>
    <n v="2"/>
    <n v="0.2"/>
    <x v="6681"/>
  </r>
  <r>
    <n v="8593"/>
    <x v="4278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x v="5514"/>
    <n v="3"/>
    <n v="0.2"/>
    <x v="6682"/>
  </r>
  <r>
    <n v="8594"/>
    <x v="4279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x v="1837"/>
    <n v="3"/>
    <n v="0.2"/>
    <x v="6683"/>
  </r>
  <r>
    <n v="8595"/>
    <x v="4279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x v="5515"/>
    <n v="4"/>
    <n v="0.2"/>
    <x v="6684"/>
  </r>
  <r>
    <n v="8596"/>
    <x v="4280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x v="5516"/>
    <n v="2"/>
    <n v="0"/>
    <x v="6685"/>
  </r>
  <r>
    <n v="8597"/>
    <x v="4280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x v="131"/>
    <n v="1"/>
    <n v="0"/>
    <x v="133"/>
  </r>
  <r>
    <n v="8598"/>
    <x v="4281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x v="1743"/>
    <n v="4"/>
    <n v="0.2"/>
    <x v="1852"/>
  </r>
  <r>
    <n v="8599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x v="5517"/>
    <n v="3"/>
    <n v="0.2"/>
    <x v="1020"/>
  </r>
  <r>
    <n v="8600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x v="1830"/>
    <n v="3"/>
    <n v="0"/>
    <x v="1961"/>
  </r>
  <r>
    <n v="8601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x v="5518"/>
    <n v="2"/>
    <n v="0"/>
    <x v="6686"/>
  </r>
  <r>
    <n v="8602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x v="1775"/>
    <n v="1"/>
    <n v="0.2"/>
    <x v="1891"/>
  </r>
  <r>
    <n v="8603"/>
    <x v="4283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x v="5519"/>
    <n v="7"/>
    <n v="0.2"/>
    <x v="6687"/>
  </r>
  <r>
    <n v="8604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x v="5520"/>
    <n v="2"/>
    <n v="0.2"/>
    <x v="6688"/>
  </r>
  <r>
    <n v="8605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x v="5441"/>
    <n v="3"/>
    <n v="0.2"/>
    <x v="6569"/>
  </r>
  <r>
    <n v="8606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x v="2171"/>
    <n v="5"/>
    <n v="0.2"/>
    <x v="5258"/>
  </r>
  <r>
    <n v="8607"/>
    <x v="4285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n v="0"/>
    <x v="6689"/>
  </r>
  <r>
    <n v="8608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x v="5522"/>
    <n v="2"/>
    <n v="0"/>
    <x v="6690"/>
  </r>
  <r>
    <n v="8609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n v="0"/>
    <x v="6691"/>
  </r>
  <r>
    <n v="8610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x v="3832"/>
    <n v="2"/>
    <n v="0.2"/>
    <x v="4405"/>
  </r>
  <r>
    <n v="8611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x v="544"/>
    <n v="2"/>
    <n v="0"/>
    <x v="955"/>
  </r>
  <r>
    <n v="8612"/>
    <x v="4287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x v="2076"/>
    <n v="5"/>
    <n v="0"/>
    <x v="2237"/>
  </r>
  <r>
    <n v="8613"/>
    <x v="4288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x v="2010"/>
    <n v="2"/>
    <n v="0"/>
    <x v="2163"/>
  </r>
  <r>
    <n v="8614"/>
    <x v="4289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x v="651"/>
    <n v="3"/>
    <n v="0"/>
    <x v="6626"/>
  </r>
  <r>
    <n v="8615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x v="1576"/>
    <n v="2"/>
    <n v="0"/>
    <x v="1666"/>
  </r>
  <r>
    <n v="8616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x v="5523"/>
    <n v="3"/>
    <n v="0.2"/>
    <x v="6692"/>
  </r>
  <r>
    <n v="8617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x v="2658"/>
    <n v="2"/>
    <n v="0"/>
    <x v="2934"/>
  </r>
  <r>
    <n v="8618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x v="5524"/>
    <n v="3"/>
    <n v="0.2"/>
    <x v="6693"/>
  </r>
  <r>
    <n v="8619"/>
    <x v="4291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n v="0.2"/>
    <x v="4439"/>
  </r>
  <r>
    <n v="8620"/>
    <x v="4292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x v="5525"/>
    <n v="4"/>
    <n v="0"/>
    <x v="6694"/>
  </r>
  <r>
    <n v="8621"/>
    <x v="4293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x v="5526"/>
    <n v="5"/>
    <n v="0.6"/>
    <x v="6695"/>
  </r>
  <r>
    <n v="8622"/>
    <x v="4294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x v="5527"/>
    <n v="2"/>
    <n v="0.2"/>
    <x v="6696"/>
  </r>
  <r>
    <n v="8623"/>
    <x v="4295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x v="5528"/>
    <n v="4"/>
    <n v="0.2"/>
    <x v="6697"/>
  </r>
  <r>
    <n v="8624"/>
    <x v="4296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x v="1444"/>
    <n v="6"/>
    <n v="0.7"/>
    <x v="1520"/>
  </r>
  <r>
    <n v="8625"/>
    <x v="4296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x v="1375"/>
    <n v="5"/>
    <n v="0.2"/>
    <x v="6698"/>
  </r>
  <r>
    <n v="8626"/>
    <x v="4297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x v="937"/>
    <n v="3"/>
    <n v="0.2"/>
    <x v="971"/>
  </r>
  <r>
    <n v="8627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x v="3824"/>
    <n v="3"/>
    <n v="0"/>
    <x v="4392"/>
  </r>
  <r>
    <n v="8628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x v="2597"/>
    <n v="5"/>
    <n v="0"/>
    <x v="6699"/>
  </r>
  <r>
    <n v="8629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n v="0.2"/>
    <x v="3942"/>
  </r>
  <r>
    <n v="8630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x v="5529"/>
    <n v="2"/>
    <n v="0.4"/>
    <x v="6700"/>
  </r>
  <r>
    <n v="8631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x v="5530"/>
    <n v="4"/>
    <n v="0"/>
    <x v="6701"/>
  </r>
  <r>
    <n v="8632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n v="0.5"/>
    <x v="6702"/>
  </r>
  <r>
    <n v="8633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x v="5341"/>
    <n v="6"/>
    <n v="0.7"/>
    <x v="6443"/>
  </r>
  <r>
    <n v="8634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n v="0.2"/>
    <x v="6703"/>
  </r>
  <r>
    <n v="8635"/>
    <x v="4300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x v="5532"/>
    <n v="2"/>
    <n v="0.5"/>
    <x v="6704"/>
  </r>
  <r>
    <n v="8636"/>
    <x v="4301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x v="5368"/>
    <n v="5"/>
    <n v="0"/>
    <x v="6563"/>
  </r>
  <r>
    <n v="8637"/>
    <x v="4301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x v="5533"/>
    <n v="5"/>
    <n v="0"/>
    <x v="6705"/>
  </r>
  <r>
    <n v="8638"/>
    <x v="4302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x v="5534"/>
    <n v="7"/>
    <n v="0"/>
    <x v="6706"/>
  </r>
  <r>
    <n v="8639"/>
    <x v="4303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x v="4516"/>
    <n v="5"/>
    <n v="0"/>
    <x v="5323"/>
  </r>
  <r>
    <n v="8640"/>
    <x v="4304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x v="714"/>
    <n v="3"/>
    <n v="0"/>
    <x v="4112"/>
  </r>
  <r>
    <n v="8641"/>
    <x v="4305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x v="5535"/>
    <n v="5"/>
    <n v="0.8"/>
    <x v="6707"/>
  </r>
  <r>
    <n v="8642"/>
    <x v="4306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x v="5536"/>
    <n v="6"/>
    <n v="0.7"/>
    <x v="6708"/>
  </r>
  <r>
    <n v="8643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x v="5305"/>
    <n v="11"/>
    <n v="0.2"/>
    <x v="6709"/>
  </r>
  <r>
    <n v="8644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n v="0.2"/>
    <x v="6710"/>
  </r>
  <r>
    <n v="8645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x v="5537"/>
    <n v="7"/>
    <n v="0.7"/>
    <x v="6711"/>
  </r>
  <r>
    <n v="8646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x v="5364"/>
    <n v="1"/>
    <n v="0.2"/>
    <x v="6712"/>
  </r>
  <r>
    <n v="8647"/>
    <x v="4308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x v="4934"/>
    <n v="3"/>
    <n v="0.2"/>
    <x v="6713"/>
  </r>
  <r>
    <n v="8648"/>
    <x v="4309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x v="5538"/>
    <n v="2"/>
    <n v="0.2"/>
    <x v="6714"/>
  </r>
  <r>
    <n v="8649"/>
    <x v="4310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x v="3327"/>
    <n v="5"/>
    <n v="0.2"/>
    <x v="6715"/>
  </r>
  <r>
    <n v="8650"/>
    <x v="4310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x v="5539"/>
    <n v="3"/>
    <n v="0.7"/>
    <x v="6716"/>
  </r>
  <r>
    <n v="8651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x v="5540"/>
    <n v="5"/>
    <n v="0"/>
    <x v="6717"/>
  </r>
  <r>
    <n v="8652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x v="5541"/>
    <n v="3"/>
    <n v="0"/>
    <x v="6718"/>
  </r>
  <r>
    <n v="8653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x v="549"/>
    <n v="2"/>
    <n v="0"/>
    <x v="558"/>
  </r>
  <r>
    <n v="8654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x v="1664"/>
    <n v="2"/>
    <n v="0"/>
    <x v="6719"/>
  </r>
  <r>
    <n v="8655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x v="5542"/>
    <n v="4"/>
    <n v="0"/>
    <x v="6720"/>
  </r>
  <r>
    <n v="8656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x v="5543"/>
    <n v="2"/>
    <n v="0"/>
    <x v="6721"/>
  </r>
  <r>
    <n v="8657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x v="1553"/>
    <n v="1"/>
    <n v="0"/>
    <x v="1641"/>
  </r>
  <r>
    <n v="8658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x v="5544"/>
    <n v="2"/>
    <n v="0"/>
    <x v="6722"/>
  </r>
  <r>
    <n v="8659"/>
    <x v="4312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x v="5545"/>
    <n v="1"/>
    <n v="0.8"/>
    <x v="6723"/>
  </r>
  <r>
    <n v="8660"/>
    <x v="4313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x v="2733"/>
    <n v="6"/>
    <n v="0.2"/>
    <x v="3026"/>
  </r>
  <r>
    <n v="8661"/>
    <x v="4314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x v="1937"/>
    <n v="5"/>
    <n v="0.2"/>
    <x v="6724"/>
  </r>
  <r>
    <n v="8662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x v="5546"/>
    <n v="4"/>
    <n v="0.6"/>
    <x v="6725"/>
  </r>
  <r>
    <n v="8663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x v="5547"/>
    <n v="6"/>
    <n v="0.2"/>
    <x v="6726"/>
  </r>
  <r>
    <n v="8664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x v="5548"/>
    <n v="7"/>
    <n v="0.2"/>
    <x v="6727"/>
  </r>
  <r>
    <n v="8665"/>
    <x v="4316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x v="5549"/>
    <n v="5"/>
    <n v="0"/>
    <x v="6728"/>
  </r>
  <r>
    <n v="8666"/>
    <x v="4317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x v="5550"/>
    <n v="5"/>
    <n v="0"/>
    <x v="1338"/>
  </r>
  <r>
    <n v="8667"/>
    <x v="4318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x v="1053"/>
    <n v="5"/>
    <n v="0.2"/>
    <x v="6729"/>
  </r>
  <r>
    <n v="8668"/>
    <x v="4319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x v="2444"/>
    <n v="4"/>
    <n v="0.2"/>
    <x v="6730"/>
  </r>
  <r>
    <n v="8669"/>
    <x v="4319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x v="1057"/>
    <n v="1"/>
    <n v="0.2"/>
    <x v="6731"/>
  </r>
  <r>
    <n v="8670"/>
    <x v="4320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x v="860"/>
    <n v="4"/>
    <n v="0"/>
    <x v="1786"/>
  </r>
  <r>
    <n v="8671"/>
    <x v="432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x v="5551"/>
    <n v="3"/>
    <n v="0.2"/>
    <x v="6732"/>
  </r>
  <r>
    <n v="8672"/>
    <x v="432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x v="5092"/>
    <n v="2"/>
    <n v="0.2"/>
    <x v="6091"/>
  </r>
  <r>
    <n v="8673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x v="5385"/>
    <n v="2"/>
    <n v="0.2"/>
    <x v="6733"/>
  </r>
  <r>
    <n v="8674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x v="121"/>
    <n v="3"/>
    <n v="0.3"/>
    <x v="123"/>
  </r>
  <r>
    <n v="8675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x v="4503"/>
    <n v="3"/>
    <n v="0.2"/>
    <x v="6734"/>
  </r>
  <r>
    <n v="8676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x v="5552"/>
    <n v="6"/>
    <n v="0.2"/>
    <x v="2915"/>
  </r>
  <r>
    <n v="8677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x v="5553"/>
    <n v="1"/>
    <n v="0.6"/>
    <x v="6735"/>
  </r>
  <r>
    <n v="8678"/>
    <x v="4323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x v="5554"/>
    <n v="5"/>
    <n v="0.3"/>
    <x v="6736"/>
  </r>
  <r>
    <n v="8679"/>
    <x v="4324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n v="0.8"/>
    <x v="6737"/>
  </r>
  <r>
    <n v="8680"/>
    <x v="4324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x v="4703"/>
    <n v="5"/>
    <n v="0.2"/>
    <x v="6738"/>
  </r>
  <r>
    <n v="8681"/>
    <x v="432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n v="0"/>
    <x v="6739"/>
  </r>
  <r>
    <n v="8682"/>
    <x v="432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x v="5557"/>
    <n v="5"/>
    <n v="0"/>
    <x v="6740"/>
  </r>
  <r>
    <n v="8683"/>
    <x v="4326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x v="3706"/>
    <n v="3"/>
    <n v="0"/>
    <x v="4239"/>
  </r>
  <r>
    <n v="8684"/>
    <x v="4327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x v="788"/>
    <n v="2"/>
    <n v="0"/>
    <x v="813"/>
  </r>
  <r>
    <n v="8685"/>
    <x v="4328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n v="0"/>
    <x v="6741"/>
  </r>
  <r>
    <n v="8686"/>
    <x v="4329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x v="5559"/>
    <n v="6"/>
    <n v="0"/>
    <x v="6742"/>
  </r>
  <r>
    <n v="8687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x v="4540"/>
    <n v="2"/>
    <n v="0"/>
    <x v="5359"/>
  </r>
  <r>
    <n v="8688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x v="1511"/>
    <n v="5"/>
    <n v="0"/>
    <x v="5521"/>
  </r>
  <r>
    <n v="8689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n v="0"/>
    <x v="1181"/>
  </r>
  <r>
    <n v="8690"/>
    <x v="4331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x v="2245"/>
    <n v="3"/>
    <n v="0.2"/>
    <x v="6743"/>
  </r>
  <r>
    <n v="8691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x v="4688"/>
    <n v="2"/>
    <n v="0.4"/>
    <x v="5569"/>
  </r>
  <r>
    <n v="8692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x v="5560"/>
    <n v="2"/>
    <n v="0.4"/>
    <x v="6744"/>
  </r>
  <r>
    <n v="8693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x v="463"/>
    <n v="5"/>
    <n v="0.2"/>
    <x v="6745"/>
  </r>
  <r>
    <n v="8694"/>
    <x v="4333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x v="5561"/>
    <n v="5"/>
    <n v="0"/>
    <x v="6746"/>
  </r>
  <r>
    <n v="8695"/>
    <x v="4334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x v="541"/>
    <n v="3"/>
    <n v="0"/>
    <x v="6747"/>
  </r>
  <r>
    <n v="8696"/>
    <x v="4335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x v="1261"/>
  </r>
  <r>
    <n v="8697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x v="1977"/>
    <n v="3"/>
    <n v="0.2"/>
    <x v="5502"/>
  </r>
  <r>
    <n v="8698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x v="5562"/>
    <n v="4"/>
    <n v="0.2"/>
    <x v="6748"/>
  </r>
  <r>
    <n v="8699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n v="0.4"/>
    <x v="6749"/>
  </r>
  <r>
    <n v="8700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x v="5564"/>
    <n v="8"/>
    <n v="0.2"/>
    <x v="6750"/>
  </r>
  <r>
    <n v="8701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x v="5565"/>
    <n v="8"/>
    <n v="0.2"/>
    <x v="6751"/>
  </r>
  <r>
    <n v="8702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x v="573"/>
    <n v="1"/>
    <n v="0.2"/>
    <x v="582"/>
  </r>
  <r>
    <n v="8703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x v="5566"/>
    <n v="5"/>
    <n v="0.2"/>
    <x v="6752"/>
  </r>
  <r>
    <n v="8704"/>
    <x v="4337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n v="0.2"/>
    <x v="1585"/>
  </r>
  <r>
    <n v="8705"/>
    <x v="433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x v="5567"/>
    <n v="8"/>
    <n v="0.2"/>
    <x v="6753"/>
  </r>
  <r>
    <n v="8706"/>
    <x v="4339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x v="5568"/>
    <n v="1"/>
    <n v="0"/>
    <x v="232"/>
  </r>
  <r>
    <n v="8707"/>
    <x v="4340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x v="3140"/>
    <n v="2"/>
    <n v="0.1"/>
    <x v="6754"/>
  </r>
  <r>
    <n v="8708"/>
    <x v="4340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x v="2872"/>
    <n v="2"/>
    <n v="0"/>
    <x v="5702"/>
  </r>
  <r>
    <n v="8709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x v="5569"/>
    <n v="4"/>
    <n v="0.2"/>
    <x v="6755"/>
  </r>
  <r>
    <n v="8710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x v="5570"/>
    <n v="3"/>
    <n v="0.15"/>
    <x v="6756"/>
  </r>
  <r>
    <n v="8711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x v="3216"/>
    <n v="3"/>
    <n v="0"/>
    <x v="3624"/>
  </r>
  <r>
    <n v="8712"/>
    <x v="4342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x v="188"/>
    <n v="3"/>
    <n v="0.2"/>
    <x v="6757"/>
  </r>
  <r>
    <n v="8713"/>
    <x v="4343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x v="3754"/>
    <n v="3"/>
    <n v="0.15"/>
    <x v="4298"/>
  </r>
  <r>
    <n v="8714"/>
    <x v="4344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x v="5571"/>
    <n v="6"/>
    <n v="0.2"/>
    <x v="6758"/>
  </r>
  <r>
    <n v="8715"/>
    <x v="4344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n v="0.2"/>
    <x v="1329"/>
  </r>
  <r>
    <n v="8716"/>
    <x v="4345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x v="5572"/>
    <n v="1"/>
    <n v="0.7"/>
    <x v="6759"/>
  </r>
  <r>
    <n v="8717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x v="5573"/>
    <n v="4"/>
    <n v="0.8"/>
    <x v="6760"/>
  </r>
  <r>
    <n v="8718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x v="1913"/>
    <n v="2"/>
    <n v="0.6"/>
    <x v="6761"/>
  </r>
  <r>
    <n v="8719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x v="2437"/>
    <n v="8"/>
    <n v="0.2"/>
    <x v="6762"/>
  </r>
  <r>
    <n v="8720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x v="12"/>
    <n v="3"/>
    <n v="0.2"/>
    <x v="906"/>
  </r>
  <r>
    <n v="8721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x v="5574"/>
    <n v="2"/>
    <n v="0.3"/>
    <x v="6763"/>
  </r>
  <r>
    <n v="8722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x v="5575"/>
    <n v="9"/>
    <n v="0.2"/>
    <x v="6764"/>
  </r>
  <r>
    <n v="8723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n v="0.8"/>
    <x v="6765"/>
  </r>
  <r>
    <n v="8724"/>
    <x v="4347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x v="5577"/>
    <n v="7"/>
    <n v="0.2"/>
    <x v="6766"/>
  </r>
  <r>
    <n v="8725"/>
    <x v="4347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x v="869"/>
    <n v="6"/>
    <n v="0.2"/>
    <x v="2930"/>
  </r>
  <r>
    <n v="8726"/>
    <x v="4348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x v="849"/>
    <n v="4"/>
    <n v="0"/>
    <x v="6767"/>
  </r>
  <r>
    <n v="8727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x v="5578"/>
    <n v="3"/>
    <n v="0.2"/>
    <x v="6768"/>
  </r>
  <r>
    <n v="8728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n v="0.2"/>
    <x v="6769"/>
  </r>
  <r>
    <n v="8729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x v="5580"/>
    <n v="2"/>
    <n v="0.2"/>
    <x v="6770"/>
  </r>
  <r>
    <n v="8730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x v="2752"/>
    <n v="3"/>
    <n v="0.2"/>
    <x v="3051"/>
  </r>
  <r>
    <n v="8731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x v="3145"/>
    <n v="7"/>
    <n v="0.2"/>
    <x v="6771"/>
  </r>
  <r>
    <n v="8732"/>
    <x v="4350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x v="5581"/>
    <n v="3"/>
    <n v="0"/>
    <x v="6772"/>
  </r>
  <r>
    <n v="8733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x v="541"/>
    <n v="3"/>
    <n v="0"/>
    <x v="551"/>
  </r>
  <r>
    <n v="8734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x v="487"/>
    <n v="3"/>
    <n v="0"/>
    <x v="498"/>
  </r>
  <r>
    <n v="8735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x v="2694"/>
    <n v="5"/>
    <n v="0"/>
    <x v="2981"/>
  </r>
  <r>
    <n v="8736"/>
    <x v="4352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x v="647"/>
    <n v="4"/>
    <n v="0"/>
    <x v="6773"/>
  </r>
  <r>
    <n v="8737"/>
    <x v="4353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x v="3469"/>
    <n v="3"/>
    <n v="0"/>
    <x v="3941"/>
  </r>
  <r>
    <n v="8738"/>
    <x v="4354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x v="5582"/>
    <n v="5"/>
    <n v="0.7"/>
    <x v="6774"/>
  </r>
  <r>
    <n v="8739"/>
    <x v="4355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x v="2153"/>
    <n v="4"/>
    <n v="0.2"/>
    <x v="2319"/>
  </r>
  <r>
    <n v="8740"/>
    <x v="4355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x v="5583"/>
    <n v="2"/>
    <n v="0.4"/>
    <x v="6775"/>
  </r>
  <r>
    <n v="8741"/>
    <x v="4356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x v="1411"/>
    <n v="5"/>
    <n v="0"/>
    <x v="1483"/>
  </r>
  <r>
    <n v="8742"/>
    <x v="4357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x v="631"/>
    <n v="3"/>
    <n v="0"/>
    <x v="6776"/>
  </r>
  <r>
    <n v="8743"/>
    <x v="4358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x v="5584"/>
    <n v="1"/>
    <n v="0.2"/>
    <x v="6777"/>
  </r>
  <r>
    <n v="8744"/>
    <x v="4358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x v="4035"/>
    <n v="3"/>
    <n v="0.2"/>
    <x v="4679"/>
  </r>
  <r>
    <n v="8745"/>
    <x v="4359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x v="860"/>
    <n v="4"/>
    <n v="0"/>
    <x v="2951"/>
  </r>
  <r>
    <n v="8746"/>
    <x v="4359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x v="731"/>
    <n v="3"/>
    <n v="0"/>
    <x v="749"/>
  </r>
  <r>
    <n v="8747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x v="5585"/>
    <n v="2"/>
    <n v="0"/>
    <x v="6778"/>
  </r>
  <r>
    <n v="8748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x v="5586"/>
    <n v="2"/>
    <n v="0.2"/>
    <x v="6779"/>
  </r>
  <r>
    <n v="8749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n v="0.2"/>
    <x v="6780"/>
  </r>
  <r>
    <n v="8750"/>
    <x v="4361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n v="0.2"/>
    <x v="6781"/>
  </r>
  <r>
    <n v="8751"/>
    <x v="4361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x v="5588"/>
    <n v="2"/>
    <n v="0"/>
    <x v="6782"/>
  </r>
  <r>
    <n v="8752"/>
    <x v="43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n v="0.2"/>
    <x v="6783"/>
  </r>
  <r>
    <n v="8753"/>
    <x v="43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x v="1665"/>
    <n v="3"/>
    <n v="0.2"/>
    <x v="1763"/>
  </r>
  <r>
    <n v="8754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x v="1173"/>
    <n v="6"/>
    <n v="0.2"/>
    <x v="6784"/>
  </r>
  <r>
    <n v="8755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x v="5590"/>
    <n v="3"/>
    <n v="0.7"/>
    <x v="6785"/>
  </r>
  <r>
    <n v="8756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n v="0.7"/>
    <x v="6786"/>
  </r>
  <r>
    <n v="8757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x v="1023"/>
    <n v="2"/>
    <n v="0"/>
    <x v="1063"/>
  </r>
  <r>
    <n v="8758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x v="187"/>
    <n v="8"/>
    <n v="0"/>
    <x v="189"/>
  </r>
  <r>
    <n v="8759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x v="1877"/>
    <n v="3"/>
    <n v="0"/>
    <x v="6365"/>
  </r>
  <r>
    <n v="8760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x v="5592"/>
    <n v="3"/>
    <n v="0"/>
    <x v="6787"/>
  </r>
  <r>
    <n v="8761"/>
    <x v="4365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n v="0"/>
    <x v="6788"/>
  </r>
  <r>
    <n v="8762"/>
    <x v="4365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x v="5594"/>
    <n v="8"/>
    <n v="0"/>
    <x v="6789"/>
  </r>
  <r>
    <n v="8763"/>
    <x v="4366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x v="919"/>
    <n v="1"/>
    <n v="0"/>
    <x v="952"/>
  </r>
  <r>
    <n v="8764"/>
    <x v="4366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x v="5482"/>
    <n v="2"/>
    <n v="0"/>
    <x v="6790"/>
  </r>
  <r>
    <n v="8765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x v="758"/>
    <n v="2"/>
    <n v="0.2"/>
    <x v="1820"/>
  </r>
  <r>
    <n v="8766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x v="5595"/>
    <n v="2"/>
    <n v="0.8"/>
    <x v="6791"/>
  </r>
  <r>
    <n v="8767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x v="4396"/>
    <n v="3"/>
    <n v="0.8"/>
    <x v="6792"/>
  </r>
  <r>
    <n v="8768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x v="5596"/>
    <n v="5"/>
    <n v="0.8"/>
    <x v="6793"/>
  </r>
  <r>
    <n v="8769"/>
    <x v="4368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x v="5597"/>
    <n v="4"/>
    <n v="0.2"/>
    <x v="6794"/>
  </r>
  <r>
    <n v="8770"/>
    <x v="4369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n v="0.2"/>
    <x v="6795"/>
  </r>
  <r>
    <n v="8771"/>
    <x v="4369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x v="5599"/>
    <n v="4"/>
    <n v="0.2"/>
    <x v="6796"/>
  </r>
  <r>
    <n v="8772"/>
    <x v="4370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x v="5600"/>
    <n v="4"/>
    <n v="0.2"/>
    <x v="6797"/>
  </r>
  <r>
    <n v="8773"/>
    <x v="4370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x v="1355"/>
    <n v="3"/>
    <n v="0.2"/>
    <x v="1419"/>
  </r>
  <r>
    <n v="8774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x v="2051"/>
    <n v="6"/>
    <n v="0"/>
    <x v="6798"/>
  </r>
  <r>
    <n v="8775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x v="3023"/>
    <n v="2"/>
    <n v="0.2"/>
    <x v="6799"/>
  </r>
  <r>
    <n v="8776"/>
    <x v="4372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x v="5601"/>
    <n v="2"/>
    <n v="0.2"/>
    <x v="6800"/>
  </r>
  <r>
    <n v="8777"/>
    <x v="437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x v="2568"/>
    <n v="5"/>
    <n v="0.3"/>
    <x v="232"/>
  </r>
  <r>
    <n v="8778"/>
    <x v="437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x v="759"/>
    <n v="8"/>
    <n v="0.2"/>
    <x v="782"/>
  </r>
  <r>
    <n v="8779"/>
    <x v="4374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x v="5602"/>
    <n v="3"/>
    <n v="0.2"/>
    <x v="6801"/>
  </r>
  <r>
    <n v="8780"/>
    <x v="4375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x v="5603"/>
    <n v="3"/>
    <n v="0.2"/>
    <x v="6802"/>
  </r>
  <r>
    <n v="8781"/>
    <x v="4376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x v="5604"/>
    <n v="2"/>
    <n v="0.2"/>
    <x v="6803"/>
  </r>
  <r>
    <n v="8782"/>
    <x v="4376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x v="5605"/>
    <n v="6"/>
    <n v="0.32"/>
    <x v="6804"/>
  </r>
  <r>
    <n v="8783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x v="5606"/>
    <n v="4"/>
    <n v="0.2"/>
    <x v="6805"/>
  </r>
  <r>
    <n v="8784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x v="5607"/>
    <n v="3"/>
    <n v="0"/>
    <x v="6806"/>
  </r>
  <r>
    <n v="8785"/>
    <x v="4378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x v="877"/>
    <n v="2"/>
    <n v="0.2"/>
    <x v="910"/>
  </r>
  <r>
    <n v="8786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x v="4398"/>
    <n v="5"/>
    <n v="0.2"/>
    <x v="5160"/>
  </r>
  <r>
    <n v="8787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x v="12"/>
    <n v="3"/>
    <n v="0.2"/>
    <x v="12"/>
  </r>
  <r>
    <n v="8788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x v="5608"/>
    <n v="4"/>
    <n v="0.2"/>
    <x v="6807"/>
  </r>
  <r>
    <n v="8789"/>
    <x v="4380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x v="327"/>
    <n v="3"/>
    <n v="0.2"/>
    <x v="5386"/>
  </r>
  <r>
    <n v="8790"/>
    <x v="4380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x v="5609"/>
    <n v="2"/>
    <n v="0.2"/>
    <x v="6808"/>
  </r>
  <r>
    <n v="8791"/>
    <x v="4381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x v="5610"/>
    <n v="9"/>
    <n v="0"/>
    <x v="6809"/>
  </r>
  <r>
    <n v="8792"/>
    <x v="4382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x v="3431"/>
    <n v="7"/>
    <n v="0.2"/>
    <x v="6810"/>
  </r>
  <r>
    <n v="8793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x v="2"/>
    <n v="2"/>
    <n v="0"/>
    <x v="2"/>
  </r>
  <r>
    <n v="8794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x v="5611"/>
    <n v="5"/>
    <n v="0"/>
    <x v="6811"/>
  </r>
  <r>
    <n v="8795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x v="5612"/>
    <n v="5"/>
    <n v="0.2"/>
    <x v="6812"/>
  </r>
  <r>
    <n v="8796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x v="2005"/>
    <n v="4"/>
    <n v="0.2"/>
    <x v="2157"/>
  </r>
  <r>
    <n v="8797"/>
    <x v="4384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x v="91"/>
    <n v="2"/>
    <n v="0"/>
    <x v="91"/>
  </r>
  <r>
    <n v="8798"/>
    <x v="4384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x v="44"/>
    <n v="2"/>
    <n v="0"/>
    <x v="4504"/>
  </r>
  <r>
    <n v="8799"/>
    <x v="4385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x v="5613"/>
    <n v="5"/>
    <n v="0"/>
    <x v="6813"/>
  </r>
  <r>
    <n v="8800"/>
    <x v="438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x v="5614"/>
    <n v="5"/>
    <n v="0.4"/>
    <x v="6814"/>
  </r>
  <r>
    <n v="8801"/>
    <x v="4387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x v="1432"/>
    <n v="2"/>
    <n v="0.2"/>
    <x v="1507"/>
  </r>
  <r>
    <n v="8802"/>
    <x v="4388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x v="5615"/>
    <n v="2"/>
    <n v="0"/>
    <x v="6815"/>
  </r>
  <r>
    <n v="8803"/>
    <x v="4388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x v="2661"/>
    <n v="2"/>
    <n v="0"/>
    <x v="6816"/>
  </r>
  <r>
    <n v="8804"/>
    <x v="4389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n v="0"/>
    <x v="6817"/>
  </r>
  <r>
    <n v="8805"/>
    <x v="4389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x v="1381"/>
    <n v="3"/>
    <n v="0"/>
    <x v="3602"/>
  </r>
  <r>
    <n v="8806"/>
    <x v="4390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n v="0.2"/>
    <x v="6818"/>
  </r>
  <r>
    <n v="8807"/>
    <x v="4391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n v="0"/>
    <x v="6188"/>
  </r>
  <r>
    <n v="8808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x v="5618"/>
    <n v="3"/>
    <n v="0.7"/>
    <x v="6819"/>
  </r>
  <r>
    <n v="8809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x v="5619"/>
    <n v="5"/>
    <n v="0.4"/>
    <x v="6820"/>
  </r>
  <r>
    <n v="8810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x v="1816"/>
    <n v="5"/>
    <n v="0.2"/>
    <x v="6821"/>
  </r>
  <r>
    <n v="8811"/>
    <x v="4393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x v="6822"/>
  </r>
  <r>
    <n v="8812"/>
    <x v="4394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n v="0.1"/>
    <x v="6823"/>
  </r>
  <r>
    <n v="8813"/>
    <x v="4394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x v="2255"/>
    <n v="5"/>
    <n v="0"/>
    <x v="6824"/>
  </r>
  <r>
    <n v="8814"/>
    <x v="4395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x v="4602"/>
    <n v="3"/>
    <n v="0.2"/>
    <x v="6825"/>
  </r>
  <r>
    <n v="8815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x v="673"/>
    <n v="2"/>
    <n v="0"/>
    <x v="685"/>
  </r>
  <r>
    <n v="8816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x v="6826"/>
  </r>
  <r>
    <n v="8817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x v="2805"/>
    <n v="4"/>
    <n v="0"/>
    <x v="6827"/>
  </r>
  <r>
    <n v="8818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x v="3416"/>
    <n v="2"/>
    <n v="0"/>
    <x v="6828"/>
  </r>
  <r>
    <n v="8819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x v="789"/>
    <n v="6"/>
    <n v="0"/>
    <x v="814"/>
  </r>
  <r>
    <n v="8820"/>
    <x v="4397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x v="763"/>
    <n v="4"/>
    <n v="0.2"/>
    <x v="785"/>
  </r>
  <r>
    <n v="8821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x v="324"/>
    <n v="2"/>
    <n v="0.2"/>
    <x v="6829"/>
  </r>
  <r>
    <n v="8822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x v="5623"/>
    <n v="2"/>
    <n v="0.7"/>
    <x v="6830"/>
  </r>
  <r>
    <n v="8823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x v="4029"/>
    <n v="2"/>
    <n v="0.2"/>
    <x v="4672"/>
  </r>
  <r>
    <n v="8824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x v="1432"/>
    <n v="2"/>
    <n v="0.2"/>
    <x v="1507"/>
  </r>
  <r>
    <n v="8825"/>
    <x v="4399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x v="3179"/>
    <n v="3"/>
    <n v="0.2"/>
    <x v="4605"/>
  </r>
  <r>
    <n v="8826"/>
    <x v="4400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x v="2789"/>
    <n v="3"/>
    <n v="0.2"/>
    <x v="3177"/>
  </r>
  <r>
    <n v="8827"/>
    <x v="4401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x v="3059"/>
    <n v="5"/>
    <n v="0.2"/>
    <x v="3422"/>
  </r>
  <r>
    <n v="8828"/>
    <x v="4401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x v="1399"/>
    <n v="7"/>
    <n v="0.2"/>
    <x v="6831"/>
  </r>
  <r>
    <n v="8829"/>
    <x v="4402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x v="232"/>
    <n v="2"/>
    <n v="0"/>
    <x v="234"/>
  </r>
  <r>
    <n v="8830"/>
    <x v="4403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x v="5624"/>
    <n v="2"/>
    <n v="0"/>
    <x v="6832"/>
  </r>
  <r>
    <n v="8831"/>
    <x v="4404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x v="5625"/>
    <n v="10"/>
    <n v="0.2"/>
    <x v="6833"/>
  </r>
  <r>
    <n v="8832"/>
    <x v="4405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x v="792"/>
    <n v="2"/>
    <n v="0"/>
    <x v="6834"/>
  </r>
  <r>
    <n v="8833"/>
    <x v="4406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x v="1396"/>
    <n v="2"/>
    <n v="0.2"/>
    <x v="1465"/>
  </r>
  <r>
    <n v="8834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n v="0"/>
    <x v="5877"/>
  </r>
  <r>
    <n v="8835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x v="5626"/>
    <n v="2"/>
    <n v="0"/>
    <x v="6835"/>
  </r>
  <r>
    <n v="8836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x v="293"/>
    <n v="4"/>
    <n v="0"/>
    <x v="6836"/>
  </r>
  <r>
    <n v="8837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x v="1936"/>
    <n v="3"/>
    <n v="0"/>
    <x v="6837"/>
  </r>
  <r>
    <n v="8838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x v="2143"/>
    <n v="5"/>
    <n v="0"/>
    <x v="2309"/>
  </r>
  <r>
    <n v="8839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n v="0"/>
    <x v="3810"/>
  </r>
  <r>
    <n v="8840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n v="0.2"/>
    <x v="6838"/>
  </r>
  <r>
    <n v="8841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x v="674"/>
    <n v="3"/>
    <n v="0"/>
    <x v="6839"/>
  </r>
  <r>
    <n v="8842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x v="1324"/>
    <n v="3"/>
    <n v="0"/>
    <x v="6840"/>
  </r>
  <r>
    <n v="8843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x v="945"/>
    <n v="2"/>
    <n v="0"/>
    <x v="979"/>
  </r>
  <r>
    <n v="8844"/>
    <x v="4410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x v="5335"/>
    <n v="5"/>
    <n v="0"/>
    <x v="6437"/>
  </r>
  <r>
    <n v="8845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x v="5627"/>
    <n v="3"/>
    <n v="0.7"/>
    <x v="6841"/>
  </r>
  <r>
    <n v="8846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x v="5628"/>
    <n v="3"/>
    <n v="0.2"/>
    <x v="6842"/>
  </r>
  <r>
    <n v="8847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x v="5566"/>
    <n v="5"/>
    <n v="0.2"/>
    <x v="6752"/>
  </r>
  <r>
    <n v="8848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x v="5629"/>
    <n v="2"/>
    <n v="0.2"/>
    <x v="6843"/>
  </r>
  <r>
    <n v="8849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x v="5630"/>
    <n v="1"/>
    <n v="0.2"/>
    <x v="6844"/>
  </r>
  <r>
    <n v="8850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x v="5631"/>
    <n v="10"/>
    <n v="0.2"/>
    <x v="6845"/>
  </r>
  <r>
    <n v="8851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x v="5632"/>
    <n v="2"/>
    <n v="0.7"/>
    <x v="6846"/>
  </r>
  <r>
    <n v="8852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x v="1746"/>
    <n v="2"/>
    <n v="0.2"/>
    <x v="1855"/>
  </r>
  <r>
    <n v="8853"/>
    <x v="4413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x v="1862"/>
    <n v="4"/>
    <n v="0"/>
    <x v="1997"/>
  </r>
  <r>
    <n v="8854"/>
    <x v="4414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n v="0.2"/>
    <x v="6847"/>
  </r>
  <r>
    <n v="8855"/>
    <x v="4414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x v="231"/>
    <n v="3"/>
    <n v="0.2"/>
    <x v="233"/>
  </r>
  <r>
    <n v="8856"/>
    <x v="4415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x v="3406"/>
    <n v="3"/>
    <n v="0.2"/>
    <x v="6848"/>
  </r>
  <r>
    <n v="8857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x v="4552"/>
    <n v="6"/>
    <n v="0"/>
    <x v="6849"/>
  </r>
  <r>
    <n v="8858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x v="236"/>
    <n v="2"/>
    <n v="0.2"/>
    <x v="5558"/>
  </r>
  <r>
    <n v="8859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n v="0.2"/>
    <x v="6850"/>
  </r>
  <r>
    <n v="8860"/>
    <x v="4417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x v="3651"/>
    <n v="1"/>
    <n v="0.2"/>
    <x v="6851"/>
  </r>
  <r>
    <n v="8861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x v="2551"/>
    <n v="3"/>
    <n v="0"/>
    <x v="2797"/>
  </r>
  <r>
    <n v="8862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x v="4206"/>
    <n v="4"/>
    <n v="0"/>
    <x v="4898"/>
  </r>
  <r>
    <n v="8863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x v="5635"/>
    <n v="4"/>
    <n v="0"/>
    <x v="6852"/>
  </r>
  <r>
    <n v="8864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n v="0"/>
    <x v="6853"/>
  </r>
  <r>
    <n v="8865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x v="789"/>
    <n v="6"/>
    <n v="0"/>
    <x v="814"/>
  </r>
  <r>
    <n v="8866"/>
    <x v="4419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x v="2311"/>
    <n v="3"/>
    <n v="0"/>
    <x v="2503"/>
  </r>
  <r>
    <n v="8867"/>
    <x v="4420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n v="0.3"/>
    <x v="6854"/>
  </r>
  <r>
    <n v="8868"/>
    <x v="4420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x v="4609"/>
  </r>
  <r>
    <n v="8869"/>
    <x v="4421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x v="5638"/>
    <n v="2"/>
    <n v="0.2"/>
    <x v="6855"/>
  </r>
  <r>
    <n v="8870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x v="482"/>
    <n v="5"/>
    <n v="0.2"/>
    <x v="493"/>
  </r>
  <r>
    <n v="8871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x v="5639"/>
    <n v="12"/>
    <n v="0"/>
    <x v="6856"/>
  </r>
  <r>
    <n v="8872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n v="0"/>
    <x v="6318"/>
  </r>
  <r>
    <n v="8873"/>
    <x v="4423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n v="0.7"/>
    <x v="6857"/>
  </r>
  <r>
    <n v="8874"/>
    <x v="4423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x v="3594"/>
    <n v="2"/>
    <n v="0.7"/>
    <x v="6858"/>
  </r>
  <r>
    <n v="8875"/>
    <x v="4424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x v="5641"/>
    <n v="5"/>
    <n v="0.8"/>
    <x v="6859"/>
  </r>
  <r>
    <n v="8876"/>
    <x v="4425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x v="442"/>
    <n v="2"/>
    <n v="0.2"/>
    <x v="453"/>
  </r>
  <r>
    <n v="8877"/>
    <x v="4425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x v="5642"/>
    <n v="1"/>
    <n v="0.8"/>
    <x v="6860"/>
  </r>
  <r>
    <n v="8878"/>
    <x v="4426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x v="5643"/>
    <n v="4"/>
    <n v="0"/>
    <x v="6861"/>
  </r>
  <r>
    <n v="8879"/>
    <x v="4426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n v="0"/>
    <x v="4665"/>
  </r>
  <r>
    <n v="8880"/>
    <x v="4427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n v="0"/>
    <x v="6862"/>
  </r>
  <r>
    <n v="8881"/>
    <x v="4427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x v="764"/>
    <n v="3"/>
    <n v="0"/>
    <x v="6356"/>
  </r>
  <r>
    <n v="8882"/>
    <x v="4428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x v="2298"/>
    <n v="7"/>
    <n v="0.2"/>
    <x v="2485"/>
  </r>
  <r>
    <n v="8883"/>
    <x v="4429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x v="2992"/>
    <n v="2"/>
    <n v="0.2"/>
    <x v="6863"/>
  </r>
  <r>
    <n v="8884"/>
    <x v="4429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x v="646"/>
    <n v="3"/>
    <n v="0.2"/>
    <x v="2978"/>
  </r>
  <r>
    <n v="8885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x v="5645"/>
    <n v="4"/>
    <n v="0.7"/>
    <x v="6864"/>
  </r>
  <r>
    <n v="8886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x v="5646"/>
    <n v="3"/>
    <n v="0.7"/>
    <x v="6865"/>
  </r>
  <r>
    <n v="8887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x v="5647"/>
    <n v="8"/>
    <n v="0.7"/>
    <x v="6866"/>
  </r>
  <r>
    <n v="8888"/>
    <x v="4431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x v="5648"/>
    <n v="2"/>
    <n v="0"/>
    <x v="232"/>
  </r>
  <r>
    <n v="8889"/>
    <x v="4432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x v="5649"/>
    <n v="9"/>
    <n v="0"/>
    <x v="6867"/>
  </r>
  <r>
    <n v="8890"/>
    <x v="4433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x v="6868"/>
  </r>
  <r>
    <n v="8891"/>
    <x v="4433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n v="0"/>
    <x v="6869"/>
  </r>
  <r>
    <n v="8892"/>
    <x v="4434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x v="5652"/>
    <n v="2"/>
    <n v="0"/>
    <x v="6870"/>
  </r>
  <r>
    <n v="8893"/>
    <x v="4435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x v="5653"/>
    <n v="9"/>
    <n v="0.2"/>
    <x v="6871"/>
  </r>
  <r>
    <n v="8894"/>
    <x v="4436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n v="0.3"/>
    <x v="6872"/>
  </r>
  <r>
    <n v="8895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x v="5655"/>
    <n v="3"/>
    <n v="0"/>
    <x v="6873"/>
  </r>
  <r>
    <n v="8896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n v="0"/>
    <x v="4241"/>
  </r>
  <r>
    <n v="8897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x v="5441"/>
    <n v="3"/>
    <n v="0.2"/>
    <x v="139"/>
  </r>
  <r>
    <n v="8898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x v="6822"/>
  </r>
  <r>
    <n v="8899"/>
    <x v="4438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</r>
  <r>
    <n v="8900"/>
    <x v="4438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x v="2989"/>
    <n v="2"/>
    <n v="0"/>
    <x v="3335"/>
  </r>
  <r>
    <n v="8901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x v="164"/>
    <n v="3"/>
    <n v="0.6"/>
    <x v="6874"/>
  </r>
  <r>
    <n v="8902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x v="282"/>
    <n v="4"/>
    <n v="0.2"/>
    <x v="6224"/>
  </r>
  <r>
    <n v="8903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x v="5656"/>
    <n v="3"/>
    <n v="0.3"/>
    <x v="6875"/>
  </r>
  <r>
    <n v="8904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x v="563"/>
    <n v="2"/>
    <n v="0.2"/>
    <x v="572"/>
  </r>
  <r>
    <n v="8905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x v="5657"/>
    <n v="1"/>
    <n v="0"/>
    <x v="6876"/>
  </r>
  <r>
    <n v="8906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x v="5658"/>
    <n v="3"/>
    <n v="0"/>
    <x v="6877"/>
  </r>
  <r>
    <n v="8907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x v="5659"/>
    <n v="9"/>
    <n v="0"/>
    <x v="6878"/>
  </r>
  <r>
    <n v="8908"/>
    <x v="4441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x v="2070"/>
  </r>
  <r>
    <n v="8909"/>
    <x v="4442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x v="685"/>
    <n v="8"/>
    <n v="0"/>
    <x v="698"/>
  </r>
  <r>
    <n v="8910"/>
    <x v="4443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x v="2521"/>
    <n v="3"/>
    <n v="0"/>
    <x v="3635"/>
  </r>
  <r>
    <n v="8911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x v="98"/>
    <n v="3"/>
    <n v="0.2"/>
    <x v="6879"/>
  </r>
  <r>
    <n v="8912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x v="5661"/>
    <n v="9"/>
    <n v="0.2"/>
    <x v="6880"/>
  </r>
  <r>
    <n v="8913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x v="5662"/>
    <n v="2"/>
    <n v="0.7"/>
    <x v="6881"/>
  </r>
  <r>
    <n v="8914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x v="1268"/>
    <n v="2"/>
    <n v="0.2"/>
    <x v="5212"/>
  </r>
  <r>
    <n v="8915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x v="5663"/>
    <n v="6"/>
    <n v="0.2"/>
    <x v="6882"/>
  </r>
  <r>
    <n v="8916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x v="5664"/>
    <n v="4"/>
    <n v="0.8"/>
    <x v="6883"/>
  </r>
  <r>
    <n v="8917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x v="5665"/>
    <n v="4"/>
    <n v="0.8"/>
    <x v="6884"/>
  </r>
  <r>
    <n v="8918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x v="5201"/>
    <n v="2"/>
    <n v="0.2"/>
    <x v="6248"/>
  </r>
  <r>
    <n v="8919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x v="5666"/>
    <n v="6"/>
    <n v="0.8"/>
    <x v="6885"/>
  </r>
  <r>
    <n v="8920"/>
    <x v="444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x v="5667"/>
    <n v="2"/>
    <n v="0"/>
    <x v="6886"/>
  </r>
  <r>
    <n v="8921"/>
    <x v="4447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x v="460"/>
    <n v="2"/>
    <n v="0"/>
    <x v="471"/>
  </r>
  <r>
    <n v="8922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x v="2672"/>
    <n v="3"/>
    <n v="0.2"/>
    <x v="2949"/>
  </r>
  <r>
    <n v="8923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x v="5668"/>
    <n v="3"/>
    <n v="0.2"/>
    <x v="6887"/>
  </r>
  <r>
    <n v="8924"/>
    <x v="4449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n v="0.7"/>
    <x v="6888"/>
  </r>
  <r>
    <n v="8925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x v="4345"/>
    <n v="4"/>
    <n v="0.2"/>
    <x v="6889"/>
  </r>
  <r>
    <n v="8926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x v="5670"/>
    <n v="3"/>
    <n v="0.8"/>
    <x v="6890"/>
  </r>
  <r>
    <n v="8927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n v="0.5"/>
    <x v="6891"/>
  </r>
  <r>
    <n v="8928"/>
    <x v="4451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x v="1618"/>
    <n v="5"/>
    <n v="0"/>
    <x v="1713"/>
  </r>
  <r>
    <n v="8929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n v="0.3"/>
    <x v="6892"/>
  </r>
  <r>
    <n v="8930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x v="5673"/>
    <n v="2"/>
    <n v="0.3"/>
    <x v="6893"/>
  </r>
  <r>
    <n v="8931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x v="1977"/>
    <n v="3"/>
    <n v="0.2"/>
    <x v="5148"/>
  </r>
  <r>
    <n v="8932"/>
    <x v="4453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x v="5674"/>
    <n v="5"/>
    <n v="0"/>
    <x v="6894"/>
  </r>
  <r>
    <n v="8933"/>
    <x v="4453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x v="1624"/>
    <n v="3"/>
    <n v="0"/>
    <x v="6895"/>
  </r>
  <r>
    <n v="8934"/>
    <x v="445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x v="2499"/>
    <n v="2"/>
    <n v="0"/>
    <x v="3063"/>
  </r>
  <r>
    <n v="8935"/>
    <x v="4455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x v="2538"/>
    <n v="3"/>
    <n v="0.2"/>
    <x v="6896"/>
  </r>
  <r>
    <n v="8936"/>
    <x v="4455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x v="5675"/>
    <n v="14"/>
    <n v="0.2"/>
    <x v="6897"/>
  </r>
  <r>
    <n v="8937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x v="3135"/>
    <n v="5"/>
    <n v="0"/>
    <x v="6898"/>
  </r>
  <r>
    <n v="8938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x v="5676"/>
    <n v="2"/>
    <n v="0.2"/>
    <x v="6899"/>
  </r>
  <r>
    <n v="8939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x v="1235"/>
    <n v="5"/>
    <n v="0"/>
    <x v="6900"/>
  </r>
  <r>
    <n v="8940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x v="5677"/>
    <n v="2"/>
    <n v="0.2"/>
    <x v="6901"/>
  </r>
  <r>
    <n v="8941"/>
    <x v="4457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x v="5678"/>
    <n v="3"/>
    <n v="0.2"/>
    <x v="6902"/>
  </r>
  <r>
    <n v="8942"/>
    <x v="4458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x v="4909"/>
    <n v="7"/>
    <n v="0.7"/>
    <x v="5865"/>
  </r>
  <r>
    <n v="8943"/>
    <x v="4458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x v="5679"/>
    <n v="3"/>
    <n v="0.7"/>
    <x v="6903"/>
  </r>
  <r>
    <n v="8944"/>
    <x v="4459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x v="5680"/>
    <n v="3"/>
    <n v="0.3"/>
    <x v="6904"/>
  </r>
  <r>
    <n v="8945"/>
    <x v="4460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x v="2210"/>
    <n v="3"/>
    <n v="0"/>
    <x v="2384"/>
  </r>
  <r>
    <n v="8946"/>
    <x v="4461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x v="1031"/>
    <n v="3"/>
    <n v="0"/>
    <x v="3561"/>
  </r>
  <r>
    <n v="8947"/>
    <x v="4462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x v="541"/>
    <n v="3"/>
    <n v="0"/>
    <x v="551"/>
  </r>
  <r>
    <n v="8948"/>
    <x v="4462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x v="5681"/>
    <n v="5"/>
    <n v="0"/>
    <x v="6905"/>
  </r>
  <r>
    <n v="8949"/>
    <x v="446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x v="5682"/>
    <n v="1"/>
    <n v="0"/>
    <x v="6906"/>
  </r>
  <r>
    <n v="8950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x v="5683"/>
    <n v="6"/>
    <n v="0.4"/>
    <x v="6907"/>
  </r>
  <r>
    <n v="8951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x v="1525"/>
    <n v="2"/>
    <n v="0.2"/>
    <x v="1612"/>
  </r>
  <r>
    <n v="8952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x v="4322"/>
    <n v="3"/>
    <n v="0.2"/>
    <x v="5054"/>
  </r>
  <r>
    <n v="8953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x v="5684"/>
    <n v="7"/>
    <n v="0.2"/>
    <x v="6908"/>
  </r>
  <r>
    <n v="8954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x v="5685"/>
    <n v="5"/>
    <n v="0.2"/>
    <x v="6909"/>
  </r>
  <r>
    <n v="8955"/>
    <x v="4465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x v="5686"/>
    <n v="4"/>
    <n v="0.2"/>
    <x v="6910"/>
  </r>
  <r>
    <n v="8956"/>
    <x v="4466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x v="18"/>
    <n v="2"/>
    <n v="0"/>
    <x v="1608"/>
  </r>
  <r>
    <n v="8957"/>
    <x v="4467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x v="5687"/>
    <n v="3"/>
    <n v="0.2"/>
    <x v="6911"/>
  </r>
  <r>
    <n v="8958"/>
    <x v="4467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x v="5253"/>
    <n v="2"/>
    <n v="0.5"/>
    <x v="6912"/>
  </r>
  <r>
    <n v="8959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n v="0.2"/>
    <x v="6913"/>
  </r>
  <r>
    <n v="8960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x v="5689"/>
    <n v="5"/>
    <n v="0.8"/>
    <x v="6914"/>
  </r>
  <r>
    <n v="8961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x v="3122"/>
    <n v="5"/>
    <n v="0.3"/>
    <x v="6915"/>
  </r>
  <r>
    <n v="8962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x v="4061"/>
    <n v="4"/>
    <n v="0.2"/>
    <x v="6916"/>
  </r>
  <r>
    <n v="8963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x v="2963"/>
    <n v="2"/>
    <n v="0"/>
    <x v="4510"/>
  </r>
  <r>
    <n v="8964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x v="1324"/>
    <n v="3"/>
    <n v="0"/>
    <x v="2965"/>
  </r>
  <r>
    <n v="8965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x v="4850"/>
    <n v="5"/>
    <n v="0"/>
    <x v="5786"/>
  </r>
  <r>
    <n v="8966"/>
    <x v="4470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x v="75"/>
    <n v="2"/>
    <n v="0.8"/>
    <x v="6917"/>
  </r>
  <r>
    <n v="8967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x v="2775"/>
    <n v="1"/>
    <n v="0.2"/>
    <x v="3129"/>
  </r>
  <r>
    <n v="8968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x v="5690"/>
    <n v="7"/>
    <n v="0.3"/>
    <x v="6918"/>
  </r>
  <r>
    <n v="8969"/>
    <x v="4472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x v="5691"/>
    <n v="1"/>
    <n v="0.2"/>
    <x v="6919"/>
  </r>
  <r>
    <n v="8970"/>
    <x v="4473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x v="5692"/>
    <n v="9"/>
    <n v="0.2"/>
    <x v="6920"/>
  </r>
  <r>
    <n v="8971"/>
    <x v="4473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x v="5693"/>
    <n v="2"/>
    <n v="0.4"/>
    <x v="6921"/>
  </r>
  <r>
    <n v="8972"/>
    <x v="4474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x v="2659"/>
    <n v="2"/>
    <n v="0.1"/>
    <x v="3018"/>
  </r>
  <r>
    <n v="8973"/>
    <x v="4475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x v="5694"/>
    <n v="1"/>
    <n v="0.2"/>
    <x v="6922"/>
  </r>
  <r>
    <n v="8974"/>
    <x v="447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x v="5695"/>
    <n v="7"/>
    <n v="0.15"/>
    <x v="6923"/>
  </r>
  <r>
    <n v="8975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x v="1590"/>
    <n v="7"/>
    <n v="0.2"/>
    <x v="1683"/>
  </r>
  <r>
    <n v="8976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x v="128"/>
    <n v="2"/>
    <n v="0.2"/>
    <x v="130"/>
  </r>
  <r>
    <n v="8977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x v="5696"/>
    <n v="1"/>
    <n v="0.3"/>
    <x v="6924"/>
  </r>
  <r>
    <n v="8978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x v="5697"/>
    <n v="2"/>
    <n v="0.8"/>
    <x v="6925"/>
  </r>
  <r>
    <n v="8979"/>
    <x v="4478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x v="1784"/>
    <n v="2"/>
    <n v="0"/>
    <x v="2167"/>
  </r>
  <r>
    <n v="8980"/>
    <x v="4479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x v="5698"/>
    <n v="1"/>
    <n v="0.8"/>
    <x v="6926"/>
  </r>
  <r>
    <n v="8981"/>
    <x v="4480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x v="5699"/>
    <n v="2"/>
    <n v="0.8"/>
    <x v="6927"/>
  </r>
  <r>
    <n v="8982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n v="0.8"/>
    <x v="6928"/>
  </r>
  <r>
    <n v="8983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x v="5701"/>
    <n v="4"/>
    <n v="0.8"/>
    <x v="6929"/>
  </r>
  <r>
    <n v="8984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x v="5702"/>
    <n v="5"/>
    <n v="0.6"/>
    <x v="6930"/>
  </r>
  <r>
    <n v="8985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x v="2044"/>
    <n v="2"/>
    <n v="0.5"/>
    <x v="2202"/>
  </r>
  <r>
    <n v="8986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x v="2540"/>
    <n v="3"/>
    <n v="0.2"/>
    <x v="6931"/>
  </r>
  <r>
    <n v="8987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x v="5703"/>
    <n v="5"/>
    <n v="0.7"/>
    <x v="6932"/>
  </r>
  <r>
    <n v="8988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x v="554"/>
    <n v="2"/>
    <n v="0.2"/>
    <x v="563"/>
  </r>
  <r>
    <n v="8989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x v="564"/>
    <n v="2"/>
    <n v="0.2"/>
    <x v="573"/>
  </r>
  <r>
    <n v="8990"/>
    <x v="4483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x v="390"/>
    <n v="2"/>
    <n v="0"/>
    <x v="6933"/>
  </r>
  <r>
    <n v="8991"/>
    <x v="4483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x v="980"/>
    <n v="7"/>
    <n v="0"/>
    <x v="6934"/>
  </r>
  <r>
    <n v="8992"/>
    <x v="4484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x v="5704"/>
    <n v="5"/>
    <n v="0"/>
    <x v="6935"/>
  </r>
  <r>
    <n v="8993"/>
    <x v="4485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x v="5183"/>
    <n v="2"/>
    <n v="0.2"/>
    <x v="6397"/>
  </r>
  <r>
    <n v="8994"/>
    <x v="4485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x v="5705"/>
    <n v="7"/>
    <n v="0.4"/>
    <x v="6936"/>
  </r>
  <r>
    <n v="8995"/>
    <x v="4486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x v="5566"/>
    <n v="5"/>
    <n v="0.2"/>
    <x v="6752"/>
  </r>
  <r>
    <n v="8996"/>
    <x v="4486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x v="5706"/>
    <n v="5"/>
    <n v="0.2"/>
    <x v="6937"/>
  </r>
  <r>
    <n v="8997"/>
    <x v="4487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x v="5707"/>
    <n v="2"/>
    <n v="0.2"/>
    <x v="6938"/>
  </r>
  <r>
    <n v="8998"/>
    <x v="4488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x v="3987"/>
    <n v="2"/>
    <n v="0.2"/>
    <x v="4608"/>
  </r>
  <r>
    <n v="8999"/>
    <x v="4488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x v="5708"/>
    <n v="7"/>
    <n v="0.2"/>
    <x v="6939"/>
  </r>
  <r>
    <n v="9000"/>
    <x v="4489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x v="4237"/>
    <n v="5"/>
    <n v="0.3"/>
    <x v="6940"/>
  </r>
  <r>
    <n v="9001"/>
    <x v="4490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x v="2281"/>
    <n v="3"/>
    <n v="0.7"/>
    <x v="2466"/>
  </r>
  <r>
    <n v="9002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x v="5709"/>
    <n v="1"/>
    <n v="0"/>
    <x v="6941"/>
  </r>
  <r>
    <n v="9003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n v="0"/>
    <x v="6942"/>
  </r>
  <r>
    <n v="9004"/>
    <x v="4492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x v="5710"/>
    <n v="6"/>
    <n v="0"/>
    <x v="6943"/>
  </r>
  <r>
    <n v="9005"/>
    <x v="4492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x v="5711"/>
    <n v="8"/>
    <n v="0"/>
    <x v="6944"/>
  </r>
  <r>
    <n v="9006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x v="451"/>
    <n v="6"/>
    <n v="0"/>
    <x v="462"/>
  </r>
  <r>
    <n v="9007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x v="5712"/>
    <n v="1"/>
    <n v="0"/>
    <x v="6945"/>
  </r>
  <r>
    <n v="9008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x v="1576"/>
    <n v="2"/>
    <n v="0"/>
    <x v="1666"/>
  </r>
  <r>
    <n v="9009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n v="0"/>
    <x v="6946"/>
  </r>
  <r>
    <n v="9010"/>
    <x v="4494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n v="0.2"/>
    <x v="6947"/>
  </r>
  <r>
    <n v="9011"/>
    <x v="4495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x v="5715"/>
    <n v="4"/>
    <n v="0"/>
    <x v="6948"/>
  </r>
  <r>
    <n v="9012"/>
    <x v="4496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x v="4649"/>
    <n v="2"/>
    <n v="0.2"/>
    <x v="5510"/>
  </r>
  <r>
    <n v="9013"/>
    <x v="449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n v="0"/>
    <x v="6949"/>
  </r>
  <r>
    <n v="9014"/>
    <x v="4498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x v="2255"/>
    <n v="5"/>
    <n v="0"/>
    <x v="6824"/>
  </r>
  <r>
    <n v="9015"/>
    <x v="4498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x v="5717"/>
    <n v="5"/>
    <n v="0"/>
    <x v="6950"/>
  </r>
  <r>
    <n v="9016"/>
    <x v="449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x v="5718"/>
    <n v="2"/>
    <n v="0.2"/>
    <x v="6951"/>
  </r>
  <r>
    <n v="9017"/>
    <x v="449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x v="5719"/>
    <n v="1"/>
    <n v="0.2"/>
    <x v="6952"/>
  </r>
  <r>
    <n v="9018"/>
    <x v="4500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x v="5906"/>
  </r>
  <r>
    <n v="9019"/>
    <x v="4500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x v="342"/>
    <n v="3"/>
    <n v="0.2"/>
    <x v="6000"/>
  </r>
  <r>
    <n v="9020"/>
    <x v="4501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x v="2622"/>
    <n v="2"/>
    <n v="0"/>
    <x v="2888"/>
  </r>
  <r>
    <n v="9021"/>
    <x v="4501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x v="2111"/>
    <n v="6"/>
    <n v="0"/>
    <x v="6953"/>
  </r>
  <r>
    <n v="9022"/>
    <x v="4502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n v="0.7"/>
    <x v="6954"/>
  </r>
  <r>
    <n v="9023"/>
    <x v="4503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x v="5721"/>
    <n v="3"/>
    <n v="0.2"/>
    <x v="6955"/>
  </r>
  <r>
    <n v="9024"/>
    <x v="4504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x v="5722"/>
    <n v="1"/>
    <n v="0.1"/>
    <x v="6956"/>
  </r>
  <r>
    <n v="9025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x v="5723"/>
    <n v="3"/>
    <n v="0"/>
    <x v="6957"/>
  </r>
  <r>
    <n v="9026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x v="5724"/>
    <n v="4"/>
    <n v="0"/>
    <x v="6958"/>
  </r>
  <r>
    <n v="9027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n v="0"/>
    <x v="1316"/>
  </r>
  <r>
    <n v="9028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x v="1471"/>
    <n v="3"/>
    <n v="0"/>
    <x v="1550"/>
  </r>
  <r>
    <n v="9029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x v="1868"/>
    <n v="3"/>
    <n v="0"/>
    <x v="4996"/>
  </r>
  <r>
    <n v="9030"/>
    <x v="4507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x v="1162"/>
    <n v="2"/>
    <n v="0.2"/>
    <x v="1206"/>
  </r>
  <r>
    <n v="9031"/>
    <x v="4508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x v="5725"/>
    <n v="4"/>
    <n v="0"/>
    <x v="6959"/>
  </r>
  <r>
    <n v="9032"/>
    <x v="4508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x v="5726"/>
    <n v="4"/>
    <n v="0"/>
    <x v="6960"/>
  </r>
  <r>
    <n v="9033"/>
    <x v="4509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x v="5727"/>
    <n v="2"/>
    <n v="0"/>
    <x v="4040"/>
  </r>
  <r>
    <n v="9034"/>
    <x v="4510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x v="1639"/>
    <n v="2"/>
    <n v="0"/>
    <x v="1736"/>
  </r>
  <r>
    <n v="9035"/>
    <x v="4511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x v="5728"/>
    <n v="4"/>
    <n v="0.8"/>
    <x v="6961"/>
  </r>
  <r>
    <n v="9036"/>
    <x v="4511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x v="5729"/>
    <n v="4"/>
    <n v="0.2"/>
    <x v="6962"/>
  </r>
  <r>
    <n v="9037"/>
    <x v="451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x v="243"/>
    <n v="4"/>
    <n v="0"/>
    <x v="245"/>
  </r>
  <r>
    <n v="9038"/>
    <x v="451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x v="2657"/>
  </r>
  <r>
    <n v="9039"/>
    <x v="4513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x v="498"/>
    <n v="3"/>
    <n v="0.2"/>
    <x v="510"/>
  </r>
  <r>
    <n v="9040"/>
    <x v="4514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x v="5730"/>
    <n v="13"/>
    <n v="0"/>
    <x v="6963"/>
  </r>
  <r>
    <n v="9041"/>
    <x v="4515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x v="5731"/>
    <n v="1"/>
    <n v="0.5"/>
    <x v="6964"/>
  </r>
  <r>
    <n v="9042"/>
    <x v="4516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n v="0.2"/>
    <x v="6965"/>
  </r>
  <r>
    <n v="9043"/>
    <x v="4517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x v="639"/>
    <n v="3"/>
    <n v="0"/>
    <x v="651"/>
  </r>
  <r>
    <n v="9044"/>
    <x v="4518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x v="651"/>
    <n v="3"/>
    <n v="0"/>
    <x v="663"/>
  </r>
  <r>
    <n v="9045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x v="4452"/>
    <n v="2"/>
    <n v="0.2"/>
    <x v="6281"/>
  </r>
  <r>
    <n v="9046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n v="0"/>
    <x v="6966"/>
  </r>
  <r>
    <n v="9047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x v="179"/>
    <n v="5"/>
    <n v="0"/>
    <x v="5453"/>
  </r>
  <r>
    <n v="9048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x v="5734"/>
    <n v="5"/>
    <n v="0"/>
    <x v="6967"/>
  </r>
  <r>
    <n v="9049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x v="1851"/>
    <n v="3"/>
    <n v="0"/>
    <x v="1986"/>
  </r>
  <r>
    <n v="9050"/>
    <x v="4520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x v="5735"/>
    <n v="3"/>
    <n v="0"/>
    <x v="6968"/>
  </r>
  <r>
    <n v="9051"/>
    <x v="4521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x v="139"/>
    <n v="2"/>
    <n v="0"/>
    <x v="2123"/>
  </r>
  <r>
    <n v="9052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x v="3636"/>
    <n v="2"/>
    <n v="0"/>
    <x v="6969"/>
  </r>
  <r>
    <n v="9053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x v="692"/>
    <n v="4"/>
    <n v="0.2"/>
    <x v="706"/>
  </r>
  <r>
    <n v="9054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x v="5736"/>
    <n v="2"/>
    <n v="0.2"/>
    <x v="6970"/>
  </r>
  <r>
    <n v="9055"/>
    <x v="4523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x v="2138"/>
    <n v="2"/>
    <n v="0"/>
    <x v="5245"/>
  </r>
  <r>
    <n v="9056"/>
    <x v="4524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x v="223"/>
    <n v="2"/>
    <n v="0"/>
    <x v="6971"/>
  </r>
  <r>
    <n v="9057"/>
    <x v="4525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x v="5737"/>
    <n v="11"/>
    <n v="0.1"/>
    <x v="6972"/>
  </r>
  <r>
    <n v="9058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x v="5738"/>
    <n v="7"/>
    <n v="0"/>
    <x v="6973"/>
  </r>
  <r>
    <n v="9059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x v="5739"/>
    <n v="3"/>
    <n v="0.2"/>
    <x v="6974"/>
  </r>
  <r>
    <n v="9060"/>
    <x v="4527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x v="5740"/>
    <n v="7"/>
    <n v="0"/>
    <x v="6975"/>
  </r>
  <r>
    <n v="9061"/>
    <x v="4528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x v="5741"/>
    <n v="4"/>
    <n v="0.2"/>
    <x v="6976"/>
  </r>
  <r>
    <n v="9062"/>
    <x v="4528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x v="5742"/>
    <n v="4"/>
    <n v="0"/>
    <x v="6977"/>
  </r>
  <r>
    <n v="9063"/>
    <x v="4529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x v="5743"/>
    <n v="6"/>
    <n v="0"/>
    <x v="6978"/>
  </r>
  <r>
    <n v="9064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x v="5744"/>
    <n v="13"/>
    <n v="0.2"/>
    <x v="6979"/>
  </r>
  <r>
    <n v="9065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n v="0.8"/>
    <x v="6980"/>
  </r>
  <r>
    <n v="9066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x v="4501"/>
    <n v="4"/>
    <n v="0.2"/>
    <x v="6981"/>
  </r>
  <r>
    <n v="9067"/>
    <x v="4531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x v="5746"/>
    <n v="2"/>
    <n v="0"/>
    <x v="5970"/>
  </r>
  <r>
    <n v="9068"/>
    <x v="4532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x v="3658"/>
    <n v="2"/>
    <n v="0"/>
    <x v="4179"/>
  </r>
  <r>
    <n v="9069"/>
    <x v="4533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x v="1804"/>
    <n v="3"/>
    <n v="0.2"/>
    <x v="1932"/>
  </r>
  <r>
    <n v="9070"/>
    <x v="4533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n v="0"/>
    <x v="6982"/>
  </r>
  <r>
    <n v="9071"/>
    <x v="4534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n v="0.2"/>
    <x v="6983"/>
  </r>
  <r>
    <n v="9072"/>
    <x v="453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x v="335"/>
    <n v="2"/>
    <n v="0"/>
    <x v="727"/>
  </r>
  <r>
    <n v="9073"/>
    <x v="4536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x v="3416"/>
    <n v="2"/>
    <n v="0"/>
    <x v="6828"/>
  </r>
  <r>
    <n v="9074"/>
    <x v="4536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x v="5747"/>
    <n v="5"/>
    <n v="0"/>
    <x v="6984"/>
  </r>
  <r>
    <n v="9075"/>
    <x v="4537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x v="5748"/>
    <n v="6"/>
    <n v="0"/>
    <x v="232"/>
  </r>
  <r>
    <n v="9076"/>
    <x v="4538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x v="574"/>
    <n v="3"/>
    <n v="0.7"/>
    <x v="583"/>
  </r>
  <r>
    <n v="9077"/>
    <x v="4538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x v="5749"/>
    <n v="4"/>
    <n v="0.2"/>
    <x v="6985"/>
  </r>
  <r>
    <n v="9078"/>
    <x v="4539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x v="1324"/>
    <n v="3"/>
    <n v="0"/>
    <x v="2965"/>
  </r>
  <r>
    <n v="9079"/>
    <x v="4540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x v="5750"/>
    <n v="4"/>
    <n v="0"/>
    <x v="6986"/>
  </r>
  <r>
    <n v="9080"/>
    <x v="4540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n v="0"/>
    <x v="6987"/>
  </r>
  <r>
    <n v="9081"/>
    <x v="4541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x v="2130"/>
    <n v="6"/>
    <n v="0.2"/>
    <x v="6988"/>
  </r>
  <r>
    <n v="9082"/>
    <x v="4541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x v="541"/>
    <n v="3"/>
    <n v="0"/>
    <x v="551"/>
  </r>
  <r>
    <n v="9083"/>
    <x v="4542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x v="348"/>
    <n v="2"/>
    <n v="0"/>
    <x v="356"/>
  </r>
  <r>
    <n v="9084"/>
    <x v="4543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x v="64"/>
    <n v="3"/>
    <n v="0"/>
    <x v="5566"/>
  </r>
  <r>
    <n v="9085"/>
    <x v="4543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x v="2744"/>
    <n v="5"/>
    <n v="0"/>
    <x v="4397"/>
  </r>
  <r>
    <n v="9086"/>
    <x v="4544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x v="4795"/>
    <n v="2"/>
    <n v="0.2"/>
    <x v="5710"/>
  </r>
  <r>
    <n v="9087"/>
    <x v="4545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n v="0.8"/>
    <x v="6989"/>
  </r>
  <r>
    <n v="9088"/>
    <x v="4545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x v="5753"/>
    <n v="5"/>
    <n v="0.3"/>
    <x v="6990"/>
  </r>
  <r>
    <n v="9089"/>
    <x v="4546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x v="2166"/>
    <n v="3"/>
    <n v="0.2"/>
    <x v="2333"/>
  </r>
  <r>
    <n v="9090"/>
    <x v="4547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x v="5754"/>
    <n v="5"/>
    <n v="0.2"/>
    <x v="6991"/>
  </r>
  <r>
    <n v="9091"/>
    <x v="4548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x v="5755"/>
    <n v="8"/>
    <n v="0"/>
    <x v="6992"/>
  </r>
  <r>
    <n v="9092"/>
    <x v="4549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x v="12"/>
    <n v="3"/>
    <n v="0.2"/>
    <x v="12"/>
  </r>
  <r>
    <n v="9093"/>
    <x v="4549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x v="5756"/>
    <n v="6"/>
    <n v="0.5"/>
    <x v="6993"/>
  </r>
  <r>
    <n v="9094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x v="3749"/>
    <n v="2"/>
    <n v="0"/>
    <x v="4292"/>
  </r>
  <r>
    <n v="9095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x v="5757"/>
    <n v="6"/>
    <n v="0"/>
    <x v="6994"/>
  </r>
  <r>
    <n v="9096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x v="6995"/>
  </r>
  <r>
    <n v="9097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x v="1316"/>
    <n v="7"/>
    <n v="0"/>
    <x v="1371"/>
  </r>
  <r>
    <n v="9098"/>
    <x v="4551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x v="56"/>
    <n v="5"/>
    <n v="0"/>
    <x v="56"/>
  </r>
  <r>
    <n v="9099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x v="4235"/>
    <n v="7"/>
    <n v="0.2"/>
    <x v="6996"/>
  </r>
  <r>
    <n v="9100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x v="563"/>
    <n v="2"/>
    <n v="0.2"/>
    <x v="4519"/>
  </r>
  <r>
    <n v="9101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n v="0.2"/>
    <x v="6997"/>
  </r>
  <r>
    <n v="9102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x v="5759"/>
    <n v="3"/>
    <n v="0.2"/>
    <x v="6998"/>
  </r>
  <r>
    <n v="9103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n v="0.2"/>
    <x v="3040"/>
  </r>
  <r>
    <n v="9104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x v="647"/>
    <n v="5"/>
    <n v="0.6"/>
    <x v="6999"/>
  </r>
  <r>
    <n v="9105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x v="5760"/>
    <n v="10"/>
    <n v="0.8"/>
    <x v="7000"/>
  </r>
  <r>
    <n v="9106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x v="5761"/>
    <n v="2"/>
    <n v="0.2"/>
    <x v="7001"/>
  </r>
  <r>
    <n v="9107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x v="3110"/>
    <n v="3"/>
    <n v="0.4"/>
    <x v="3491"/>
  </r>
  <r>
    <n v="9108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x v="4"/>
    <n v="2"/>
    <n v="0.2"/>
    <x v="4187"/>
  </r>
  <r>
    <n v="9109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x v="5762"/>
    <n v="7"/>
    <n v="0.2"/>
    <x v="7002"/>
  </r>
  <r>
    <n v="9110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x v="3683"/>
    <n v="2"/>
    <n v="0.2"/>
    <x v="7003"/>
  </r>
  <r>
    <n v="9111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x v="3441"/>
    <n v="5"/>
    <n v="0"/>
    <x v="4980"/>
  </r>
  <r>
    <n v="9112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x v="1113"/>
    <n v="2"/>
    <n v="0"/>
    <x v="7004"/>
  </r>
  <r>
    <n v="9113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x v="5763"/>
    <n v="4"/>
    <n v="0"/>
    <x v="7005"/>
  </r>
  <r>
    <n v="9114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x v="5764"/>
    <n v="3"/>
    <n v="0"/>
    <x v="7006"/>
  </r>
  <r>
    <n v="9115"/>
    <x v="4556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x v="4723"/>
    <n v="5"/>
    <n v="0.2"/>
    <x v="5610"/>
  </r>
  <r>
    <n v="9116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x v="5765"/>
    <n v="2"/>
    <n v="0.4"/>
    <x v="7007"/>
  </r>
  <r>
    <n v="9117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x v="1318"/>
    <n v="2"/>
    <n v="0.2"/>
    <x v="7008"/>
  </r>
  <r>
    <n v="9118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x v="5052"/>
    <n v="3"/>
    <n v="0.3"/>
    <x v="6044"/>
  </r>
  <r>
    <n v="9119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x v="5766"/>
    <n v="4"/>
    <n v="0.2"/>
    <x v="7009"/>
  </r>
  <r>
    <n v="9120"/>
    <x v="4558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x v="424"/>
    <n v="7"/>
    <n v="0"/>
    <x v="434"/>
  </r>
  <r>
    <n v="9121"/>
    <x v="4558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x v="3421"/>
    <n v="5"/>
    <n v="0"/>
    <x v="7010"/>
  </r>
  <r>
    <n v="9122"/>
    <x v="4559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x v="1779"/>
    <n v="7"/>
    <n v="0"/>
    <x v="1896"/>
  </r>
  <r>
    <n v="9123"/>
    <x v="456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x v="4034"/>
    <n v="1"/>
    <n v="0"/>
    <x v="7011"/>
  </r>
  <r>
    <n v="9124"/>
    <x v="4561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x v="5767"/>
    <n v="9"/>
    <n v="0.7"/>
    <x v="7012"/>
  </r>
  <r>
    <n v="9125"/>
    <x v="4562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x v="1250"/>
    <n v="3"/>
    <n v="0.6"/>
    <x v="2976"/>
  </r>
  <r>
    <n v="9126"/>
    <x v="4562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x v="758"/>
    <n v="4"/>
    <n v="0.6"/>
    <x v="7013"/>
  </r>
  <r>
    <n v="9127"/>
    <x v="4563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x v="5768"/>
    <n v="2"/>
    <n v="0"/>
    <x v="7014"/>
  </r>
  <r>
    <n v="9128"/>
    <x v="4564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x v="5769"/>
    <n v="3"/>
    <n v="0.2"/>
    <x v="7015"/>
  </r>
  <r>
    <n v="9129"/>
    <x v="456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x v="5770"/>
    <n v="7"/>
    <n v="0.7"/>
    <x v="7016"/>
  </r>
  <r>
    <n v="9130"/>
    <x v="4566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x v="5771"/>
    <n v="3"/>
    <n v="0.5"/>
    <x v="7017"/>
  </r>
  <r>
    <n v="9131"/>
    <x v="4566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x v="4067"/>
    <n v="2"/>
    <n v="0.2"/>
    <x v="7018"/>
  </r>
  <r>
    <n v="9132"/>
    <x v="4567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x v="1302"/>
    <n v="2"/>
    <n v="0"/>
    <x v="1357"/>
  </r>
  <r>
    <n v="9133"/>
    <x v="4567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x v="5772"/>
    <n v="3"/>
    <n v="0"/>
    <x v="7019"/>
  </r>
  <r>
    <n v="9134"/>
    <x v="4568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x v="5773"/>
    <n v="5"/>
    <n v="0.2"/>
    <x v="7020"/>
  </r>
  <r>
    <n v="9135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x v="5222"/>
    <n v="3"/>
    <n v="0.2"/>
    <x v="6280"/>
  </r>
  <r>
    <n v="9136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x v="5774"/>
    <n v="1"/>
    <n v="0.2"/>
    <x v="7021"/>
  </r>
  <r>
    <n v="9137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n v="0.2"/>
    <x v="7022"/>
  </r>
  <r>
    <n v="9138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x v="5775"/>
    <n v="2"/>
    <n v="0.7"/>
    <x v="7023"/>
  </r>
  <r>
    <n v="9139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x v="2171"/>
    <n v="5"/>
    <n v="0.2"/>
    <x v="5258"/>
  </r>
  <r>
    <n v="9140"/>
    <x v="45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x v="5519"/>
    <n v="7"/>
    <n v="0.2"/>
    <x v="7024"/>
  </r>
  <r>
    <n v="9141"/>
    <x v="4572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x v="460"/>
    <n v="2"/>
    <n v="0"/>
    <x v="7025"/>
  </r>
  <r>
    <n v="9142"/>
    <x v="4573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x v="6158"/>
  </r>
  <r>
    <n v="9143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x v="1838"/>
    <n v="2"/>
    <n v="0.2"/>
    <x v="1971"/>
  </r>
  <r>
    <n v="9144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x v="5776"/>
    <n v="9"/>
    <n v="0.2"/>
    <x v="7026"/>
  </r>
  <r>
    <n v="9145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x v="5777"/>
    <n v="5"/>
    <n v="0"/>
    <x v="7027"/>
  </r>
  <r>
    <n v="9146"/>
    <x v="4575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x v="5778"/>
    <n v="3"/>
    <n v="0.8"/>
    <x v="7028"/>
  </r>
  <r>
    <n v="9147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x v="2622"/>
    <n v="2"/>
    <n v="0"/>
    <x v="3067"/>
  </r>
  <r>
    <n v="9148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x v="5779"/>
    <n v="6"/>
    <n v="0"/>
    <x v="7029"/>
  </r>
  <r>
    <n v="9149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x v="5780"/>
    <n v="13"/>
    <n v="0"/>
    <x v="7030"/>
  </r>
  <r>
    <n v="9150"/>
    <x v="4577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n v="0"/>
    <x v="7031"/>
  </r>
  <r>
    <n v="9151"/>
    <x v="4577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x v="5782"/>
    <n v="5"/>
    <n v="0.1"/>
    <x v="7032"/>
  </r>
  <r>
    <n v="9152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x v="4769"/>
    <n v="2"/>
    <n v="0.2"/>
    <x v="5677"/>
  </r>
  <r>
    <n v="9153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x v="5783"/>
    <n v="2"/>
    <n v="0.2"/>
    <x v="7033"/>
  </r>
  <r>
    <n v="9154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x v="2309"/>
    <n v="7"/>
    <n v="0.2"/>
    <x v="7034"/>
  </r>
  <r>
    <n v="9155"/>
    <x v="4579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x v="5784"/>
    <n v="2"/>
    <n v="0.2"/>
    <x v="7035"/>
  </r>
  <r>
    <n v="9156"/>
    <x v="4580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x v="1598"/>
    <n v="6"/>
    <n v="0"/>
    <x v="1692"/>
  </r>
  <r>
    <n v="9157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x v="5785"/>
    <n v="2"/>
    <n v="0"/>
    <x v="7036"/>
  </r>
  <r>
    <n v="9158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x v="5786"/>
    <n v="13"/>
    <n v="0"/>
    <x v="7037"/>
  </r>
  <r>
    <n v="9159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x v="5787"/>
    <n v="9"/>
    <n v="0"/>
    <x v="7038"/>
  </r>
  <r>
    <n v="9160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x v="5788"/>
    <n v="3"/>
    <n v="0.7"/>
    <x v="7039"/>
  </r>
  <r>
    <n v="9161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x v="5789"/>
    <n v="5"/>
    <n v="0.7"/>
    <x v="7040"/>
  </r>
  <r>
    <n v="9162"/>
    <x v="4583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x v="5790"/>
    <n v="7"/>
    <n v="0"/>
    <x v="7041"/>
  </r>
  <r>
    <n v="9163"/>
    <x v="4583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x v="5791"/>
    <n v="3"/>
    <n v="0"/>
    <x v="7042"/>
  </r>
  <r>
    <n v="9164"/>
    <x v="4584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x v="480"/>
    <n v="3"/>
    <n v="0.2"/>
    <x v="2493"/>
  </r>
  <r>
    <n v="9165"/>
    <x v="4584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x v="5792"/>
    <n v="2"/>
    <n v="0.8"/>
    <x v="7043"/>
  </r>
  <r>
    <n v="9166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x v="5793"/>
    <n v="4"/>
    <n v="0.2"/>
    <x v="7044"/>
  </r>
  <r>
    <n v="9167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x v="2840"/>
    <n v="1"/>
    <n v="0"/>
    <x v="3157"/>
  </r>
  <r>
    <n v="9168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x v="2624"/>
    <n v="3"/>
    <n v="0"/>
    <x v="2890"/>
  </r>
  <r>
    <n v="9169"/>
    <x v="4586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5794"/>
    <n v="14"/>
    <n v="0"/>
    <x v="7045"/>
  </r>
  <r>
    <n v="9170"/>
    <x v="4586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1846"/>
    <n v="2"/>
    <n v="0"/>
    <x v="1981"/>
  </r>
  <r>
    <n v="9171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x v="5795"/>
    <n v="2"/>
    <n v="0"/>
    <x v="7046"/>
  </r>
  <r>
    <n v="9172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x v="3642"/>
    <n v="1"/>
    <n v="0"/>
    <x v="4156"/>
  </r>
  <r>
    <n v="9173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x v="5796"/>
    <n v="3"/>
    <n v="0"/>
    <x v="7047"/>
  </r>
  <r>
    <n v="9174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x v="996"/>
    <n v="3"/>
    <n v="0"/>
    <x v="1035"/>
  </r>
  <r>
    <n v="9175"/>
    <x v="4588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x v="981"/>
    <n v="3"/>
    <n v="0.2"/>
    <x v="3306"/>
  </r>
  <r>
    <n v="9176"/>
    <x v="4588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x v="541"/>
    <n v="3"/>
    <n v="0"/>
    <x v="551"/>
  </r>
  <r>
    <n v="9177"/>
    <x v="4589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x v="762"/>
    <n v="3"/>
    <n v="0.7"/>
    <x v="7048"/>
  </r>
  <r>
    <n v="9178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x v="62"/>
    <n v="2"/>
    <n v="0"/>
    <x v="7049"/>
  </r>
  <r>
    <n v="9179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n v="0"/>
    <x v="7050"/>
  </r>
  <r>
    <n v="9180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x v="5798"/>
    <n v="3"/>
    <n v="0.2"/>
    <x v="7051"/>
  </r>
  <r>
    <n v="9181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x v="1655"/>
    <n v="3"/>
    <n v="0.2"/>
    <x v="4063"/>
  </r>
  <r>
    <n v="9182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x v="5799"/>
    <n v="3"/>
    <n v="0.2"/>
    <x v="7052"/>
  </r>
  <r>
    <n v="9183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x v="5800"/>
    <n v="4"/>
    <n v="0"/>
    <x v="7053"/>
  </r>
  <r>
    <n v="9184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x v="335"/>
    <n v="2"/>
    <n v="0"/>
    <x v="342"/>
  </r>
  <r>
    <n v="9185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n v="0"/>
    <x v="1398"/>
  </r>
  <r>
    <n v="9186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x v="5801"/>
    <n v="1"/>
    <n v="0.2"/>
    <x v="7054"/>
  </r>
  <r>
    <n v="9187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x v="5802"/>
    <n v="5"/>
    <n v="0"/>
    <x v="7055"/>
  </r>
  <r>
    <n v="9188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x v="4273"/>
    <n v="2"/>
    <n v="0.2"/>
    <x v="7056"/>
  </r>
  <r>
    <n v="9189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x v="5018"/>
    <n v="4"/>
    <n v="0.2"/>
    <x v="7057"/>
  </r>
  <r>
    <n v="9190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x v="5803"/>
    <n v="6"/>
    <n v="0.2"/>
    <x v="7058"/>
  </r>
  <r>
    <n v="9191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x v="5804"/>
    <n v="2"/>
    <n v="0.7"/>
    <x v="7059"/>
  </r>
  <r>
    <n v="9192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x v="2000"/>
    <n v="2"/>
    <n v="0.2"/>
    <x v="2152"/>
  </r>
  <r>
    <n v="9193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n v="0.8"/>
    <x v="7060"/>
  </r>
  <r>
    <n v="9194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x v="3532"/>
    <n v="2"/>
    <n v="0.2"/>
    <x v="4023"/>
  </r>
  <r>
    <n v="9195"/>
    <x v="4594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x v="2758"/>
    <n v="7"/>
    <n v="0.2"/>
    <x v="7061"/>
  </r>
  <r>
    <n v="9196"/>
    <x v="4594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x v="5806"/>
    <n v="4"/>
    <n v="0.2"/>
    <x v="7062"/>
  </r>
  <r>
    <n v="9197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x v="792"/>
    <n v="2"/>
    <n v="0"/>
    <x v="7063"/>
  </r>
  <r>
    <n v="9198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x v="5807"/>
    <n v="5"/>
    <n v="0.2"/>
    <x v="7064"/>
  </r>
  <r>
    <n v="9199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x v="5808"/>
    <n v="6"/>
    <n v="0"/>
    <x v="7065"/>
  </r>
  <r>
    <n v="9200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x v="5809"/>
    <n v="1"/>
    <n v="0.2"/>
    <x v="7066"/>
  </r>
  <r>
    <n v="9201"/>
    <x v="4596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x v="5810"/>
    <n v="1"/>
    <n v="0"/>
    <x v="7067"/>
  </r>
  <r>
    <n v="9202"/>
    <x v="4596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x v="5811"/>
    <n v="1"/>
    <n v="0"/>
    <x v="7068"/>
  </r>
  <r>
    <n v="9203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x v="1528"/>
    <n v="3"/>
    <n v="0.2"/>
    <x v="7069"/>
  </r>
  <r>
    <n v="9204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x v="1164"/>
    <n v="5"/>
    <n v="0"/>
    <x v="7070"/>
  </r>
  <r>
    <n v="9205"/>
    <x v="4598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x v="4173"/>
    <n v="8"/>
    <n v="0"/>
    <x v="7071"/>
  </r>
  <r>
    <n v="9206"/>
    <x v="4599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x v="1154"/>
    <n v="3"/>
    <n v="0"/>
    <x v="1197"/>
  </r>
  <r>
    <n v="9207"/>
    <x v="4599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x v="187"/>
    <n v="8"/>
    <n v="0"/>
    <x v="189"/>
  </r>
  <r>
    <n v="9208"/>
    <x v="4600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x v="5812"/>
    <n v="3"/>
    <n v="0.2"/>
    <x v="7072"/>
  </r>
  <r>
    <n v="9209"/>
    <x v="4601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x v="5813"/>
    <n v="1"/>
    <n v="0"/>
    <x v="7073"/>
  </r>
  <r>
    <n v="9210"/>
    <x v="4602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x v="6"/>
    <n v="1"/>
    <n v="0"/>
    <x v="7074"/>
  </r>
  <r>
    <n v="9211"/>
    <x v="4602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x v="5592"/>
    <n v="3"/>
    <n v="0"/>
    <x v="6787"/>
  </r>
  <r>
    <n v="9212"/>
    <x v="4603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x v="541"/>
    <n v="3"/>
    <n v="0"/>
    <x v="551"/>
  </r>
  <r>
    <n v="9213"/>
    <x v="4604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x v="1155"/>
    <n v="2"/>
    <n v="0"/>
    <x v="1198"/>
  </r>
  <r>
    <n v="9214"/>
    <x v="4604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x v="4092"/>
    <n v="3"/>
    <n v="0"/>
    <x v="7075"/>
  </r>
  <r>
    <n v="9215"/>
    <x v="4605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n v="0.2"/>
    <x v="7076"/>
  </r>
  <r>
    <n v="9216"/>
    <x v="460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x v="56"/>
    <n v="5"/>
    <n v="0"/>
    <x v="56"/>
  </r>
  <r>
    <n v="9217"/>
    <x v="4607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n v="0.8"/>
    <x v="7077"/>
  </r>
  <r>
    <n v="9218"/>
    <x v="4608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x v="770"/>
    <n v="2"/>
    <n v="0"/>
    <x v="792"/>
  </r>
  <r>
    <n v="9219"/>
    <x v="4609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x v="5219"/>
    <n v="7"/>
    <n v="0.2"/>
    <x v="7078"/>
  </r>
  <r>
    <n v="9220"/>
    <x v="4609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x v="5771"/>
    <n v="3"/>
    <n v="0.5"/>
    <x v="7079"/>
  </r>
  <r>
    <n v="9221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x v="469"/>
    <n v="3"/>
    <n v="0"/>
    <x v="5458"/>
  </r>
  <r>
    <n v="9222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x v="5816"/>
    <n v="4"/>
    <n v="0"/>
    <x v="7080"/>
  </r>
  <r>
    <n v="9223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x v="243"/>
    <n v="4"/>
    <n v="0"/>
    <x v="245"/>
  </r>
  <r>
    <n v="9224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x v="5817"/>
    <n v="6"/>
    <n v="0.8"/>
    <x v="7081"/>
  </r>
  <r>
    <n v="9225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x v="5818"/>
    <n v="2"/>
    <n v="0.8"/>
    <x v="7082"/>
  </r>
  <r>
    <n v="9226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x v="5819"/>
    <n v="4"/>
    <n v="0.8"/>
    <x v="7083"/>
  </r>
  <r>
    <n v="9227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x v="5820"/>
    <n v="3"/>
    <n v="0.2"/>
    <x v="7084"/>
  </r>
  <r>
    <n v="9228"/>
    <x v="4612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x v="5821"/>
    <n v="7"/>
    <n v="0"/>
    <x v="7085"/>
  </r>
  <r>
    <n v="9229"/>
    <x v="4613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x v="1336"/>
    <n v="4"/>
    <n v="0"/>
    <x v="1394"/>
  </r>
  <r>
    <n v="9230"/>
    <x v="4614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x v="5822"/>
    <n v="3"/>
    <n v="0.2"/>
    <x v="7086"/>
  </r>
  <r>
    <n v="9231"/>
    <x v="4614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n v="0"/>
    <x v="731"/>
  </r>
  <r>
    <n v="9232"/>
    <x v="4615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x v="5823"/>
    <n v="6"/>
    <n v="0.7"/>
    <x v="7087"/>
  </r>
  <r>
    <n v="9233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x v="5824"/>
    <n v="9"/>
    <n v="0"/>
    <x v="7088"/>
  </r>
  <r>
    <n v="9234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x v="5825"/>
    <n v="3"/>
    <n v="0"/>
    <x v="7089"/>
  </r>
  <r>
    <n v="9235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x v="2707"/>
    <n v="4"/>
    <n v="0.2"/>
    <x v="2998"/>
  </r>
  <r>
    <n v="9236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x v="5476"/>
    <n v="7"/>
    <n v="0"/>
    <x v="7090"/>
  </r>
  <r>
    <n v="9237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x v="2675"/>
    <n v="3"/>
    <n v="0.2"/>
    <x v="2954"/>
  </r>
  <r>
    <n v="9238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x v="1775"/>
    <n v="1"/>
    <n v="0.2"/>
    <x v="1891"/>
  </r>
  <r>
    <n v="9239"/>
    <x v="4617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n v="0.2"/>
    <x v="7091"/>
  </r>
  <r>
    <n v="9240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x v="5827"/>
    <n v="7"/>
    <n v="0.2"/>
    <x v="7092"/>
  </r>
  <r>
    <n v="9241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x v="1564"/>
    <n v="3"/>
    <n v="0.7"/>
    <x v="7093"/>
  </r>
  <r>
    <n v="9242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x v="5828"/>
    <n v="3"/>
    <n v="0.2"/>
    <x v="7094"/>
  </r>
  <r>
    <n v="9243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x v="1494"/>
    <n v="6"/>
    <n v="0.2"/>
    <x v="7095"/>
  </r>
  <r>
    <n v="9244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n v="0.15"/>
    <x v="7096"/>
  </r>
  <r>
    <n v="9245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x v="348"/>
    <n v="2"/>
    <n v="0"/>
    <x v="2470"/>
  </r>
  <r>
    <n v="9246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x v="56"/>
    <n v="5"/>
    <n v="0"/>
    <x v="56"/>
  </r>
  <r>
    <n v="9247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x v="296"/>
    <n v="3"/>
    <n v="0"/>
    <x v="301"/>
  </r>
  <r>
    <n v="9248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x v="1104"/>
    <n v="1"/>
    <n v="0"/>
    <x v="1146"/>
  </r>
  <r>
    <n v="9249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x v="1034"/>
    <n v="1"/>
    <n v="0.2"/>
    <x v="7097"/>
  </r>
  <r>
    <n v="9250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x v="1867"/>
    <n v="7"/>
    <n v="0"/>
    <x v="7098"/>
  </r>
  <r>
    <n v="9251"/>
    <x v="4622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x v="5829"/>
    <n v="8"/>
    <n v="0"/>
    <x v="7099"/>
  </r>
  <r>
    <n v="9252"/>
    <x v="4623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x v="3850"/>
    <n v="2"/>
    <n v="0.2"/>
    <x v="4427"/>
  </r>
  <r>
    <n v="9253"/>
    <x v="4624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x v="1723"/>
    <n v="5"/>
    <n v="0"/>
    <x v="1874"/>
  </r>
  <r>
    <n v="9254"/>
    <x v="4624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x v="91"/>
    <n v="2"/>
    <n v="0"/>
    <x v="91"/>
  </r>
  <r>
    <n v="9255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x v="5830"/>
    <n v="1"/>
    <n v="0"/>
    <x v="7100"/>
  </r>
  <r>
    <n v="9256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x v="1830"/>
    <n v="3"/>
    <n v="0"/>
    <x v="2595"/>
  </r>
  <r>
    <n v="9257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x v="1328"/>
    <n v="2"/>
    <n v="0"/>
    <x v="1511"/>
  </r>
  <r>
    <n v="9258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x v="7101"/>
  </r>
  <r>
    <n v="9259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x v="5831"/>
    <n v="3"/>
    <n v="0"/>
    <x v="7102"/>
  </r>
  <r>
    <n v="9260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x v="647"/>
    <n v="2"/>
    <n v="0"/>
    <x v="659"/>
  </r>
  <r>
    <n v="9261"/>
    <x v="462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x v="4198"/>
    <n v="3"/>
    <n v="0"/>
    <x v="4888"/>
  </r>
  <r>
    <n v="9262"/>
    <x v="4627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x v="1804"/>
    <n v="3"/>
    <n v="0.2"/>
    <x v="1932"/>
  </r>
  <r>
    <n v="9263"/>
    <x v="4628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x v="6650"/>
  </r>
  <r>
    <n v="9264"/>
    <x v="4628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x v="5832"/>
    <n v="5"/>
    <n v="0.1"/>
    <x v="7103"/>
  </r>
  <r>
    <n v="9265"/>
    <x v="4629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x v="3266"/>
    <n v="3"/>
    <n v="0.7"/>
    <x v="3686"/>
  </r>
  <r>
    <n v="9266"/>
    <x v="4629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x v="5833"/>
    <n v="7"/>
    <n v="0.2"/>
    <x v="7104"/>
  </r>
  <r>
    <n v="9267"/>
    <x v="4630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x v="58"/>
    <n v="2"/>
    <n v="0"/>
    <x v="7105"/>
  </r>
  <r>
    <n v="9268"/>
    <x v="4631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x v="5834"/>
    <n v="1"/>
    <n v="0.1"/>
    <x v="7106"/>
  </r>
  <r>
    <n v="9269"/>
    <x v="4631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x v="130"/>
    <n v="3"/>
    <n v="0"/>
    <x v="132"/>
  </r>
  <r>
    <n v="9270"/>
    <x v="4632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x v="5835"/>
    <n v="7"/>
    <n v="0.2"/>
    <x v="7107"/>
  </r>
  <r>
    <n v="9271"/>
    <x v="4632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x v="5836"/>
    <n v="6"/>
    <n v="0.2"/>
    <x v="7108"/>
  </r>
  <r>
    <n v="9272"/>
    <x v="4633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x v="4807"/>
    <n v="3"/>
    <n v="0"/>
    <x v="5728"/>
  </r>
  <r>
    <n v="9273"/>
    <x v="4633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x v="2087"/>
    <n v="4"/>
    <n v="0"/>
    <x v="2249"/>
  </r>
  <r>
    <n v="9274"/>
    <x v="4634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x v="2829"/>
    <n v="3"/>
    <n v="0"/>
    <x v="3143"/>
  </r>
  <r>
    <n v="9275"/>
    <x v="4635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x v="5837"/>
    <n v="7"/>
    <n v="0"/>
    <x v="7109"/>
  </r>
  <r>
    <n v="9276"/>
    <x v="46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x v="5838"/>
    <n v="6"/>
    <n v="0.2"/>
    <x v="7110"/>
  </r>
  <r>
    <n v="9277"/>
    <x v="46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n v="0.2"/>
    <x v="7111"/>
  </r>
  <r>
    <n v="9278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x v="801"/>
    <n v="4"/>
    <n v="0.2"/>
    <x v="826"/>
  </r>
  <r>
    <n v="9279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n v="0.7"/>
    <x v="7112"/>
  </r>
  <r>
    <n v="9280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x v="5841"/>
    <n v="2"/>
    <n v="0.3"/>
    <x v="7113"/>
  </r>
  <r>
    <n v="9281"/>
    <x v="4638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x v="3514"/>
    <n v="2"/>
    <n v="0"/>
    <x v="7114"/>
  </r>
  <r>
    <n v="9282"/>
    <x v="4639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x v="4672"/>
    <n v="5"/>
    <n v="0"/>
    <x v="7115"/>
  </r>
  <r>
    <n v="9283"/>
    <x v="4640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x v="5842"/>
    <n v="4"/>
    <n v="0.2"/>
    <x v="7116"/>
  </r>
  <r>
    <n v="9284"/>
    <x v="4641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x v="3280"/>
    <n v="2"/>
    <n v="0.2"/>
    <x v="3702"/>
  </r>
  <r>
    <n v="9285"/>
    <x v="464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x v="604"/>
    <n v="3"/>
    <n v="0"/>
    <x v="614"/>
  </r>
  <r>
    <n v="9286"/>
    <x v="4643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x v="269"/>
    <n v="1"/>
    <n v="0.2"/>
    <x v="7117"/>
  </r>
  <r>
    <n v="9287"/>
    <x v="4644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x v="5843"/>
    <n v="3"/>
    <n v="0.8"/>
    <x v="7118"/>
  </r>
  <r>
    <n v="9288"/>
    <x v="4644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n v="0.3"/>
    <x v="7119"/>
  </r>
  <r>
    <n v="9289"/>
    <x v="4645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x v="5845"/>
    <n v="6"/>
    <n v="0.3"/>
    <x v="7120"/>
  </r>
  <r>
    <n v="9290"/>
    <x v="4646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x v="5846"/>
    <n v="1"/>
    <n v="0"/>
    <x v="7121"/>
  </r>
  <r>
    <n v="9291"/>
    <x v="4647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x v="296"/>
    <n v="3"/>
    <n v="0"/>
    <x v="301"/>
  </r>
  <r>
    <n v="9292"/>
    <x v="4647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x v="1339"/>
    <n v="3"/>
    <n v="0"/>
    <x v="1398"/>
  </r>
  <r>
    <n v="9293"/>
    <x v="4648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x v="5847"/>
    <n v="1"/>
    <n v="0.8"/>
    <x v="7122"/>
  </r>
  <r>
    <n v="9294"/>
    <x v="4649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x v="1875"/>
    <n v="6"/>
    <n v="0"/>
    <x v="7123"/>
  </r>
  <r>
    <n v="9295"/>
    <x v="465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x v="853"/>
    <n v="3"/>
    <n v="0.2"/>
    <x v="884"/>
  </r>
  <r>
    <n v="9296"/>
    <x v="465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x v="4701"/>
    <n v="4"/>
    <n v="0.5"/>
    <x v="7124"/>
  </r>
  <r>
    <n v="9297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x v="2967"/>
    <n v="2"/>
    <n v="0.2"/>
    <x v="3311"/>
  </r>
  <r>
    <n v="9298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x v="4494"/>
    <n v="4"/>
    <n v="0.2"/>
    <x v="5298"/>
  </r>
  <r>
    <n v="9299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x v="1355"/>
    <n v="3"/>
    <n v="0.2"/>
    <x v="7125"/>
  </r>
  <r>
    <n v="9300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x v="3176"/>
    <n v="2"/>
    <n v="0.8"/>
    <x v="3575"/>
  </r>
  <r>
    <n v="9301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x v="4350"/>
    <n v="1"/>
    <n v="0.3"/>
    <x v="7126"/>
  </r>
  <r>
    <n v="9302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n v="0.2"/>
    <x v="7127"/>
  </r>
  <r>
    <n v="9303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x v="964"/>
    <n v="3"/>
    <n v="0.2"/>
    <x v="3456"/>
  </r>
  <r>
    <n v="9304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x v="12"/>
    <n v="3"/>
    <n v="0.2"/>
    <x v="12"/>
  </r>
  <r>
    <n v="9305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x v="5849"/>
    <n v="1"/>
    <n v="0.8"/>
    <x v="7128"/>
  </r>
  <r>
    <n v="9306"/>
    <x v="4652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x v="3681"/>
    <n v="5"/>
    <n v="0"/>
    <x v="7129"/>
  </r>
  <r>
    <n v="9307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x v="2637"/>
    <n v="2"/>
    <n v="0"/>
    <x v="2909"/>
  </r>
  <r>
    <n v="9308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x v="3659"/>
    <n v="2"/>
    <n v="0"/>
    <x v="4180"/>
  </r>
  <r>
    <n v="9309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x v="5850"/>
    <n v="4"/>
    <n v="0"/>
    <x v="7130"/>
  </r>
  <r>
    <n v="9310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x v="2370"/>
    <n v="6"/>
    <n v="0"/>
    <x v="7131"/>
  </r>
  <r>
    <n v="9311"/>
    <x v="4654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x v="5851"/>
    <n v="8"/>
    <n v="0.2"/>
    <x v="1351"/>
  </r>
  <r>
    <n v="9312"/>
    <x v="4655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x v="1268"/>
    <n v="2"/>
    <n v="0.2"/>
    <x v="5212"/>
  </r>
  <r>
    <n v="9313"/>
    <x v="4655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x v="5852"/>
    <n v="4"/>
    <n v="0.2"/>
    <x v="7132"/>
  </r>
  <r>
    <n v="9314"/>
    <x v="4656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n v="0"/>
    <x v="7133"/>
  </r>
  <r>
    <n v="9315"/>
    <x v="4656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n v="0.1"/>
    <x v="7134"/>
  </r>
  <r>
    <n v="9316"/>
    <x v="465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x v="965"/>
    <n v="3"/>
    <n v="0.4"/>
    <x v="1000"/>
  </r>
  <r>
    <n v="9317"/>
    <x v="465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x v="5855"/>
    <n v="4"/>
    <n v="0.2"/>
    <x v="7135"/>
  </r>
  <r>
    <n v="9318"/>
    <x v="4658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x v="5856"/>
    <n v="1"/>
    <n v="0.2"/>
    <x v="7136"/>
  </r>
  <r>
    <n v="9319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x v="522"/>
    <n v="2"/>
    <n v="0"/>
    <x v="534"/>
  </r>
  <r>
    <n v="9320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x v="5857"/>
    <n v="2"/>
    <n v="0.1"/>
    <x v="7137"/>
  </r>
  <r>
    <n v="9321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x v="5858"/>
    <n v="4"/>
    <n v="0"/>
    <x v="7138"/>
  </r>
  <r>
    <n v="9322"/>
    <x v="4660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x v="5859"/>
    <n v="3"/>
    <n v="0.6"/>
    <x v="7139"/>
  </r>
  <r>
    <n v="9323"/>
    <x v="4660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n v="0.6"/>
    <x v="532"/>
  </r>
  <r>
    <n v="9324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x v="5860"/>
    <n v="8"/>
    <n v="0"/>
    <x v="7140"/>
  </r>
  <r>
    <n v="9325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x v="5861"/>
    <n v="2"/>
    <n v="0.2"/>
    <x v="7141"/>
  </r>
  <r>
    <n v="9326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x v="5862"/>
    <n v="3"/>
    <n v="0.2"/>
    <x v="7142"/>
  </r>
  <r>
    <n v="9327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x v="4165"/>
    <n v="4"/>
    <n v="0"/>
    <x v="7143"/>
  </r>
  <r>
    <n v="9328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x v="5863"/>
    <n v="2"/>
    <n v="0.2"/>
    <x v="7144"/>
  </r>
  <r>
    <n v="9329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x v="2275"/>
    <n v="1"/>
    <n v="0"/>
    <x v="7145"/>
  </r>
  <r>
    <n v="9330"/>
    <x v="4663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n v="0"/>
    <x v="7146"/>
  </r>
  <r>
    <n v="9331"/>
    <x v="4664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x v="2560"/>
    <n v="2"/>
    <n v="0"/>
    <x v="2807"/>
  </r>
  <r>
    <n v="9332"/>
    <x v="4665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x v="4253"/>
    <n v="3"/>
    <n v="0.2"/>
    <x v="4967"/>
  </r>
  <r>
    <n v="9333"/>
    <x v="466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n v="0"/>
    <x v="7147"/>
  </r>
  <r>
    <n v="9334"/>
    <x v="466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x v="3210"/>
    <n v="4"/>
    <n v="0"/>
    <x v="7148"/>
  </r>
  <r>
    <n v="9335"/>
    <x v="4667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x v="2361"/>
    <n v="3"/>
    <n v="0.2"/>
    <x v="3341"/>
  </r>
  <r>
    <n v="9336"/>
    <x v="4667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x v="877"/>
    <n v="2"/>
    <n v="0.2"/>
    <x v="7149"/>
  </r>
  <r>
    <n v="9337"/>
    <x v="4668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x v="1511"/>
    <n v="5"/>
    <n v="0"/>
    <x v="6573"/>
  </r>
  <r>
    <n v="9338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x v="5866"/>
    <n v="1"/>
    <n v="0.2"/>
    <x v="7150"/>
  </r>
  <r>
    <n v="9339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x v="5867"/>
    <n v="6"/>
    <n v="0.2"/>
    <x v="7151"/>
  </r>
  <r>
    <n v="9340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x v="64"/>
    <n v="3"/>
    <n v="0"/>
    <x v="64"/>
  </r>
  <r>
    <n v="9341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x v="2057"/>
    <n v="5"/>
    <n v="0"/>
    <x v="2215"/>
  </r>
  <r>
    <n v="9342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x v="5868"/>
    <n v="3"/>
    <n v="0.2"/>
    <x v="7152"/>
  </r>
  <r>
    <n v="9343"/>
    <x v="4670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x v="5869"/>
    <n v="7"/>
    <n v="0.2"/>
    <x v="7153"/>
  </r>
  <r>
    <n v="9344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x v="4003"/>
    <n v="5"/>
    <n v="0.4"/>
    <x v="7154"/>
  </r>
  <r>
    <n v="9345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n v="0.7"/>
    <x v="4004"/>
  </r>
  <r>
    <n v="9346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x v="5870"/>
    <n v="1"/>
    <n v="0.4"/>
    <x v="7155"/>
  </r>
  <r>
    <n v="9347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x v="615"/>
    <n v="2"/>
    <n v="0.2"/>
    <x v="7156"/>
  </r>
  <r>
    <n v="9348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x v="4448"/>
    <n v="5"/>
    <n v="0.3"/>
    <x v="5236"/>
  </r>
  <r>
    <n v="9349"/>
    <x v="4672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n v="0"/>
    <x v="7157"/>
  </r>
  <r>
    <n v="9350"/>
    <x v="4672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x v="108"/>
    <n v="2"/>
    <n v="0"/>
    <x v="109"/>
  </r>
  <r>
    <n v="9351"/>
    <x v="4673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x v="1157"/>
    <n v="4"/>
    <n v="0.2"/>
    <x v="1201"/>
  </r>
  <r>
    <n v="9352"/>
    <x v="4673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x v="4236"/>
    <n v="3"/>
    <n v="0.2"/>
    <x v="4942"/>
  </r>
  <r>
    <n v="9353"/>
    <x v="4674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x v="3324"/>
    <n v="2"/>
    <n v="0.3"/>
    <x v="3756"/>
  </r>
  <r>
    <n v="9354"/>
    <x v="4674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x v="5872"/>
    <n v="3"/>
    <n v="0.2"/>
    <x v="7158"/>
  </r>
  <r>
    <n v="9355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x v="541"/>
    <n v="3"/>
    <n v="0"/>
    <x v="551"/>
  </r>
  <r>
    <n v="9356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x v="1034"/>
    <n v="2"/>
    <n v="0"/>
    <x v="4131"/>
  </r>
  <r>
    <n v="9357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n v="0"/>
    <x v="2051"/>
  </r>
  <r>
    <n v="9358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x v="136"/>
    <n v="5"/>
    <n v="0.2"/>
    <x v="7159"/>
  </r>
  <r>
    <n v="9359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x v="5873"/>
    <n v="3"/>
    <n v="0.4"/>
    <x v="7160"/>
  </r>
  <r>
    <n v="9360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x v="44"/>
    <n v="1"/>
    <n v="0"/>
    <x v="7161"/>
  </r>
  <r>
    <n v="9361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x v="5874"/>
    <n v="7"/>
    <n v="0"/>
    <x v="232"/>
  </r>
  <r>
    <n v="9362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n v="0.2"/>
    <x v="7162"/>
  </r>
  <r>
    <n v="9363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x v="5876"/>
    <n v="7"/>
    <n v="0"/>
    <x v="7163"/>
  </r>
  <r>
    <n v="9364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x v="3448"/>
  </r>
  <r>
    <n v="9365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x v="704"/>
    <n v="4"/>
    <n v="0"/>
    <x v="718"/>
  </r>
  <r>
    <n v="9366"/>
    <x v="467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x v="1057"/>
    <n v="2"/>
    <n v="0"/>
    <x v="1302"/>
  </r>
  <r>
    <n v="9367"/>
    <x v="4679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x v="5877"/>
    <n v="2"/>
    <n v="0.2"/>
    <x v="7164"/>
  </r>
  <r>
    <n v="9368"/>
    <x v="4679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n v="0"/>
    <x v="7165"/>
  </r>
  <r>
    <n v="9369"/>
    <x v="4680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x v="2479"/>
    <n v="2"/>
    <n v="0"/>
    <x v="2714"/>
  </r>
  <r>
    <n v="9370"/>
    <x v="4681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x v="5879"/>
    <n v="3"/>
    <n v="0"/>
    <x v="7166"/>
  </r>
  <r>
    <n v="9371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x v="2185"/>
    <n v="4"/>
    <n v="0.2"/>
    <x v="7167"/>
  </r>
  <r>
    <n v="9372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x v="2613"/>
    <n v="3"/>
    <n v="0.3"/>
    <x v="7168"/>
  </r>
  <r>
    <n v="9373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x v="1400"/>
    <n v="5"/>
    <n v="0.2"/>
    <x v="1470"/>
  </r>
  <r>
    <n v="9374"/>
    <x v="4683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n v="0.2"/>
    <x v="1215"/>
  </r>
  <r>
    <n v="9375"/>
    <x v="4684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x v="5880"/>
    <n v="6"/>
    <n v="0"/>
    <x v="7169"/>
  </r>
  <r>
    <n v="9376"/>
    <x v="4685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x v="1424"/>
    <n v="2"/>
    <n v="0"/>
    <x v="1499"/>
  </r>
  <r>
    <n v="9377"/>
    <x v="468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x v="5881"/>
    <n v="3"/>
    <n v="0"/>
    <x v="7170"/>
  </r>
  <r>
    <n v="9378"/>
    <x v="4687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x v="5882"/>
    <n v="2"/>
    <n v="0"/>
    <x v="7171"/>
  </r>
  <r>
    <n v="9379"/>
    <x v="4688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x v="5883"/>
    <n v="2"/>
    <n v="0.2"/>
    <x v="7172"/>
  </r>
  <r>
    <n v="9380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x v="2817"/>
    <n v="3"/>
    <n v="0.2"/>
    <x v="3130"/>
  </r>
  <r>
    <n v="9381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x v="1466"/>
    <n v="1"/>
    <n v="0.2"/>
    <x v="7173"/>
  </r>
  <r>
    <n v="9382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x v="5884"/>
    <n v="2"/>
    <n v="0.2"/>
    <x v="7174"/>
  </r>
  <r>
    <n v="9383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x v="2956"/>
    <n v="1"/>
    <n v="0.2"/>
    <x v="2015"/>
  </r>
  <r>
    <n v="9384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x v="2067"/>
    <n v="5"/>
    <n v="0.2"/>
    <x v="7175"/>
  </r>
  <r>
    <n v="9385"/>
    <x v="4690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x v="243"/>
    <n v="4"/>
    <n v="0"/>
    <x v="245"/>
  </r>
  <r>
    <n v="9386"/>
    <x v="4691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x v="5885"/>
    <n v="8"/>
    <n v="0.2"/>
    <x v="7176"/>
  </r>
  <r>
    <n v="9387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x v="710"/>
    <n v="4"/>
    <n v="0"/>
    <x v="5426"/>
  </r>
  <r>
    <n v="9388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x v="5886"/>
    <n v="1"/>
    <n v="0"/>
    <x v="7177"/>
  </r>
  <r>
    <n v="9389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x v="3116"/>
    <n v="3"/>
    <n v="0"/>
    <x v="3497"/>
  </r>
  <r>
    <n v="9390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x v="5887"/>
    <n v="1"/>
    <n v="0"/>
    <x v="7178"/>
  </r>
  <r>
    <n v="9391"/>
    <x v="4693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x v="1894"/>
    <n v="5"/>
    <n v="0.2"/>
    <x v="2032"/>
  </r>
  <r>
    <n v="9392"/>
    <x v="469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x v="465"/>
    <n v="1"/>
    <n v="0.2"/>
    <x v="7179"/>
  </r>
  <r>
    <n v="9393"/>
    <x v="4695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x v="5888"/>
    <n v="8"/>
    <n v="0.2"/>
    <x v="7180"/>
  </r>
  <r>
    <n v="9394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x v="3211"/>
    <n v="5"/>
    <n v="0"/>
    <x v="7181"/>
  </r>
  <r>
    <n v="9395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x v="3317"/>
    <n v="2"/>
    <n v="0.1"/>
    <x v="3747"/>
  </r>
  <r>
    <n v="9396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x v="479"/>
    <n v="2"/>
    <n v="0.2"/>
    <x v="7182"/>
  </r>
  <r>
    <n v="9397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x v="50"/>
    <n v="6"/>
    <n v="0"/>
    <x v="50"/>
  </r>
  <r>
    <n v="9398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x v="4771"/>
    <n v="1"/>
    <n v="0"/>
    <x v="7183"/>
  </r>
  <r>
    <n v="9399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x v="7184"/>
  </r>
  <r>
    <n v="9400"/>
    <x v="4697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x v="5890"/>
    <n v="6"/>
    <n v="0.2"/>
    <x v="7185"/>
  </r>
  <r>
    <n v="9401"/>
    <x v="4698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x v="4995"/>
    <n v="4"/>
    <n v="0"/>
    <x v="7186"/>
  </r>
  <r>
    <n v="9402"/>
    <x v="4699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x v="5891"/>
    <n v="2"/>
    <n v="0.2"/>
    <x v="7187"/>
  </r>
  <r>
    <n v="9403"/>
    <x v="4700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x v="5892"/>
    <n v="2"/>
    <n v="0.4"/>
    <x v="7188"/>
  </r>
  <r>
    <n v="9404"/>
    <x v="4700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x v="5893"/>
    <n v="6"/>
    <n v="0"/>
    <x v="7189"/>
  </r>
  <r>
    <n v="9405"/>
    <x v="4701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x v="1063"/>
    <n v="5"/>
    <n v="0.2"/>
    <x v="7190"/>
  </r>
  <r>
    <n v="9406"/>
    <x v="4702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x v="5894"/>
    <n v="2"/>
    <n v="0.3"/>
    <x v="7191"/>
  </r>
  <r>
    <n v="9407"/>
    <x v="4702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x v="582"/>
    <n v="2"/>
    <n v="0.2"/>
    <x v="591"/>
  </r>
  <r>
    <n v="9408"/>
    <x v="4703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x v="5895"/>
    <n v="9"/>
    <n v="0"/>
    <x v="7192"/>
  </r>
  <r>
    <n v="9409"/>
    <x v="4703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x v="5896"/>
    <n v="1"/>
    <n v="0"/>
    <x v="7193"/>
  </r>
  <r>
    <n v="9410"/>
    <x v="4704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x v="5897"/>
    <n v="1"/>
    <n v="0.7"/>
    <x v="7194"/>
  </r>
  <r>
    <n v="9411"/>
    <x v="4704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x v="1190"/>
    <n v="5"/>
    <n v="0.2"/>
    <x v="7195"/>
  </r>
  <r>
    <n v="9412"/>
    <x v="4705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x v="5898"/>
    <n v="1"/>
    <n v="0.2"/>
    <x v="7196"/>
  </r>
  <r>
    <n v="9413"/>
    <x v="4706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x v="5355"/>
    <n v="5"/>
    <n v="0.2"/>
    <x v="232"/>
  </r>
  <r>
    <n v="9414"/>
    <x v="470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x v="5899"/>
    <n v="2"/>
    <n v="0.8"/>
    <x v="7197"/>
  </r>
  <r>
    <n v="9415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x v="2528"/>
    <n v="2"/>
    <n v="0.2"/>
    <x v="7198"/>
  </r>
  <r>
    <n v="9416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x v="1465"/>
    <n v="3"/>
    <n v="0"/>
    <x v="1544"/>
  </r>
  <r>
    <n v="9417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x v="3716"/>
    <n v="3"/>
    <n v="0"/>
    <x v="4250"/>
  </r>
  <r>
    <n v="9418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x v="563"/>
    <n v="2"/>
    <n v="0.2"/>
    <x v="572"/>
  </r>
  <r>
    <n v="9419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x v="1655"/>
    <n v="3"/>
    <n v="0.2"/>
    <x v="3595"/>
  </r>
  <r>
    <n v="9420"/>
    <x v="4710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x v="5279"/>
    <n v="2"/>
    <n v="0.8"/>
    <x v="6364"/>
  </r>
  <r>
    <n v="9421"/>
    <x v="4710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x v="5900"/>
    <n v="6"/>
    <n v="0.8"/>
    <x v="7199"/>
  </r>
  <r>
    <n v="9422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x v="2821"/>
    <n v="6"/>
    <n v="0.2"/>
    <x v="7200"/>
  </r>
  <r>
    <n v="9423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x v="5557"/>
    <n v="5"/>
    <n v="0"/>
    <x v="6740"/>
  </r>
  <r>
    <n v="9424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x v="214"/>
    <n v="3"/>
    <n v="0.2"/>
    <x v="2436"/>
  </r>
  <r>
    <n v="9425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x v="47"/>
    <n v="3"/>
    <n v="0"/>
    <x v="47"/>
  </r>
  <r>
    <n v="9426"/>
    <x v="4712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x v="5901"/>
    <n v="6"/>
    <n v="0.1"/>
    <x v="7201"/>
  </r>
  <r>
    <n v="9427"/>
    <x v="4713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x v="3826"/>
    <n v="5"/>
    <n v="0"/>
    <x v="4396"/>
  </r>
  <r>
    <n v="9428"/>
    <x v="4714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x v="3351"/>
    <n v="5"/>
    <n v="0"/>
    <x v="7202"/>
  </r>
  <r>
    <n v="9429"/>
    <x v="4715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x v="5902"/>
    <n v="8"/>
    <n v="0.3"/>
    <x v="7203"/>
  </r>
  <r>
    <n v="9430"/>
    <x v="4716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x v="1124"/>
    <n v="5"/>
    <n v="0.2"/>
    <x v="7204"/>
  </r>
  <r>
    <n v="9431"/>
    <x v="4716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x v="5903"/>
    <n v="1"/>
    <n v="0.3"/>
    <x v="7205"/>
  </r>
  <r>
    <n v="9432"/>
    <x v="4717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n v="0.2"/>
    <x v="2352"/>
  </r>
  <r>
    <n v="9433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x v="5520"/>
    <n v="2"/>
    <n v="0.2"/>
    <x v="6688"/>
  </r>
  <r>
    <n v="9434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x v="1590"/>
    <n v="7"/>
    <n v="0.2"/>
    <x v="1683"/>
  </r>
  <r>
    <n v="9435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x v="1518"/>
    <n v="3"/>
    <n v="0.2"/>
    <x v="4816"/>
  </r>
  <r>
    <n v="9436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x v="5904"/>
    <n v="4"/>
    <n v="0.2"/>
    <x v="7206"/>
  </r>
  <r>
    <n v="9437"/>
    <x v="4719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n v="0.7"/>
    <x v="2886"/>
  </r>
  <r>
    <n v="9438"/>
    <x v="4720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x v="91"/>
    <n v="2"/>
    <n v="0"/>
    <x v="91"/>
  </r>
  <r>
    <n v="9439"/>
    <x v="4721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x v="5905"/>
    <n v="4"/>
    <n v="0.4"/>
    <x v="7207"/>
  </r>
  <r>
    <n v="9440"/>
    <x v="4722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x v="7208"/>
  </r>
  <r>
    <n v="9441"/>
    <x v="4723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x v="2"/>
    <n v="2"/>
    <n v="0"/>
    <x v="5223"/>
  </r>
  <r>
    <n v="9442"/>
    <x v="4724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x v="5907"/>
    <n v="5"/>
    <n v="0.2"/>
    <x v="7209"/>
  </r>
  <r>
    <n v="9443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x v="5908"/>
    <n v="2"/>
    <n v="0.2"/>
    <x v="7210"/>
  </r>
  <r>
    <n v="9444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x v="985"/>
    <n v="2"/>
    <n v="0.2"/>
    <x v="1023"/>
  </r>
  <r>
    <n v="9445"/>
    <x v="4726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x v="3124"/>
    <n v="4"/>
    <n v="0.2"/>
    <x v="3505"/>
  </r>
  <r>
    <n v="9446"/>
    <x v="472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x v="714"/>
    <n v="3"/>
    <n v="0"/>
    <x v="732"/>
  </r>
  <r>
    <n v="9447"/>
    <x v="4728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x v="1211"/>
    <n v="6"/>
    <n v="0"/>
    <x v="5470"/>
  </r>
  <r>
    <n v="9448"/>
    <x v="4729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x v="5909"/>
    <n v="5"/>
    <n v="0"/>
    <x v="7211"/>
  </r>
  <r>
    <n v="9449"/>
    <x v="4730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x v="5910"/>
    <n v="4"/>
    <n v="0"/>
    <x v="7212"/>
  </r>
  <r>
    <n v="9450"/>
    <x v="4731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n v="0.2"/>
    <x v="7213"/>
  </r>
  <r>
    <n v="9451"/>
    <x v="4732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x v="5912"/>
    <n v="9"/>
    <n v="0"/>
    <x v="7214"/>
  </r>
  <r>
    <n v="9452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n v="0"/>
    <x v="7215"/>
  </r>
  <r>
    <n v="9453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x v="5914"/>
    <n v="6"/>
    <n v="0.2"/>
    <x v="7216"/>
  </r>
  <r>
    <n v="9454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n v="0"/>
    <x v="7217"/>
  </r>
  <r>
    <n v="9455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x v="2862"/>
    <n v="2"/>
    <n v="0.2"/>
    <x v="7218"/>
  </r>
  <r>
    <n v="9456"/>
    <x v="4734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x v="5916"/>
    <n v="1"/>
    <n v="0.5"/>
    <x v="7219"/>
  </r>
  <r>
    <n v="9457"/>
    <x v="473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x v="5917"/>
    <n v="3"/>
    <n v="0.2"/>
    <x v="7220"/>
  </r>
  <r>
    <n v="9458"/>
    <x v="473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x v="5918"/>
    <n v="5"/>
    <n v="0.7"/>
    <x v="7221"/>
  </r>
  <r>
    <n v="9459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x v="5919"/>
    <n v="3"/>
    <n v="0"/>
    <x v="7222"/>
  </r>
  <r>
    <n v="9460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x v="314"/>
    <n v="1"/>
    <n v="0.2"/>
    <x v="6293"/>
  </r>
  <r>
    <n v="9461"/>
    <x v="4737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x v="805"/>
    <n v="3"/>
    <n v="0"/>
    <x v="830"/>
  </r>
  <r>
    <n v="9462"/>
    <x v="4738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x v="5920"/>
    <n v="6"/>
    <n v="0.2"/>
    <x v="7223"/>
  </r>
  <r>
    <n v="9463"/>
    <x v="4739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n v="0"/>
    <x v="5152"/>
  </r>
  <r>
    <n v="9464"/>
    <x v="4740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x v="530"/>
    <n v="4"/>
    <n v="0.2"/>
    <x v="541"/>
  </r>
  <r>
    <n v="9465"/>
    <x v="4741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x v="1315"/>
    <n v="6"/>
    <n v="0"/>
    <x v="7224"/>
  </r>
  <r>
    <n v="9466"/>
    <x v="4742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x v="5795"/>
    <n v="2"/>
    <n v="0"/>
    <x v="7046"/>
  </r>
  <r>
    <n v="9467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x v="5921"/>
    <n v="6"/>
    <n v="0.2"/>
    <x v="7225"/>
  </r>
  <r>
    <n v="9468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x v="4365"/>
    <n v="2"/>
    <n v="0.4"/>
    <x v="7226"/>
  </r>
  <r>
    <n v="9469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x v="91"/>
    <n v="2"/>
    <n v="0"/>
    <x v="91"/>
  </r>
  <r>
    <n v="9470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n v="0"/>
    <x v="170"/>
  </r>
  <r>
    <n v="9471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x v="2622"/>
    <n v="2"/>
    <n v="0"/>
    <x v="7227"/>
  </r>
  <r>
    <n v="9472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x v="5872"/>
    <n v="1"/>
    <n v="0.2"/>
    <x v="6836"/>
  </r>
  <r>
    <n v="9473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x v="5922"/>
    <n v="2"/>
    <n v="0.1"/>
    <x v="7228"/>
  </r>
  <r>
    <n v="9474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x v="5923"/>
    <n v="5"/>
    <n v="0"/>
    <x v="7229"/>
  </r>
  <r>
    <n v="9475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x v="2184"/>
    <n v="2"/>
    <n v="0.2"/>
    <x v="2352"/>
  </r>
  <r>
    <n v="9476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x v="4259"/>
    <n v="7"/>
    <n v="0.2"/>
    <x v="4974"/>
  </r>
  <r>
    <n v="9477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n v="0.6"/>
    <x v="7230"/>
  </r>
  <r>
    <n v="9478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x v="3369"/>
  </r>
  <r>
    <n v="9479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x v="5925"/>
    <n v="5"/>
    <n v="0.2"/>
    <x v="7231"/>
  </r>
  <r>
    <n v="9480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x v="5926"/>
    <n v="3"/>
    <n v="0.8"/>
    <x v="7232"/>
  </r>
  <r>
    <n v="9481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x v="5927"/>
    <n v="5"/>
    <n v="0.8"/>
    <x v="7233"/>
  </r>
  <r>
    <n v="9482"/>
    <x v="4746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n v="0.2"/>
    <x v="4599"/>
  </r>
  <r>
    <n v="9483"/>
    <x v="4747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x v="4570"/>
    <n v="2"/>
    <n v="0.2"/>
    <x v="7234"/>
  </r>
  <r>
    <n v="9484"/>
    <x v="4748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x v="1209"/>
    <n v="6"/>
    <n v="0"/>
    <x v="7235"/>
  </r>
  <r>
    <n v="9485"/>
    <x v="4749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x v="5928"/>
    <n v="10"/>
    <n v="0.32"/>
    <x v="7236"/>
  </r>
  <r>
    <n v="9486"/>
    <x v="4749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x v="2791"/>
    <n v="9"/>
    <n v="0.2"/>
    <x v="3101"/>
  </r>
  <r>
    <n v="9487"/>
    <x v="4750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x v="5929"/>
    <n v="3"/>
    <n v="0.3"/>
    <x v="7237"/>
  </r>
  <r>
    <n v="9488"/>
    <x v="4751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x v="2630"/>
    <n v="3"/>
    <n v="0"/>
    <x v="7238"/>
  </r>
  <r>
    <n v="9489"/>
    <x v="4752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x v="5930"/>
    <n v="2"/>
    <n v="0.2"/>
    <x v="7239"/>
  </r>
  <r>
    <n v="9490"/>
    <x v="4753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x v="5931"/>
    <n v="7"/>
    <n v="0"/>
    <x v="7240"/>
  </r>
  <r>
    <n v="9491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x v="5932"/>
    <n v="8"/>
    <n v="0.2"/>
    <x v="7241"/>
  </r>
  <r>
    <n v="9492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x v="5933"/>
    <n v="3"/>
    <n v="0"/>
    <x v="7242"/>
  </r>
  <r>
    <n v="9493"/>
    <x v="4755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x v="5934"/>
    <n v="9"/>
    <n v="0"/>
    <x v="7243"/>
  </r>
  <r>
    <n v="9494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n v="0"/>
    <x v="7244"/>
  </r>
  <r>
    <n v="9495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x v="5516"/>
    <n v="2"/>
    <n v="0"/>
    <x v="6685"/>
  </r>
  <r>
    <n v="9496"/>
    <x v="4757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x v="5253"/>
    <n v="6"/>
    <n v="0"/>
    <x v="7245"/>
  </r>
  <r>
    <n v="9497"/>
    <x v="4757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x v="1313"/>
    <n v="1"/>
    <n v="0"/>
    <x v="5319"/>
  </r>
  <r>
    <n v="9498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n v="0"/>
    <x v="7246"/>
  </r>
  <r>
    <n v="9499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x v="3856"/>
    <n v="3"/>
    <n v="0"/>
    <x v="4434"/>
  </r>
  <r>
    <n v="9500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x v="766"/>
    <n v="10"/>
    <n v="0"/>
    <x v="7247"/>
  </r>
  <r>
    <n v="9501"/>
    <x v="4759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x v="5937"/>
    <n v="3"/>
    <n v="0"/>
    <x v="7248"/>
  </r>
  <r>
    <n v="9502"/>
    <x v="4760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x v="4674"/>
    <n v="3"/>
    <n v="0"/>
    <x v="7249"/>
  </r>
  <r>
    <n v="9503"/>
    <x v="4761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x v="5938"/>
    <n v="9"/>
    <n v="0"/>
    <x v="7250"/>
  </r>
  <r>
    <n v="9504"/>
    <x v="4761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x v="709"/>
    <n v="1"/>
    <n v="0"/>
    <x v="7251"/>
  </r>
  <r>
    <n v="9505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x v="5939"/>
    <n v="7"/>
    <n v="0"/>
    <x v="7252"/>
  </r>
  <r>
    <n v="9506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x v="1375"/>
    <n v="2"/>
    <n v="0"/>
    <x v="1438"/>
  </r>
  <r>
    <n v="9507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x v="4327"/>
    <n v="2"/>
    <n v="0"/>
    <x v="7253"/>
  </r>
  <r>
    <n v="9508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x v="5940"/>
    <n v="5"/>
    <n v="0"/>
    <x v="7254"/>
  </r>
  <r>
    <n v="9509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n v="0"/>
    <x v="5729"/>
  </r>
  <r>
    <n v="9510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x v="5941"/>
    <n v="6"/>
    <n v="0"/>
    <x v="7255"/>
  </r>
  <r>
    <n v="9511"/>
    <x v="4764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x v="3747"/>
    <n v="9"/>
    <n v="0"/>
    <x v="7256"/>
  </r>
  <r>
    <n v="9512"/>
    <x v="476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x v="1844"/>
    <n v="3"/>
    <n v="0.8"/>
    <x v="1979"/>
  </r>
  <r>
    <n v="9513"/>
    <x v="4766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x v="5942"/>
    <n v="1"/>
    <n v="0.32"/>
    <x v="7257"/>
  </r>
  <r>
    <n v="9514"/>
    <x v="4767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n v="0"/>
    <x v="7258"/>
  </r>
  <r>
    <n v="9515"/>
    <x v="4768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x v="5944"/>
    <n v="6"/>
    <n v="0.2"/>
    <x v="7259"/>
  </r>
  <r>
    <n v="9516"/>
    <x v="4769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x v="5945"/>
    <n v="14"/>
    <n v="0.2"/>
    <x v="7260"/>
  </r>
  <r>
    <n v="9517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x v="5946"/>
    <n v="3"/>
    <n v="0.4"/>
    <x v="7261"/>
  </r>
  <r>
    <n v="9518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x v="2789"/>
    <n v="3"/>
    <n v="0.2"/>
    <x v="3177"/>
  </r>
  <r>
    <n v="9519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x v="2774"/>
    <n v="3"/>
    <n v="0.2"/>
    <x v="3081"/>
  </r>
  <r>
    <n v="9520"/>
    <x v="477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x v="5947"/>
    <n v="4"/>
    <n v="0"/>
    <x v="7262"/>
  </r>
  <r>
    <n v="9521"/>
    <x v="4772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x v="5948"/>
    <n v="2"/>
    <n v="0"/>
    <x v="7263"/>
  </r>
  <r>
    <n v="9522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x v="830"/>
    <n v="3"/>
    <n v="0.2"/>
    <x v="7264"/>
  </r>
  <r>
    <n v="9523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x v="12"/>
    <n v="3"/>
    <n v="0.2"/>
    <x v="12"/>
  </r>
  <r>
    <n v="9524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x v="5949"/>
    <n v="3"/>
    <n v="0.2"/>
    <x v="7265"/>
  </r>
  <r>
    <n v="9525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x v="2067"/>
    <n v="5"/>
    <n v="0.2"/>
    <x v="2227"/>
  </r>
  <r>
    <n v="9526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x v="3351"/>
    <n v="5"/>
    <n v="0"/>
    <x v="7202"/>
  </r>
  <r>
    <n v="9527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x v="5231"/>
    <n v="3"/>
    <n v="0.2"/>
    <x v="7266"/>
  </r>
  <r>
    <n v="9528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x v="5950"/>
    <n v="6"/>
    <n v="0.2"/>
    <x v="7267"/>
  </r>
  <r>
    <n v="9529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x v="3396"/>
    <n v="2"/>
    <n v="0.2"/>
    <x v="3847"/>
  </r>
  <r>
    <n v="9530"/>
    <x v="4775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x v="2600"/>
    <n v="2"/>
    <n v="0.2"/>
    <x v="7268"/>
  </r>
  <r>
    <n v="9531"/>
    <x v="4776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x v="4984"/>
    <n v="2"/>
    <n v="0"/>
    <x v="5955"/>
  </r>
  <r>
    <n v="9532"/>
    <x v="4777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n v="0.2"/>
    <x v="7269"/>
  </r>
  <r>
    <n v="9533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x v="5952"/>
    <n v="14"/>
    <n v="0.1"/>
    <x v="7270"/>
  </r>
  <r>
    <n v="9534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x v="5953"/>
    <n v="7"/>
    <n v="0"/>
    <x v="7271"/>
  </r>
  <r>
    <n v="9535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x v="3446"/>
    <n v="2"/>
    <n v="0"/>
    <x v="7272"/>
  </r>
  <r>
    <n v="9536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x v="1276"/>
    <n v="2"/>
    <n v="0.2"/>
    <x v="1327"/>
  </r>
  <r>
    <n v="9537"/>
    <x v="4779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x v="3179"/>
    <n v="3"/>
    <n v="0.6"/>
    <x v="7273"/>
  </r>
  <r>
    <n v="9538"/>
    <x v="4780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x v="5954"/>
    <n v="2"/>
    <n v="0.15"/>
    <x v="7274"/>
  </r>
  <r>
    <n v="9539"/>
    <x v="4781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x v="2952"/>
    <n v="5"/>
    <n v="0"/>
    <x v="7275"/>
  </r>
  <r>
    <n v="9540"/>
    <x v="4781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x v="792"/>
    <n v="2"/>
    <n v="0"/>
    <x v="817"/>
  </r>
  <r>
    <n v="9541"/>
    <x v="4782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x v="3029"/>
    <n v="7"/>
    <n v="0.2"/>
    <x v="3381"/>
  </r>
  <r>
    <n v="9542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x v="5955"/>
    <n v="3"/>
    <n v="0.2"/>
    <x v="7276"/>
  </r>
  <r>
    <n v="9543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x v="5956"/>
    <n v="5"/>
    <n v="0.8"/>
    <x v="7277"/>
  </r>
  <r>
    <n v="9544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x v="3987"/>
    <n v="2"/>
    <n v="0.2"/>
    <x v="4608"/>
  </r>
  <r>
    <n v="9545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x v="5957"/>
    <n v="3"/>
    <n v="0.32"/>
    <x v="7278"/>
  </r>
  <r>
    <n v="9546"/>
    <x v="4784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x v="5237"/>
    <n v="2"/>
    <n v="0"/>
    <x v="6303"/>
  </r>
  <r>
    <n v="9547"/>
    <x v="4784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n v="0"/>
    <x v="69"/>
  </r>
  <r>
    <n v="9548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x v="1312"/>
    <n v="2"/>
    <n v="0.2"/>
    <x v="2997"/>
  </r>
  <r>
    <n v="9549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x v="5958"/>
    <n v="2"/>
    <n v="0.7"/>
    <x v="7279"/>
  </r>
  <r>
    <n v="9550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x v="5959"/>
    <n v="3"/>
    <n v="0.2"/>
    <x v="7280"/>
  </r>
  <r>
    <n v="9551"/>
    <x v="4786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x v="5960"/>
    <n v="3"/>
    <n v="0.2"/>
    <x v="1873"/>
  </r>
  <r>
    <n v="9552"/>
    <x v="4787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x v="5961"/>
    <n v="6"/>
    <n v="0.2"/>
    <x v="7281"/>
  </r>
  <r>
    <n v="9553"/>
    <x v="4788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n v="0"/>
    <x v="7282"/>
  </r>
  <r>
    <n v="9554"/>
    <x v="4789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x v="5962"/>
    <n v="7"/>
    <n v="0.2"/>
    <x v="7283"/>
  </r>
  <r>
    <n v="9555"/>
    <x v="4790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x v="4192"/>
    <n v="5"/>
    <n v="0.2"/>
    <x v="7284"/>
  </r>
  <r>
    <n v="9556"/>
    <x v="4790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x v="5133"/>
    <n v="2"/>
    <n v="0.2"/>
    <x v="7285"/>
  </r>
  <r>
    <n v="9557"/>
    <x v="4791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x v="2381"/>
    <n v="7"/>
    <n v="0"/>
    <x v="2589"/>
  </r>
  <r>
    <n v="9558"/>
    <x v="4792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x v="5963"/>
    <n v="2"/>
    <n v="0.6"/>
    <x v="7286"/>
  </r>
  <r>
    <n v="9559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x v="5964"/>
    <n v="5"/>
    <n v="0.2"/>
    <x v="7287"/>
  </r>
  <r>
    <n v="9560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x v="3589"/>
    <n v="5"/>
    <n v="0.2"/>
    <x v="7288"/>
  </r>
  <r>
    <n v="9561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x v="3518"/>
    <n v="2"/>
    <n v="0.2"/>
    <x v="4005"/>
  </r>
  <r>
    <n v="9562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n v="0.2"/>
    <x v="6139"/>
  </r>
  <r>
    <n v="9563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x v="5965"/>
    <n v="3"/>
    <n v="0.7"/>
    <x v="7289"/>
  </r>
  <r>
    <n v="9564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x v="1628"/>
    <n v="2"/>
    <n v="0.2"/>
    <x v="1725"/>
  </r>
  <r>
    <n v="9565"/>
    <x v="4794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9566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n v="0.2"/>
    <x v="7290"/>
  </r>
  <r>
    <n v="9567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x v="5967"/>
    <n v="5"/>
    <n v="0.7"/>
    <x v="7291"/>
  </r>
  <r>
    <n v="9568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n v="0.2"/>
    <x v="7292"/>
  </r>
  <r>
    <n v="9569"/>
    <x v="4796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n v="0"/>
    <x v="7293"/>
  </r>
  <r>
    <n v="9570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x v="5969"/>
    <n v="6"/>
    <n v="0.7"/>
    <x v="7294"/>
  </r>
  <r>
    <n v="9571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x v="3295"/>
    <n v="2"/>
    <n v="0.2"/>
    <x v="6653"/>
  </r>
  <r>
    <n v="9572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x v="4073"/>
    <n v="2"/>
    <n v="0.2"/>
    <x v="4726"/>
  </r>
  <r>
    <n v="9573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n v="0.2"/>
    <x v="5339"/>
  </r>
  <r>
    <n v="9574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x v="860"/>
    <n v="5"/>
    <n v="0.2"/>
    <x v="7295"/>
  </r>
  <r>
    <n v="9575"/>
    <x v="4798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x v="1629"/>
    <n v="3"/>
    <n v="0"/>
    <x v="1726"/>
  </r>
  <r>
    <n v="9576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x v="5970"/>
    <n v="1"/>
    <n v="0.3"/>
    <x v="7296"/>
  </r>
  <r>
    <n v="9577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x v="5971"/>
    <n v="2"/>
    <n v="0.4"/>
    <x v="7297"/>
  </r>
  <r>
    <n v="9578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x v="5972"/>
    <n v="5"/>
    <n v="0.3"/>
    <x v="7298"/>
  </r>
  <r>
    <n v="9579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x v="5973"/>
    <n v="3"/>
    <n v="0"/>
    <x v="7299"/>
  </r>
  <r>
    <n v="9580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x v="558"/>
    <n v="1"/>
    <n v="0"/>
    <x v="7300"/>
  </r>
  <r>
    <n v="9581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x v="5734"/>
    <n v="5"/>
    <n v="0"/>
    <x v="6967"/>
  </r>
  <r>
    <n v="9582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n v="0.1"/>
    <x v="5262"/>
  </r>
  <r>
    <n v="9583"/>
    <x v="4801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x v="5974"/>
    <n v="6"/>
    <n v="0.2"/>
    <x v="7301"/>
  </r>
  <r>
    <n v="9584"/>
    <x v="4802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x v="5975"/>
    <n v="1"/>
    <n v="0.2"/>
    <x v="7302"/>
  </r>
  <r>
    <n v="9585"/>
    <x v="4803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x v="2099"/>
    <n v="4"/>
    <n v="0"/>
    <x v="7303"/>
  </r>
  <r>
    <n v="9586"/>
    <x v="4804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x v="5976"/>
    <n v="1"/>
    <n v="0.2"/>
    <x v="7304"/>
  </r>
  <r>
    <n v="9587"/>
    <x v="4805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x v="5977"/>
    <n v="5"/>
    <n v="0.2"/>
    <x v="7305"/>
  </r>
  <r>
    <n v="9588"/>
    <x v="4806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x v="2468"/>
    <n v="4"/>
    <n v="0.2"/>
    <x v="7306"/>
  </r>
  <r>
    <n v="9589"/>
    <x v="4807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x v="5978"/>
    <n v="4"/>
    <n v="0.2"/>
    <x v="7307"/>
  </r>
  <r>
    <n v="9590"/>
    <x v="4808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n v="0.2"/>
    <x v="4654"/>
  </r>
  <r>
    <n v="9591"/>
    <x v="4808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x v="5979"/>
    <n v="9"/>
    <n v="0.8"/>
    <x v="7308"/>
  </r>
  <r>
    <n v="9592"/>
    <x v="4809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x v="3224"/>
    <n v="5"/>
    <n v="0.6"/>
    <x v="7309"/>
  </r>
  <r>
    <n v="9593"/>
    <x v="4809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x v="5980"/>
    <n v="5"/>
    <n v="0.6"/>
    <x v="7310"/>
  </r>
  <r>
    <n v="9594"/>
    <x v="4810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x v="18"/>
    <n v="2"/>
    <n v="0"/>
    <x v="1608"/>
  </r>
  <r>
    <n v="9595"/>
    <x v="4810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x v="1057"/>
    <n v="2"/>
    <n v="0"/>
    <x v="1302"/>
  </r>
  <r>
    <n v="9596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x v="3119"/>
    <n v="3"/>
    <n v="0"/>
    <x v="3501"/>
  </r>
  <r>
    <n v="9597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x v="4795"/>
    <n v="2"/>
    <n v="0.2"/>
    <x v="5710"/>
  </r>
  <r>
    <n v="9598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x v="3440"/>
    <n v="3"/>
    <n v="0.2"/>
    <x v="3904"/>
  </r>
  <r>
    <n v="9599"/>
    <x v="4812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x v="4053"/>
    <n v="3"/>
    <n v="0"/>
    <x v="6150"/>
  </r>
  <r>
    <n v="9600"/>
    <x v="4813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n v="0.2"/>
    <x v="7311"/>
  </r>
  <r>
    <n v="9601"/>
    <x v="4814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x v="759"/>
    <n v="8"/>
    <n v="0.2"/>
    <x v="782"/>
  </r>
  <r>
    <n v="9602"/>
    <x v="4815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x v="5982"/>
    <n v="5"/>
    <n v="0"/>
    <x v="7312"/>
  </r>
  <r>
    <n v="9603"/>
    <x v="4816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x v="5983"/>
    <n v="5"/>
    <n v="0"/>
    <x v="7313"/>
  </r>
  <r>
    <n v="9604"/>
    <x v="4817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x v="5984"/>
    <n v="3"/>
    <n v="0.4"/>
    <x v="7314"/>
  </r>
  <r>
    <n v="9605"/>
    <x v="4818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x v="5985"/>
    <n v="4"/>
    <n v="0"/>
    <x v="7315"/>
  </r>
  <r>
    <n v="9606"/>
    <x v="4819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x v="5986"/>
    <n v="4"/>
    <n v="0.2"/>
    <x v="5485"/>
  </r>
  <r>
    <n v="9607"/>
    <x v="4819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x v="4934"/>
    <n v="3"/>
    <n v="0.2"/>
    <x v="7316"/>
  </r>
  <r>
    <n v="9608"/>
    <x v="4820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n v="0"/>
    <x v="354"/>
  </r>
  <r>
    <n v="9609"/>
    <x v="4820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x v="469"/>
    <n v="3"/>
    <n v="0"/>
    <x v="5458"/>
  </r>
  <r>
    <n v="9610"/>
    <x v="4821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n v="0"/>
    <x v="7317"/>
  </r>
  <r>
    <n v="9611"/>
    <x v="4821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x v="1806"/>
    <n v="9"/>
    <n v="0"/>
    <x v="1934"/>
  </r>
  <r>
    <n v="9612"/>
    <x v="4822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x v="2643"/>
    <n v="4"/>
    <n v="0"/>
    <x v="2961"/>
  </r>
  <r>
    <n v="9613"/>
    <x v="4823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x v="2562"/>
    <n v="2"/>
    <n v="0.2"/>
    <x v="2810"/>
  </r>
  <r>
    <n v="9614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x v="5989"/>
    <n v="1"/>
    <n v="0"/>
    <x v="7318"/>
  </r>
  <r>
    <n v="9615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x v="5990"/>
    <n v="7"/>
    <n v="0"/>
    <x v="7319"/>
  </r>
  <r>
    <n v="9616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n v="0.2"/>
    <x v="7320"/>
  </r>
  <r>
    <n v="9617"/>
    <x v="4825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x v="1784"/>
    <n v="2"/>
    <n v="0"/>
    <x v="6613"/>
  </r>
  <r>
    <n v="9618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x v="5992"/>
    <n v="3"/>
    <n v="0.4"/>
    <x v="7321"/>
  </r>
  <r>
    <n v="9619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x v="1146"/>
    <n v="3"/>
    <n v="0.2"/>
    <x v="1188"/>
  </r>
  <r>
    <n v="9620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x v="4089"/>
    <n v="5"/>
    <n v="0.2"/>
    <x v="7322"/>
  </r>
  <r>
    <n v="9621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x v="5993"/>
    <n v="6"/>
    <n v="0.2"/>
    <x v="7323"/>
  </r>
  <r>
    <n v="9622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x v="5994"/>
    <n v="2"/>
    <n v="0.2"/>
    <x v="7324"/>
  </r>
  <r>
    <n v="9623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x v="3024"/>
  </r>
  <r>
    <n v="9624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x v="5995"/>
    <n v="2"/>
    <n v="0.8"/>
    <x v="7325"/>
  </r>
  <r>
    <n v="9625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x v="5996"/>
    <n v="3"/>
    <n v="0.3"/>
    <x v="7326"/>
  </r>
  <r>
    <n v="9626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x v="5997"/>
    <n v="3"/>
    <n v="0.32"/>
    <x v="7327"/>
  </r>
  <r>
    <n v="9627"/>
    <x v="4829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x v="4766"/>
    <n v="2"/>
    <n v="0.2"/>
    <x v="5674"/>
  </r>
  <r>
    <n v="9628"/>
    <x v="4830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x v="1865"/>
    <n v="3"/>
    <n v="0"/>
    <x v="7328"/>
  </r>
  <r>
    <n v="9629"/>
    <x v="4831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x v="5577"/>
    <n v="7"/>
    <n v="0.2"/>
    <x v="6766"/>
  </r>
  <r>
    <n v="9630"/>
    <x v="4831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x v="5998"/>
    <n v="2"/>
    <n v="0.7"/>
    <x v="7329"/>
  </r>
  <r>
    <n v="9631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x v="489"/>
    <n v="3"/>
    <n v="0.2"/>
    <x v="7330"/>
  </r>
  <r>
    <n v="9632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x v="5999"/>
    <n v="6"/>
    <n v="0"/>
    <x v="7331"/>
  </r>
  <r>
    <n v="9633"/>
    <x v="4833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n v="0"/>
    <x v="7332"/>
  </r>
  <r>
    <n v="9634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x v="1322"/>
    <n v="3"/>
    <n v="0"/>
    <x v="1378"/>
  </r>
  <r>
    <n v="9635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n v="0"/>
    <x v="7333"/>
  </r>
  <r>
    <n v="9636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n v="0"/>
    <x v="7334"/>
  </r>
  <r>
    <n v="9637"/>
    <x v="4835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x v="6002"/>
    <n v="2"/>
    <n v="0"/>
    <x v="7335"/>
  </r>
  <r>
    <n v="9638"/>
    <x v="4835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x v="6003"/>
    <n v="4"/>
    <n v="0"/>
    <x v="7336"/>
  </r>
  <r>
    <n v="9639"/>
    <x v="4836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x v="1057"/>
    <n v="2"/>
    <n v="0"/>
    <x v="1302"/>
  </r>
  <r>
    <n v="9640"/>
    <x v="4837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x v="6004"/>
    <n v="13"/>
    <n v="0.4"/>
    <x v="7337"/>
  </r>
  <r>
    <n v="9641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x v="2809"/>
    <n v="5"/>
    <n v="0"/>
    <x v="3121"/>
  </r>
  <r>
    <n v="9642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x v="6005"/>
    <n v="5"/>
    <n v="0"/>
    <x v="232"/>
  </r>
  <r>
    <n v="9643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x v="5404"/>
    <n v="6"/>
    <n v="0.2"/>
    <x v="7338"/>
  </r>
  <r>
    <n v="9644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x v="6006"/>
    <n v="2"/>
    <n v="0.2"/>
    <x v="7339"/>
  </r>
  <r>
    <n v="9645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x v="6007"/>
    <n v="7"/>
    <n v="0.2"/>
    <x v="7340"/>
  </r>
  <r>
    <n v="9646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x v="2083"/>
    <n v="2"/>
    <n v="0.2"/>
    <x v="4313"/>
  </r>
  <r>
    <n v="9647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x v="1270"/>
    <n v="2"/>
    <n v="0.7"/>
    <x v="1321"/>
  </r>
  <r>
    <n v="9648"/>
    <x v="4840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x v="3552"/>
    <n v="4"/>
    <n v="0"/>
    <x v="4045"/>
  </r>
  <r>
    <n v="9649"/>
    <x v="4840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x v="1694"/>
    <n v="3"/>
    <n v="0"/>
    <x v="1795"/>
  </r>
  <r>
    <n v="9650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x v="6008"/>
    <n v="8"/>
    <n v="0.15"/>
    <x v="7341"/>
  </r>
  <r>
    <n v="9651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x v="5389"/>
    <n v="9"/>
    <n v="0"/>
    <x v="7342"/>
  </r>
  <r>
    <n v="9652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x v="647"/>
    <n v="2"/>
    <n v="0"/>
    <x v="7343"/>
  </r>
  <r>
    <n v="9653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n v="0"/>
    <x v="2076"/>
  </r>
  <r>
    <n v="9654"/>
    <x v="4842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x v="916"/>
    <n v="2"/>
    <n v="0.2"/>
    <x v="7344"/>
  </r>
  <r>
    <n v="9655"/>
    <x v="4842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x v="6009"/>
    <n v="2"/>
    <n v="0.7"/>
    <x v="7345"/>
  </r>
  <r>
    <n v="9656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x v="6010"/>
    <n v="3"/>
    <n v="0"/>
    <x v="7346"/>
  </r>
  <r>
    <n v="9657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x v="2217"/>
    <n v="1"/>
    <n v="0.2"/>
    <x v="2868"/>
  </r>
  <r>
    <n v="9658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n v="0"/>
    <x v="7347"/>
  </r>
  <r>
    <n v="9659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n v="0.1"/>
    <x v="7348"/>
  </r>
  <r>
    <n v="9660"/>
    <x v="4844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x v="2057"/>
    <n v="5"/>
    <n v="0"/>
    <x v="2215"/>
  </r>
  <r>
    <n v="9661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x v="6013"/>
    <n v="9"/>
    <n v="0.2"/>
    <x v="7349"/>
  </r>
  <r>
    <n v="9662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x v="1165"/>
    <n v="2"/>
    <n v="0"/>
    <x v="7350"/>
  </r>
  <r>
    <n v="9663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x v="6014"/>
    <n v="3"/>
    <n v="0.2"/>
    <x v="7351"/>
  </r>
  <r>
    <n v="9664"/>
    <x v="4846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x v="2714"/>
    <n v="3"/>
    <n v="0"/>
    <x v="3006"/>
  </r>
  <r>
    <n v="9665"/>
    <x v="484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x v="91"/>
    <n v="2"/>
    <n v="0"/>
    <x v="91"/>
  </r>
  <r>
    <n v="9666"/>
    <x v="48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x v="5001"/>
    <n v="3"/>
    <n v="0"/>
    <x v="7352"/>
  </r>
  <r>
    <n v="9667"/>
    <x v="48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x v="2162"/>
    <n v="3"/>
    <n v="0"/>
    <x v="2327"/>
  </r>
  <r>
    <n v="9668"/>
    <x v="4849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x v="2314"/>
    <n v="7"/>
    <n v="0.2"/>
    <x v="2506"/>
  </r>
  <r>
    <n v="9669"/>
    <x v="4849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n v="0"/>
    <x v="4954"/>
  </r>
  <r>
    <n v="9670"/>
    <x v="4850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x v="1830"/>
    <n v="3"/>
    <n v="0"/>
    <x v="2595"/>
  </r>
  <r>
    <n v="9671"/>
    <x v="4851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x v="6015"/>
    <n v="7"/>
    <n v="0.2"/>
    <x v="7353"/>
  </r>
  <r>
    <n v="9672"/>
    <x v="485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x v="1114"/>
    <n v="5"/>
    <n v="0.2"/>
    <x v="1593"/>
  </r>
  <r>
    <n v="9673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x v="892"/>
    <n v="2"/>
    <n v="0.2"/>
    <x v="2055"/>
  </r>
  <r>
    <n v="9674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x v="6016"/>
    <n v="5"/>
    <n v="0.4"/>
    <x v="7354"/>
  </r>
  <r>
    <n v="9675"/>
    <x v="485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x v="6017"/>
    <n v="1"/>
    <n v="0.2"/>
    <x v="7355"/>
  </r>
  <r>
    <n v="9676"/>
    <x v="4855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n v="0"/>
    <x v="7356"/>
  </r>
  <r>
    <n v="9677"/>
    <x v="4856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x v="6018"/>
    <n v="6"/>
    <n v="0"/>
    <x v="7357"/>
  </r>
  <r>
    <n v="9678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x v="4562"/>
    <n v="3"/>
    <n v="0"/>
    <x v="5392"/>
  </r>
  <r>
    <n v="9679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n v="0"/>
    <x v="7358"/>
  </r>
  <r>
    <n v="9680"/>
    <x v="4858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x v="2144"/>
    <n v="2"/>
    <n v="0"/>
    <x v="2310"/>
  </r>
  <r>
    <n v="9681"/>
    <x v="4858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x v="6020"/>
    <n v="9"/>
    <n v="0.2"/>
    <x v="7359"/>
  </r>
  <r>
    <n v="9682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x v="880"/>
    <n v="3"/>
    <n v="0"/>
    <x v="913"/>
  </r>
  <r>
    <n v="9683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x v="789"/>
    <n v="6"/>
    <n v="0"/>
    <x v="814"/>
  </r>
  <r>
    <n v="9684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x v="6021"/>
    <n v="8"/>
    <n v="0"/>
    <x v="7360"/>
  </r>
  <r>
    <n v="9685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x v="91"/>
    <n v="2"/>
    <n v="0"/>
    <x v="2056"/>
  </r>
  <r>
    <n v="9686"/>
    <x v="4860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x v="6022"/>
    <n v="1"/>
    <n v="0"/>
    <x v="7361"/>
  </r>
  <r>
    <n v="9687"/>
    <x v="4861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x v="1863"/>
    <n v="6"/>
    <n v="0"/>
    <x v="7362"/>
  </r>
  <r>
    <n v="9688"/>
    <x v="4862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x v="6023"/>
    <n v="9"/>
    <n v="0.8"/>
    <x v="7363"/>
  </r>
  <r>
    <n v="9689"/>
    <x v="4863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x v="56"/>
    <n v="5"/>
    <n v="0"/>
    <x v="56"/>
  </r>
  <r>
    <n v="9690"/>
    <x v="4863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x v="178"/>
    <n v="4"/>
    <n v="0"/>
    <x v="2082"/>
  </r>
  <r>
    <n v="9691"/>
    <x v="4864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x v="991"/>
    <n v="4"/>
    <n v="0"/>
    <x v="1029"/>
  </r>
  <r>
    <n v="9692"/>
    <x v="4865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x v="6024"/>
    <n v="3"/>
    <n v="0.32"/>
    <x v="7364"/>
  </r>
  <r>
    <n v="9693"/>
    <x v="4866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x v="6025"/>
    <n v="11"/>
    <n v="0"/>
    <x v="7365"/>
  </r>
  <r>
    <n v="9694"/>
    <x v="4867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x v="4747"/>
    <n v="6"/>
    <n v="0"/>
    <x v="7366"/>
  </r>
  <r>
    <n v="9695"/>
    <x v="4867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x v="549"/>
    <n v="2"/>
    <n v="0"/>
    <x v="558"/>
  </r>
  <r>
    <n v="9696"/>
    <x v="4868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x v="6026"/>
    <n v="4"/>
    <n v="0.2"/>
    <x v="7367"/>
  </r>
  <r>
    <n v="9697"/>
    <x v="4869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x v="4712"/>
    <n v="5"/>
    <n v="0"/>
    <x v="5597"/>
  </r>
  <r>
    <n v="9698"/>
    <x v="4870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x v="6027"/>
    <n v="4"/>
    <n v="0.2"/>
    <x v="7368"/>
  </r>
  <r>
    <n v="9699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n v="0"/>
    <x v="5801"/>
  </r>
  <r>
    <n v="9700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x v="3287"/>
    <n v="4"/>
    <n v="0"/>
    <x v="7369"/>
  </r>
  <r>
    <n v="9701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x v="2103"/>
    <n v="3"/>
    <n v="0.2"/>
    <x v="2267"/>
  </r>
  <r>
    <n v="9702"/>
    <x v="4872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x v="3657"/>
    <n v="2"/>
    <n v="0"/>
    <x v="4178"/>
  </r>
  <r>
    <n v="9703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x v="1042"/>
    <n v="1"/>
    <n v="0"/>
    <x v="7370"/>
  </r>
  <r>
    <n v="9704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x v="6028"/>
    <n v="5"/>
    <n v="0"/>
    <x v="7371"/>
  </r>
  <r>
    <n v="9705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n v="0"/>
    <x v="7372"/>
  </r>
  <r>
    <n v="9706"/>
    <x v="4874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x v="5524"/>
    <n v="3"/>
    <n v="0.2"/>
    <x v="6693"/>
  </r>
  <r>
    <n v="9707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n v="0.2"/>
    <x v="7373"/>
  </r>
  <r>
    <n v="9708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x v="714"/>
    <n v="3"/>
    <n v="0"/>
    <x v="732"/>
  </r>
  <r>
    <n v="9709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x v="3002"/>
    <n v="2"/>
    <n v="0"/>
    <x v="7374"/>
  </r>
  <r>
    <n v="9710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x v="448"/>
    <n v="3"/>
    <n v="0"/>
    <x v="459"/>
  </r>
  <r>
    <n v="9711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x v="6031"/>
    <n v="2"/>
    <n v="0.2"/>
    <x v="7375"/>
  </r>
  <r>
    <n v="9712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x v="6032"/>
    <n v="2"/>
    <n v="0.7"/>
    <x v="7376"/>
  </r>
  <r>
    <n v="9713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x v="6033"/>
    <n v="6"/>
    <n v="0.2"/>
    <x v="7377"/>
  </r>
  <r>
    <n v="9714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x v="5924"/>
    <n v="5"/>
    <n v="0.2"/>
    <x v="7378"/>
  </r>
  <r>
    <n v="9715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x v="2860"/>
    <n v="2"/>
    <n v="0.2"/>
    <x v="3180"/>
  </r>
  <r>
    <n v="9716"/>
    <x v="4877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x v="382"/>
    <n v="2"/>
    <n v="0.2"/>
    <x v="7379"/>
  </r>
  <r>
    <n v="9717"/>
    <x v="4878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x v="6034"/>
    <n v="4"/>
    <n v="0.2"/>
    <x v="7380"/>
  </r>
  <r>
    <n v="9718"/>
    <x v="4879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n v="0.2"/>
    <x v="7381"/>
  </r>
  <r>
    <n v="9719"/>
    <x v="4879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x v="1922"/>
    <n v="5"/>
    <n v="0.2"/>
    <x v="7382"/>
  </r>
  <r>
    <n v="9720"/>
    <x v="4880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x v="3167"/>
    <n v="2"/>
    <n v="0.2"/>
    <x v="3562"/>
  </r>
  <r>
    <n v="9721"/>
    <x v="488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x v="1651"/>
    <n v="2"/>
    <n v="0"/>
    <x v="2647"/>
  </r>
  <r>
    <n v="9722"/>
    <x v="4882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x v="6035"/>
    <n v="3"/>
    <n v="0.1"/>
    <x v="7383"/>
  </r>
  <r>
    <n v="9723"/>
    <x v="4882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n v="0"/>
    <x v="6840"/>
  </r>
  <r>
    <n v="9724"/>
    <x v="4883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x v="6036"/>
    <n v="13"/>
    <n v="0.2"/>
    <x v="7384"/>
  </r>
  <r>
    <n v="9725"/>
    <x v="4884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x v="2096"/>
    <n v="2"/>
    <n v="0.2"/>
    <x v="2260"/>
  </r>
  <r>
    <n v="9726"/>
    <x v="4885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x v="1324"/>
    <n v="3"/>
    <n v="0"/>
    <x v="1381"/>
  </r>
  <r>
    <n v="9727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x v="6037"/>
    <n v="7"/>
    <n v="0"/>
    <x v="7385"/>
  </r>
  <r>
    <n v="9728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x v="508"/>
    <n v="5"/>
    <n v="0"/>
    <x v="7386"/>
  </r>
  <r>
    <n v="9729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x v="1009"/>
    <n v="2"/>
    <n v="0"/>
    <x v="6578"/>
  </r>
  <r>
    <n v="9730"/>
    <x v="4887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x v="3769"/>
    <n v="2"/>
    <n v="0.2"/>
    <x v="4321"/>
  </r>
  <r>
    <n v="9731"/>
    <x v="4887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x v="6038"/>
    <n v="5"/>
    <n v="0"/>
    <x v="7387"/>
  </r>
  <r>
    <n v="9732"/>
    <x v="4888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x v="1369"/>
    <n v="8"/>
    <n v="0"/>
    <x v="7388"/>
  </r>
  <r>
    <n v="9733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x v="6039"/>
    <n v="13"/>
    <n v="0"/>
    <x v="7389"/>
  </r>
  <r>
    <n v="9734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x v="6040"/>
    <n v="2"/>
    <n v="0"/>
    <x v="7390"/>
  </r>
  <r>
    <n v="9735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x v="6041"/>
    <n v="1"/>
    <n v="0"/>
    <x v="7391"/>
  </r>
  <r>
    <n v="9736"/>
    <x v="4890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x v="7392"/>
  </r>
  <r>
    <n v="9737"/>
    <x v="4891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x v="3420"/>
    <n v="2"/>
    <n v="0"/>
    <x v="7393"/>
  </r>
  <r>
    <n v="9738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x v="2385"/>
    <n v="2"/>
    <n v="0"/>
    <x v="2593"/>
  </r>
  <r>
    <n v="9739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x v="6042"/>
    <n v="6"/>
    <n v="0.2"/>
    <x v="7394"/>
  </r>
  <r>
    <n v="9740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x v="1209"/>
    <n v="5"/>
    <n v="0.2"/>
    <x v="5197"/>
  </r>
  <r>
    <n v="9741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x v="6043"/>
    <n v="3"/>
    <n v="0"/>
    <x v="7395"/>
  </r>
  <r>
    <n v="9742"/>
    <x v="4893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n v="0"/>
    <x v="7396"/>
  </r>
  <r>
    <n v="9743"/>
    <x v="4894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x v="6045"/>
    <n v="5"/>
    <n v="0"/>
    <x v="7397"/>
  </r>
  <r>
    <n v="9744"/>
    <x v="4895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x v="1242"/>
    <n v="3"/>
    <n v="0"/>
    <x v="3120"/>
  </r>
  <r>
    <n v="9745"/>
    <x v="4896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x v="6046"/>
    <n v="4"/>
    <n v="0.2"/>
    <x v="7398"/>
  </r>
  <r>
    <n v="9746"/>
    <x v="4897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n v="0.2"/>
    <x v="7399"/>
  </r>
  <r>
    <n v="9747"/>
    <x v="4897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x v="4085"/>
    <n v="2"/>
    <n v="0.2"/>
    <x v="4742"/>
  </r>
  <r>
    <n v="9748"/>
    <x v="4898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x v="6048"/>
    <n v="2"/>
    <n v="0.6"/>
    <x v="7400"/>
  </r>
  <r>
    <n v="9749"/>
    <x v="4898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x v="840"/>
    <n v="4"/>
    <n v="0.3"/>
    <x v="871"/>
  </r>
  <r>
    <n v="9750"/>
    <x v="4899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x v="460"/>
    <n v="2"/>
    <n v="0"/>
    <x v="471"/>
  </r>
  <r>
    <n v="9751"/>
    <x v="490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x v="758"/>
    <n v="2"/>
    <n v="0.2"/>
    <x v="7401"/>
  </r>
  <r>
    <n v="9752"/>
    <x v="490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x v="1806"/>
    <n v="3"/>
    <n v="0.2"/>
    <x v="7402"/>
  </r>
  <r>
    <n v="9753"/>
    <x v="4901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x v="6049"/>
    <n v="1"/>
    <n v="0.2"/>
    <x v="7403"/>
  </r>
  <r>
    <n v="9754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x v="349"/>
  </r>
  <r>
    <n v="9755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x v="2788"/>
    <n v="2"/>
    <n v="0"/>
    <x v="7404"/>
  </r>
  <r>
    <n v="9756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x v="743"/>
    <n v="3"/>
    <n v="0"/>
    <x v="5247"/>
  </r>
  <r>
    <n v="9757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x v="4898"/>
    <n v="2"/>
    <n v="0"/>
    <x v="7405"/>
  </r>
  <r>
    <n v="9758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x v="6050"/>
    <n v="5"/>
    <n v="0"/>
    <x v="7406"/>
  </r>
  <r>
    <n v="9759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n v="0"/>
    <x v="5489"/>
  </r>
  <r>
    <n v="9760"/>
    <x v="490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n v="0.2"/>
    <x v="5592"/>
  </r>
  <r>
    <n v="9761"/>
    <x v="4904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n v="0"/>
    <x v="7407"/>
  </r>
  <r>
    <n v="9762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x v="764"/>
    <n v="3"/>
    <n v="0"/>
    <x v="6356"/>
  </r>
  <r>
    <n v="9763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x v="3411"/>
    <n v="2"/>
    <n v="0"/>
    <x v="4507"/>
  </r>
  <r>
    <n v="9764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x v="4148"/>
    <n v="2"/>
    <n v="0"/>
    <x v="4827"/>
  </r>
  <r>
    <n v="9765"/>
    <x v="4906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n v="0.2"/>
    <x v="7408"/>
  </r>
  <r>
    <n v="9766"/>
    <x v="4907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x v="296"/>
    <n v="2"/>
    <n v="0"/>
    <x v="7409"/>
  </r>
  <r>
    <n v="9767"/>
    <x v="4907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x v="4034"/>
    <n v="1"/>
    <n v="0"/>
    <x v="7011"/>
  </r>
  <r>
    <n v="9768"/>
    <x v="4908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x v="2803"/>
    <n v="5"/>
    <n v="0"/>
    <x v="5696"/>
  </r>
  <r>
    <n v="9769"/>
    <x v="4909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n v="0"/>
    <x v="7410"/>
  </r>
  <r>
    <n v="9770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x v="6054"/>
    <n v="5"/>
    <n v="0.2"/>
    <x v="7411"/>
  </r>
  <r>
    <n v="9771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x v="3330"/>
    <n v="4"/>
    <n v="0.2"/>
    <x v="7412"/>
  </r>
  <r>
    <n v="9772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x v="6055"/>
    <n v="2"/>
    <n v="0.2"/>
    <x v="7413"/>
  </r>
  <r>
    <n v="9773"/>
    <x v="4911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x v="3971"/>
    <n v="5"/>
    <n v="0.2"/>
    <x v="5798"/>
  </r>
  <r>
    <n v="9774"/>
    <x v="4912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x v="6056"/>
    <n v="1"/>
    <n v="0"/>
    <x v="7414"/>
  </r>
  <r>
    <n v="9775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x v="6057"/>
    <n v="8"/>
    <n v="0.8"/>
    <x v="7415"/>
  </r>
  <r>
    <n v="9776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x v="3770"/>
    <n v="3"/>
    <n v="0.6"/>
    <x v="7416"/>
  </r>
  <r>
    <n v="9777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n v="0.8"/>
    <x v="7417"/>
  </r>
  <r>
    <n v="9778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x v="6059"/>
    <n v="9"/>
    <n v="0.2"/>
    <x v="7418"/>
  </r>
  <r>
    <n v="9779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x v="6060"/>
    <n v="5"/>
    <n v="0.8"/>
    <x v="7419"/>
  </r>
  <r>
    <n v="9780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x v="6061"/>
    <n v="2"/>
    <n v="0.8"/>
    <x v="7420"/>
  </r>
  <r>
    <n v="9781"/>
    <x v="4914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x v="1907"/>
    <n v="3"/>
    <n v="0"/>
    <x v="2049"/>
  </r>
  <r>
    <n v="9782"/>
    <x v="4914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x v="1891"/>
    <n v="2"/>
    <n v="0.2"/>
    <x v="2029"/>
  </r>
  <r>
    <n v="9783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x v="4310"/>
    <n v="5"/>
    <n v="0"/>
    <x v="5038"/>
  </r>
  <r>
    <n v="9784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x v="1028"/>
    <n v="1"/>
    <n v="0"/>
    <x v="1069"/>
  </r>
  <r>
    <n v="9785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x v="5768"/>
    <n v="2"/>
    <n v="0"/>
    <x v="7421"/>
  </r>
  <r>
    <n v="9786"/>
    <x v="4916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n v="0"/>
    <x v="7422"/>
  </r>
  <r>
    <n v="9787"/>
    <x v="491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x v="6063"/>
    <n v="5"/>
    <n v="0"/>
    <x v="7423"/>
  </r>
  <r>
    <n v="9788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x v="6064"/>
    <n v="5"/>
    <n v="0.32"/>
    <x v="7424"/>
  </r>
  <r>
    <n v="9789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x v="121"/>
    <n v="3"/>
    <n v="0.3"/>
    <x v="123"/>
  </r>
  <r>
    <n v="9790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n v="0.2"/>
    <x v="7425"/>
  </r>
  <r>
    <n v="9791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x v="6065"/>
    <n v="2"/>
    <n v="0.3"/>
    <x v="7426"/>
  </r>
  <r>
    <n v="9792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x v="6066"/>
    <n v="6"/>
    <n v="0.2"/>
    <x v="7427"/>
  </r>
  <r>
    <n v="9793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x v="961"/>
    <n v="2"/>
    <n v="0.3"/>
    <x v="996"/>
  </r>
  <r>
    <n v="9794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x v="6067"/>
    <n v="1"/>
    <n v="0.2"/>
    <x v="7428"/>
  </r>
  <r>
    <n v="9795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x v="6068"/>
    <n v="3"/>
    <n v="0.8"/>
    <x v="7429"/>
  </r>
  <r>
    <n v="9796"/>
    <x v="4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x v="6069"/>
    <n v="3"/>
    <n v="0.8"/>
    <x v="7430"/>
  </r>
  <r>
    <n v="9797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x v="563"/>
    <n v="2"/>
    <n v="0.2"/>
    <x v="7431"/>
  </r>
  <r>
    <n v="9798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x v="6070"/>
    <n v="2"/>
    <n v="0.4"/>
    <x v="7432"/>
  </r>
  <r>
    <n v="9799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x v="6071"/>
    <n v="4"/>
    <n v="0.4"/>
    <x v="7433"/>
  </r>
  <r>
    <n v="9800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x v="6072"/>
    <n v="2"/>
    <n v="0.2"/>
    <x v="7434"/>
  </r>
  <r>
    <n v="9801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x v="6073"/>
    <n v="3"/>
    <n v="0.4"/>
    <x v="7435"/>
  </r>
  <r>
    <n v="9802"/>
    <x v="4922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n v="0"/>
    <x v="7436"/>
  </r>
  <r>
    <n v="9803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x v="5353"/>
    <n v="2"/>
    <n v="0.2"/>
    <x v="7437"/>
  </r>
  <r>
    <n v="9804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x v="4472"/>
    <n v="1"/>
    <n v="0"/>
    <x v="5273"/>
  </r>
  <r>
    <n v="9805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x v="1576"/>
    <n v="1"/>
    <n v="0"/>
    <x v="7438"/>
  </r>
  <r>
    <n v="9806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x v="6075"/>
    <n v="2"/>
    <n v="0.2"/>
    <x v="7439"/>
  </r>
  <r>
    <n v="9807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x v="6076"/>
    <n v="8"/>
    <n v="0.7"/>
    <x v="7440"/>
  </r>
  <r>
    <n v="9808"/>
    <x v="4925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x v="968"/>
    <n v="4"/>
    <n v="0.2"/>
    <x v="1003"/>
  </r>
  <r>
    <n v="9809"/>
    <x v="4926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x v="6077"/>
    <n v="2"/>
    <n v="0.8"/>
    <x v="7441"/>
  </r>
  <r>
    <n v="9810"/>
    <x v="4927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x v="233"/>
    <n v="5"/>
    <n v="0.2"/>
    <x v="1446"/>
  </r>
  <r>
    <n v="9811"/>
    <x v="4927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x v="6078"/>
    <n v="4"/>
    <n v="0.2"/>
    <x v="7442"/>
  </r>
  <r>
    <n v="9812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x v="243"/>
    <n v="4"/>
    <n v="0"/>
    <x v="245"/>
  </r>
  <r>
    <n v="9813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x v="1637"/>
    <n v="3"/>
    <n v="0"/>
    <x v="5361"/>
  </r>
  <r>
    <n v="9814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x v="2929"/>
    <n v="5"/>
    <n v="0"/>
    <x v="3261"/>
  </r>
  <r>
    <n v="9815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n v="0"/>
    <x v="7443"/>
  </r>
  <r>
    <n v="9816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x v="4259"/>
    <n v="7"/>
    <n v="0.2"/>
    <x v="4974"/>
  </r>
  <r>
    <n v="9817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x v="6080"/>
    <n v="4"/>
    <n v="0.2"/>
    <x v="7444"/>
  </r>
  <r>
    <n v="9818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n v="0.2"/>
    <x v="7445"/>
  </r>
  <r>
    <n v="9819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x v="3079"/>
    <n v="2"/>
    <n v="0.2"/>
    <x v="3450"/>
  </r>
  <r>
    <n v="9820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n v="0.2"/>
    <x v="7446"/>
  </r>
  <r>
    <n v="9821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x v="3085"/>
    <n v="10"/>
    <n v="0.2"/>
    <x v="3460"/>
  </r>
  <r>
    <n v="9822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x v="3594"/>
    <n v="2"/>
    <n v="0.7"/>
    <x v="6858"/>
  </r>
  <r>
    <n v="9823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x v="6083"/>
    <n v="3"/>
    <n v="0"/>
    <x v="7447"/>
  </r>
  <r>
    <n v="9824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x v="1663"/>
    <n v="3"/>
    <n v="0"/>
    <x v="1761"/>
  </r>
  <r>
    <n v="9825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x v="329"/>
    <n v="4"/>
    <n v="0.2"/>
    <x v="7448"/>
  </r>
  <r>
    <n v="9826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x v="6084"/>
    <n v="3"/>
    <n v="0.2"/>
    <x v="7449"/>
  </r>
  <r>
    <n v="9827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x v="2468"/>
    <n v="4"/>
    <n v="0.2"/>
    <x v="2701"/>
  </r>
  <r>
    <n v="9828"/>
    <x v="4931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x v="2396"/>
    <n v="2"/>
    <n v="0"/>
    <x v="2608"/>
  </r>
  <r>
    <n v="9829"/>
    <x v="4931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x v="5668"/>
    <n v="3"/>
    <n v="0.2"/>
    <x v="7450"/>
  </r>
  <r>
    <n v="9830"/>
    <x v="493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x v="2516"/>
    <n v="3"/>
    <n v="0.2"/>
    <x v="7451"/>
  </r>
  <r>
    <n v="9831"/>
    <x v="4933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x v="1895"/>
    <n v="4"/>
    <n v="0.2"/>
    <x v="7452"/>
  </r>
  <r>
    <n v="9832"/>
    <x v="4933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x v="6085"/>
    <n v="7"/>
    <n v="0.6"/>
    <x v="7453"/>
  </r>
  <r>
    <n v="9833"/>
    <x v="4934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x v="2217"/>
    <n v="1"/>
    <n v="0.2"/>
    <x v="7454"/>
  </r>
  <r>
    <n v="9834"/>
    <x v="4935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x v="6086"/>
    <n v="7"/>
    <n v="0.2"/>
    <x v="7455"/>
  </r>
  <r>
    <n v="9835"/>
    <x v="4936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x v="6087"/>
    <n v="4"/>
    <n v="0.6"/>
    <x v="7456"/>
  </r>
  <r>
    <n v="9836"/>
    <x v="4936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x v="6088"/>
    <n v="2"/>
    <n v="0.8"/>
    <x v="7457"/>
  </r>
  <r>
    <n v="9837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x v="2943"/>
    <n v="5"/>
    <n v="0"/>
    <x v="7458"/>
  </r>
  <r>
    <n v="9838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x v="461"/>
    <n v="2"/>
    <n v="0"/>
    <x v="472"/>
  </r>
  <r>
    <n v="9839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x v="1393"/>
    <n v="1"/>
    <n v="0"/>
    <x v="7459"/>
  </r>
  <r>
    <n v="9840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x v="5478"/>
    <n v="3"/>
    <n v="0.2"/>
    <x v="6624"/>
  </r>
  <r>
    <n v="9841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x v="6089"/>
    <n v="8"/>
    <n v="0.2"/>
    <x v="7460"/>
  </r>
  <r>
    <n v="9842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x v="1784"/>
    <n v="2"/>
    <n v="0"/>
    <x v="6613"/>
  </r>
  <r>
    <n v="9843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x v="5019"/>
    <n v="4"/>
    <n v="0.2"/>
    <x v="7461"/>
  </r>
  <r>
    <n v="9844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x v="801"/>
    <n v="4"/>
    <n v="0.2"/>
    <x v="826"/>
  </r>
  <r>
    <n v="9845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x v="6090"/>
    <n v="7"/>
    <n v="0.6"/>
    <x v="7462"/>
  </r>
  <r>
    <n v="9846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x v="6091"/>
    <n v="3"/>
    <n v="0.2"/>
    <x v="7463"/>
  </r>
  <r>
    <n v="9847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x v="2526"/>
    <n v="5"/>
    <n v="0"/>
    <x v="2770"/>
  </r>
  <r>
    <n v="9848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x v="6092"/>
    <n v="5"/>
    <n v="0"/>
    <x v="7464"/>
  </r>
  <r>
    <n v="9849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x v="5442"/>
    <n v="5"/>
    <n v="0.2"/>
    <x v="6570"/>
  </r>
  <r>
    <n v="9850"/>
    <x v="4940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x v="2010"/>
    <n v="2"/>
    <n v="0"/>
    <x v="3766"/>
  </r>
  <r>
    <n v="9851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x v="2391"/>
    <n v="2"/>
    <n v="0"/>
    <x v="3824"/>
  </r>
  <r>
    <n v="9852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x v="3476"/>
    <n v="3"/>
    <n v="0.2"/>
    <x v="3951"/>
  </r>
  <r>
    <n v="9853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x v="1733"/>
    <n v="2"/>
    <n v="0"/>
    <x v="1839"/>
  </r>
  <r>
    <n v="9854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n v="0"/>
    <x v="7465"/>
  </r>
  <r>
    <n v="9855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x v="6094"/>
    <n v="4"/>
    <n v="0"/>
    <x v="7466"/>
  </r>
  <r>
    <n v="9856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x v="335"/>
    <n v="2"/>
    <n v="0"/>
    <x v="342"/>
  </r>
  <r>
    <n v="9857"/>
    <x v="4943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x v="2908"/>
    <n v="6"/>
    <n v="0"/>
    <x v="7467"/>
  </r>
  <r>
    <n v="9858"/>
    <x v="4944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x v="6095"/>
    <n v="8"/>
    <n v="0"/>
    <x v="7468"/>
  </r>
  <r>
    <n v="9859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x v="4005"/>
    <n v="5"/>
    <n v="0"/>
    <x v="4634"/>
  </r>
  <r>
    <n v="9860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x v="2182"/>
    <n v="2"/>
    <n v="0"/>
    <x v="7469"/>
  </r>
  <r>
    <n v="9861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x v="766"/>
    <n v="4"/>
    <n v="0"/>
    <x v="4894"/>
  </r>
  <r>
    <n v="9862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x v="2572"/>
    <n v="2"/>
    <n v="0"/>
    <x v="7470"/>
  </r>
  <r>
    <n v="9863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n v="0"/>
    <x v="7471"/>
  </r>
  <r>
    <n v="9864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x v="1189"/>
    <n v="1"/>
    <n v="0"/>
    <x v="1235"/>
  </r>
  <r>
    <n v="9865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x v="3863"/>
    <n v="4"/>
    <n v="0"/>
    <x v="4442"/>
  </r>
  <r>
    <n v="9866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x v="1651"/>
    <n v="2"/>
    <n v="0"/>
    <x v="1748"/>
  </r>
  <r>
    <n v="9867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x v="2969"/>
    <n v="7"/>
    <n v="0"/>
    <x v="3313"/>
  </r>
  <r>
    <n v="9868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x v="2638"/>
    <n v="3"/>
    <n v="0"/>
    <x v="2910"/>
  </r>
  <r>
    <n v="9869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x v="4574"/>
    <n v="2"/>
    <n v="0.2"/>
    <x v="5407"/>
  </r>
  <r>
    <n v="9870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x v="2968"/>
    <n v="2"/>
    <n v="0.7"/>
    <x v="3312"/>
  </r>
  <r>
    <n v="9871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x v="2849"/>
    <n v="3"/>
    <n v="0.7"/>
    <x v="3166"/>
  </r>
  <r>
    <n v="9872"/>
    <x v="4948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x v="6097"/>
    <n v="2"/>
    <n v="0.2"/>
    <x v="7472"/>
  </r>
  <r>
    <n v="9873"/>
    <x v="4948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x v="3764"/>
    <n v="2"/>
    <n v="0.2"/>
    <x v="7473"/>
  </r>
  <r>
    <n v="9874"/>
    <x v="4949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x v="90"/>
    <n v="1"/>
    <n v="0"/>
    <x v="90"/>
  </r>
  <r>
    <n v="9875"/>
    <x v="4950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x v="1109"/>
    <n v="2"/>
    <n v="0.2"/>
    <x v="7474"/>
  </r>
  <r>
    <n v="9876"/>
    <x v="4951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x v="6098"/>
    <n v="2"/>
    <n v="0"/>
    <x v="7475"/>
  </r>
  <r>
    <n v="9877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x v="6099"/>
    <n v="4"/>
    <n v="0.2"/>
    <x v="7476"/>
  </r>
  <r>
    <n v="9878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n v="0.7"/>
    <x v="7477"/>
  </r>
  <r>
    <n v="9879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x v="4457"/>
    <n v="3"/>
    <n v="0.4"/>
    <x v="5252"/>
  </r>
  <r>
    <n v="9880"/>
    <x v="4953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x v="6101"/>
    <n v="7"/>
    <n v="0.1"/>
    <x v="7478"/>
  </r>
  <r>
    <n v="9881"/>
    <x v="4954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x v="633"/>
    <n v="3"/>
    <n v="0.2"/>
    <x v="644"/>
  </r>
  <r>
    <n v="9882"/>
    <x v="4955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x v="1230"/>
    <n v="3"/>
    <n v="0"/>
    <x v="7479"/>
  </r>
  <r>
    <n v="9883"/>
    <x v="4955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x v="6102"/>
    <n v="13"/>
    <n v="0"/>
    <x v="7480"/>
  </r>
  <r>
    <n v="9884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x v="954"/>
    <n v="2"/>
    <n v="0"/>
    <x v="7481"/>
  </r>
  <r>
    <n v="9885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x v="1038"/>
    <n v="3"/>
    <n v="0"/>
    <x v="3874"/>
  </r>
  <r>
    <n v="9886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x v="460"/>
    <n v="2"/>
    <n v="0"/>
    <x v="471"/>
  </r>
  <r>
    <n v="9887"/>
    <x v="495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x v="4095"/>
    <n v="3"/>
    <n v="0"/>
    <x v="232"/>
  </r>
  <r>
    <n v="9888"/>
    <x v="4958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x v="745"/>
    <n v="2"/>
    <n v="0"/>
    <x v="1565"/>
  </r>
  <r>
    <n v="9889"/>
    <x v="4959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x v="3705"/>
    <n v="1"/>
    <n v="0"/>
    <x v="4237"/>
  </r>
  <r>
    <n v="9890"/>
    <x v="4960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x v="3090"/>
    <n v="3"/>
    <n v="0"/>
    <x v="7482"/>
  </r>
  <r>
    <n v="9891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x v="6103"/>
    <n v="2"/>
    <n v="0"/>
    <x v="7483"/>
  </r>
  <r>
    <n v="9892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x v="6104"/>
    <n v="7"/>
    <n v="0"/>
    <x v="7484"/>
  </r>
  <r>
    <n v="9893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x v="6105"/>
    <n v="5"/>
    <n v="0"/>
    <x v="7485"/>
  </r>
  <r>
    <n v="9894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n v="0"/>
    <x v="7486"/>
  </r>
  <r>
    <n v="9895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n v="0"/>
    <x v="7487"/>
  </r>
  <r>
    <n v="9896"/>
    <x v="4962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x v="6108"/>
    <n v="11"/>
    <n v="0.2"/>
    <x v="7488"/>
  </r>
  <r>
    <n v="9897"/>
    <x v="4963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x v="4546"/>
    <n v="2"/>
    <n v="0.2"/>
    <x v="5366"/>
  </r>
  <r>
    <n v="9898"/>
    <x v="4964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x v="6109"/>
    <n v="3"/>
    <n v="0.2"/>
    <x v="7489"/>
  </r>
  <r>
    <n v="9899"/>
    <x v="4964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x v="5350"/>
    <n v="2"/>
    <n v="0.2"/>
    <x v="232"/>
  </r>
  <r>
    <n v="9900"/>
    <x v="4965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n v="0.4"/>
    <x v="7490"/>
  </r>
  <r>
    <n v="9901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n v="0.2"/>
    <x v="5943"/>
  </r>
  <r>
    <n v="9902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x v="4915"/>
    <n v="3"/>
    <n v="0.2"/>
    <x v="7491"/>
  </r>
  <r>
    <n v="9903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x v="1407"/>
    <n v="1"/>
    <n v="0.2"/>
    <x v="7492"/>
  </r>
  <r>
    <n v="9904"/>
    <x v="4967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x v="6110"/>
    <n v="3"/>
    <n v="0.6"/>
    <x v="7493"/>
  </r>
  <r>
    <n v="9905"/>
    <x v="4967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x v="2506"/>
    <n v="2"/>
    <n v="0.2"/>
    <x v="3404"/>
  </r>
  <r>
    <n v="9906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x v="6111"/>
    <n v="7"/>
    <n v="0"/>
    <x v="7494"/>
  </r>
  <r>
    <n v="9907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n v="0.2"/>
    <x v="3539"/>
  </r>
  <r>
    <n v="9908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x v="4829"/>
    <n v="3"/>
    <n v="0.2"/>
    <x v="5757"/>
  </r>
  <r>
    <n v="9909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x v="6112"/>
    <n v="5"/>
    <n v="0"/>
    <x v="7495"/>
  </r>
  <r>
    <n v="9910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x v="3082"/>
    <n v="3"/>
    <n v="0"/>
    <x v="3455"/>
  </r>
  <r>
    <n v="9911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x v="1441"/>
    <n v="2"/>
    <n v="0"/>
    <x v="1517"/>
  </r>
  <r>
    <n v="9912"/>
    <x v="4969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x v="787"/>
    <n v="7"/>
    <n v="0"/>
    <x v="7496"/>
  </r>
  <r>
    <n v="9913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x v="6113"/>
    <n v="3"/>
    <n v="0.2"/>
    <x v="7497"/>
  </r>
  <r>
    <n v="9914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x v="2551"/>
    <n v="3"/>
    <n v="0"/>
    <x v="2797"/>
  </r>
  <r>
    <n v="9915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x v="91"/>
    <n v="2"/>
    <n v="0"/>
    <x v="91"/>
  </r>
  <r>
    <n v="9916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x v="453"/>
    <n v="5"/>
    <n v="0"/>
    <x v="464"/>
  </r>
  <r>
    <n v="9917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x v="814"/>
    <n v="1"/>
    <n v="0"/>
    <x v="7498"/>
  </r>
  <r>
    <n v="9918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x v="4126"/>
    <n v="3"/>
    <n v="0"/>
    <x v="4793"/>
  </r>
  <r>
    <n v="9919"/>
    <x v="4972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n v="0"/>
    <x v="7499"/>
  </r>
  <r>
    <n v="9920"/>
    <x v="4973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x v="2568"/>
    <n v="5"/>
    <n v="0.3"/>
    <x v="7500"/>
  </r>
  <r>
    <n v="9921"/>
    <x v="4973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n v="0.8"/>
    <x v="7501"/>
  </r>
  <r>
    <n v="9922"/>
    <x v="4974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x v="6115"/>
    <n v="3"/>
    <n v="0.7"/>
    <x v="7502"/>
  </r>
  <r>
    <n v="9923"/>
    <x v="4975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x v="3029"/>
    <n v="4"/>
    <n v="0.2"/>
    <x v="7503"/>
  </r>
  <r>
    <n v="9924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x v="3621"/>
    <n v="3"/>
    <n v="0.2"/>
    <x v="4134"/>
  </r>
  <r>
    <n v="9925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n v="0"/>
    <x v="7504"/>
  </r>
  <r>
    <n v="9926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x v="6116"/>
    <n v="8"/>
    <n v="0.2"/>
    <x v="7505"/>
  </r>
  <r>
    <n v="9927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x v="1664"/>
    <n v="2"/>
    <n v="0"/>
    <x v="7506"/>
  </r>
  <r>
    <n v="9928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x v="202"/>
    <n v="4"/>
    <n v="0"/>
    <x v="7507"/>
  </r>
  <r>
    <n v="9929"/>
    <x v="4977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x v="6117"/>
    <n v="3"/>
    <n v="0"/>
    <x v="7508"/>
  </r>
  <r>
    <n v="9930"/>
    <x v="4977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x v="2481"/>
    <n v="5"/>
    <n v="0.2"/>
    <x v="3472"/>
  </r>
  <r>
    <n v="9931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n v="0.2"/>
    <x v="7509"/>
  </r>
  <r>
    <n v="9932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x v="6119"/>
    <n v="4"/>
    <n v="0.15"/>
    <x v="7510"/>
  </r>
  <r>
    <n v="9933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x v="6120"/>
    <n v="7"/>
    <n v="0"/>
    <x v="7511"/>
  </r>
  <r>
    <n v="9934"/>
    <x v="4979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x v="6121"/>
    <n v="3"/>
    <n v="0"/>
    <x v="7512"/>
  </r>
  <r>
    <n v="9935"/>
    <x v="4980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x v="6122"/>
    <n v="3"/>
    <n v="0.2"/>
    <x v="7513"/>
  </r>
  <r>
    <n v="9936"/>
    <x v="4980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x v="6123"/>
    <n v="3"/>
    <n v="0.2"/>
    <x v="7514"/>
  </r>
  <r>
    <n v="9937"/>
    <x v="4981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x v="4450"/>
    <n v="3"/>
    <n v="0"/>
    <x v="5240"/>
  </r>
  <r>
    <n v="9938"/>
    <x v="4982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x v="4085"/>
    <n v="2"/>
    <n v="0.2"/>
    <x v="4742"/>
  </r>
  <r>
    <n v="9939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x v="6124"/>
    <n v="5"/>
    <n v="0"/>
    <x v="7515"/>
  </r>
  <r>
    <n v="9940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x v="5955"/>
    <n v="4"/>
    <n v="0"/>
    <x v="7516"/>
  </r>
  <r>
    <n v="9941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x v="6125"/>
    <n v="7"/>
    <n v="0"/>
    <x v="7517"/>
  </r>
  <r>
    <n v="9942"/>
    <x v="4984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x v="6126"/>
    <n v="14"/>
    <n v="0"/>
    <x v="7518"/>
  </r>
  <r>
    <n v="9943"/>
    <x v="4985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x v="6127"/>
    <n v="9"/>
    <n v="0"/>
    <x v="7519"/>
  </r>
  <r>
    <n v="9944"/>
    <x v="4985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x v="6128"/>
    <n v="5"/>
    <n v="0"/>
    <x v="7520"/>
  </r>
  <r>
    <n v="9945"/>
    <x v="4986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x v="1360"/>
    <n v="3"/>
    <n v="0"/>
    <x v="1423"/>
  </r>
  <r>
    <n v="9946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x v="1321"/>
    <n v="1"/>
    <n v="0.2"/>
    <x v="1377"/>
  </r>
  <r>
    <n v="9947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x v="1267"/>
    <n v="3"/>
    <n v="0.2"/>
    <x v="1318"/>
  </r>
  <r>
    <n v="9948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x v="6129"/>
    <n v="6"/>
    <n v="0"/>
    <x v="7521"/>
  </r>
  <r>
    <n v="9949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n v="0"/>
    <x v="7522"/>
  </r>
  <r>
    <n v="9950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x v="2487"/>
    <n v="3"/>
    <n v="0"/>
    <x v="7523"/>
  </r>
  <r>
    <n v="9951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x v="6131"/>
    <n v="1"/>
    <n v="0"/>
    <x v="7524"/>
  </r>
  <r>
    <n v="9952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x v="1026"/>
    <n v="2"/>
    <n v="0"/>
    <x v="1066"/>
  </r>
  <r>
    <n v="9953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x v="6132"/>
    <n v="2"/>
    <n v="0.2"/>
    <x v="7525"/>
  </r>
  <r>
    <n v="9954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x v="90"/>
    <n v="1"/>
    <n v="0"/>
    <x v="90"/>
  </r>
  <r>
    <n v="9955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x v="4326"/>
    <n v="3"/>
    <n v="0.2"/>
    <x v="5061"/>
  </r>
  <r>
    <n v="9956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x v="6031"/>
    <n v="2"/>
    <n v="0.2"/>
    <x v="7526"/>
  </r>
  <r>
    <n v="9957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n v="0"/>
    <x v="3620"/>
  </r>
  <r>
    <n v="9958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x v="1070"/>
    <n v="4"/>
    <n v="0"/>
    <x v="1111"/>
  </r>
  <r>
    <n v="9959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x v="549"/>
    <n v="2"/>
    <n v="0"/>
    <x v="558"/>
  </r>
  <r>
    <n v="9960"/>
    <x v="499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x v="564"/>
    <n v="2"/>
    <n v="0.2"/>
    <x v="7527"/>
  </r>
  <r>
    <n v="9961"/>
    <x v="4992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x v="3308"/>
    <n v="1"/>
    <n v="0"/>
    <x v="7528"/>
  </r>
  <r>
    <n v="9962"/>
    <x v="4993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x v="4975"/>
    <n v="2"/>
    <n v="0.2"/>
    <x v="5944"/>
  </r>
  <r>
    <n v="9963"/>
    <x v="4993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n v="0.32"/>
    <x v="7529"/>
  </r>
  <r>
    <n v="9964"/>
    <x v="4994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x v="563"/>
    <n v="2"/>
    <n v="0.2"/>
    <x v="572"/>
  </r>
  <r>
    <n v="9965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x v="6134"/>
    <n v="1"/>
    <n v="0"/>
    <x v="7530"/>
  </r>
  <r>
    <n v="9966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x v="1393"/>
    <n v="1"/>
    <n v="0"/>
    <x v="5561"/>
  </r>
  <r>
    <n v="9967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x v="6135"/>
    <n v="7"/>
    <n v="0"/>
    <x v="7531"/>
  </r>
  <r>
    <n v="9968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x v="5940"/>
    <n v="5"/>
    <n v="0"/>
    <x v="7254"/>
  </r>
  <r>
    <n v="9969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x v="2556"/>
    <n v="2"/>
    <n v="0"/>
    <x v="2802"/>
  </r>
  <r>
    <n v="9970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n v="0"/>
    <x v="7532"/>
  </r>
  <r>
    <n v="9971"/>
    <x v="4997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x v="6136"/>
    <n v="2"/>
    <n v="0"/>
    <x v="7533"/>
  </r>
  <r>
    <n v="9972"/>
    <x v="4997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x v="3483"/>
    <n v="5"/>
    <n v="0"/>
    <x v="7534"/>
  </r>
  <r>
    <n v="9973"/>
    <x v="4998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x v="6137"/>
    <n v="2"/>
    <n v="0.2"/>
    <x v="7535"/>
  </r>
  <r>
    <n v="9974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x v="1081"/>
    <n v="5"/>
    <n v="0.2"/>
    <x v="7536"/>
  </r>
  <r>
    <n v="9975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x v="5476"/>
    <n v="7"/>
    <n v="0"/>
    <x v="7090"/>
  </r>
  <r>
    <n v="9976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x v="522"/>
    <n v="2"/>
    <n v="0"/>
    <x v="534"/>
  </r>
  <r>
    <n v="9977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x v="2528"/>
    <n v="2"/>
    <n v="0.2"/>
    <x v="2773"/>
  </r>
  <r>
    <n v="9978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x v="6138"/>
    <n v="7"/>
    <n v="0"/>
    <x v="232"/>
  </r>
  <r>
    <n v="9979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x v="6139"/>
    <n v="4"/>
    <n v="0.2"/>
    <x v="7537"/>
  </r>
  <r>
    <n v="9980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x v="6140"/>
    <n v="14"/>
    <n v="0.2"/>
    <x v="7538"/>
  </r>
  <r>
    <n v="9981"/>
    <x v="5000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x v="1921"/>
    <n v="1"/>
    <n v="0"/>
    <x v="2064"/>
  </r>
  <r>
    <n v="9982"/>
    <x v="5001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x v="1053"/>
    <n v="5"/>
    <n v="0.2"/>
    <x v="5890"/>
  </r>
  <r>
    <n v="9983"/>
    <x v="5002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n v="0"/>
    <x v="7539"/>
  </r>
  <r>
    <n v="9984"/>
    <x v="5002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x v="6141"/>
    <n v="2"/>
    <n v="0"/>
    <x v="7540"/>
  </r>
  <r>
    <n v="9985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x v="2483"/>
    <n v="10"/>
    <n v="0"/>
    <x v="2719"/>
  </r>
  <r>
    <n v="9986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n v="0"/>
    <x v="7541"/>
  </r>
  <r>
    <n v="9987"/>
    <x v="500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x v="2642"/>
    <n v="1"/>
    <n v="0"/>
    <x v="2914"/>
  </r>
  <r>
    <n v="9988"/>
    <x v="5005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n v="0"/>
    <x v="4237"/>
  </r>
  <r>
    <n v="9989"/>
    <x v="5005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x v="6050"/>
    <n v="5"/>
    <n v="0"/>
    <x v="7406"/>
  </r>
  <r>
    <n v="9990"/>
    <x v="5006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x v="4349"/>
    <n v="3"/>
    <n v="0.2"/>
    <x v="7542"/>
  </r>
  <r>
    <n v="9991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x v="1377"/>
    <n v="2"/>
    <n v="0"/>
    <x v="4820"/>
  </r>
  <r>
    <n v="9992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x v="3809"/>
    <n v="2"/>
    <n v="0.2"/>
    <x v="4373"/>
  </r>
  <r>
    <n v="9993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x v="461"/>
    <n v="4"/>
    <n v="0"/>
    <x v="7543"/>
  </r>
  <r>
    <n v="9994"/>
    <x v="5008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16BA9-316B-4324-B6E2-2EE334FC0C6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2:C15" firstHeaderRow="0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4">
    <format dxfId="19">
      <pivotArea collapsedLevelsAreSubtotals="1" fieldPosition="0">
        <references count="1">
          <reference field="22" count="1">
            <x v="1"/>
          </reference>
        </references>
      </pivotArea>
    </format>
    <format dxfId="18">
      <pivotArea collapsedLevelsAreSubtotals="1" fieldPosition="0">
        <references count="1">
          <reference field="22" count="1">
            <x v="2"/>
          </reference>
        </references>
      </pivotArea>
    </format>
    <format dxfId="17">
      <pivotArea collapsedLevelsAreSubtotals="1" fieldPosition="0">
        <references count="1">
          <reference field="22" count="1">
            <x v="3"/>
          </reference>
        </references>
      </pivotArea>
    </format>
    <format dxfId="16">
      <pivotArea collapsedLevelsAreSubtotals="1" fieldPosition="0">
        <references count="1">
          <reference field="22" count="1">
            <x v="4"/>
          </reference>
        </references>
      </pivotArea>
    </format>
    <format dxfId="15">
      <pivotArea collapsedLevelsAreSubtotals="1" fieldPosition="0">
        <references count="1">
          <reference field="22" count="1">
            <x v="5"/>
          </reference>
        </references>
      </pivotArea>
    </format>
    <format dxfId="14">
      <pivotArea collapsedLevelsAreSubtotals="1" fieldPosition="0">
        <references count="1">
          <reference field="22" count="1">
            <x v="6"/>
          </reference>
        </references>
      </pivotArea>
    </format>
    <format dxfId="13">
      <pivotArea collapsedLevelsAreSubtotals="1" fieldPosition="0">
        <references count="1">
          <reference field="22" count="1">
            <x v="7"/>
          </reference>
        </references>
      </pivotArea>
    </format>
    <format dxfId="12">
      <pivotArea collapsedLevelsAreSubtotals="1" fieldPosition="0">
        <references count="1">
          <reference field="22" count="1">
            <x v="8"/>
          </reference>
        </references>
      </pivotArea>
    </format>
    <format dxfId="11">
      <pivotArea collapsedLevelsAreSubtotals="1" fieldPosition="0">
        <references count="1">
          <reference field="22" count="1">
            <x v="9"/>
          </reference>
        </references>
      </pivotArea>
    </format>
    <format dxfId="10">
      <pivotArea collapsedLevelsAreSubtotals="1" fieldPosition="0">
        <references count="1">
          <reference field="22" count="1">
            <x v="10"/>
          </reference>
        </references>
      </pivotArea>
    </format>
    <format dxfId="9">
      <pivotArea collapsedLevelsAreSubtotals="1" fieldPosition="0">
        <references count="1">
          <reference field="22" count="1">
            <x v="11"/>
          </reference>
        </references>
      </pivotArea>
    </format>
    <format dxfId="8">
      <pivotArea collapsedLevelsAreSubtotals="1" fieldPosition="0">
        <references count="1">
          <reference field="22" count="1">
            <x v="12"/>
          </reference>
        </references>
      </pivotArea>
    </format>
    <format dxfId="7">
      <pivotArea field="22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7B829-E6F5-488D-B8B9-19F93AB5629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22:B2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1" baseField="0" baseItem="0"/>
  </dataFields>
  <formats count="2">
    <format dxfId="21">
      <pivotArea field="15" type="button" dataOnly="0" labelOnly="1" outline="0" axis="axisRow" fieldPosition="0"/>
    </format>
    <format dxfId="20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40302-1ED7-4CCD-9034-F30710574F4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110:B1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 numFmtId="165"/>
  </dataFields>
  <formats count="1">
    <format dxfId="2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35EF9-7356-4472-AA83-45A439F9AD1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54:B104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formats count="2">
    <format dxfId="24">
      <pivotArea field="11" type="button" dataOnly="0" labelOnly="1" outline="0" axis="axisRow" fieldPosition="0"/>
    </format>
    <format dxfId="23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AEC79-3959-4DB0-9C77-B87F9C12993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8:B42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formats count="3">
    <format dxfId="27">
      <pivotArea field="15" type="button" dataOnly="0" labelOnly="1" outline="0" axis="axisRow" fieldPosition="0"/>
    </format>
    <format dxfId="26">
      <pivotArea dataOnly="0" labelOnly="1" outline="0" axis="axisValues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8038A-C4EC-4BB1-874A-2C601F481D76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F7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_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7C9CE-0D6F-42B0-BB28-381808954ECA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7">
  <location ref="J3:K16" firstHeaderRow="1" firstDataRow="1" firstDataCol="1"/>
  <pivotFields count="26">
    <pivotField showAll="0"/>
    <pivotField dataField="1"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28726-D098-4787-900B-E65EB4943D0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G3:H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99263-4AEC-4486-9284-1F0890D2E80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D3:E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4E8FD-410D-4076-8DFB-9C2B4521346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9584C-53AF-49FF-B2AA-4AFB7E255B4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M3:N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ataField="1"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_Margin" fld="2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B2C2E4-783E-4EAF-BF2C-7E49DCF4C6CD}" name="Table2" displayName="Table2" ref="A3:V711" totalsRowShown="0">
  <autoFilter ref="A3:V711" xr:uid="{F1B2C2E4-783E-4EAF-BF2C-7E49DCF4C6CD}"/>
  <sortState xmlns:xlrd2="http://schemas.microsoft.com/office/spreadsheetml/2017/richdata2" ref="A4:V711">
    <sortCondition ref="S3:S711"/>
  </sortState>
  <tableColumns count="22">
    <tableColumn id="1" xr3:uid="{7F46558B-B802-463B-9E1B-C1F567FF4DB2}" name="Row ID"/>
    <tableColumn id="2" xr3:uid="{928EFFC3-0CB2-4941-8B33-01FD04ED43DC}" name="Order ID"/>
    <tableColumn id="3" xr3:uid="{72168DB7-121B-4B2E-AC4A-C483C8D1F8CD}" name="Year"/>
    <tableColumn id="4" xr3:uid="{F2349B4F-AC4A-4A69-BD0B-45FAA14E0C53}" name="Order Date" dataDxfId="5"/>
    <tableColumn id="5" xr3:uid="{81198097-BE7D-4DC8-9E6F-FE6A12CB612C}" name="Ship Date" dataDxfId="4"/>
    <tableColumn id="6" xr3:uid="{B84DE9F7-CE92-4F20-B84C-D763B40C39C1}" name="Ship Mode"/>
    <tableColumn id="7" xr3:uid="{4D9615BE-6700-45C0-BE58-9BB116998D33}" name="Customer ID"/>
    <tableColumn id="8" xr3:uid="{E0370AF8-9D57-4C3D-AF3B-5A7ADC54A425}" name="Customer Name"/>
    <tableColumn id="9" xr3:uid="{1244B673-CF51-482E-992D-C79372773CEC}" name="Segment"/>
    <tableColumn id="10" xr3:uid="{22E155AE-8CE8-4707-8A57-01536C5491BA}" name="Country"/>
    <tableColumn id="11" xr3:uid="{C8F3E43F-9A95-4BD5-9CA8-58A988CB9A86}" name="City"/>
    <tableColumn id="12" xr3:uid="{40A89559-F404-4387-B196-E90451617860}" name="State"/>
    <tableColumn id="13" xr3:uid="{03B55FB9-AC1C-4E62-BFE9-52C72E7984CC}" name="Postal Code"/>
    <tableColumn id="14" xr3:uid="{D2D98DBD-99F8-4365-B456-352DBEC6BC7F}" name="Region"/>
    <tableColumn id="15" xr3:uid="{9236373E-65C6-4772-B9C3-3BFC0780E91A}" name="Product ID"/>
    <tableColumn id="16" xr3:uid="{2EA411DB-1019-4610-B055-660572CC8A04}" name="Category"/>
    <tableColumn id="17" xr3:uid="{AB891425-D624-485C-AFF9-5F316B2230EE}" name="Sub-Category"/>
    <tableColumn id="18" xr3:uid="{505D3A29-7B41-48F7-9761-48440606047E}" name="Product Name"/>
    <tableColumn id="19" xr3:uid="{23184FEB-0C5C-4DB5-9DD3-63BC33F5CF1D}" name="Sales"/>
    <tableColumn id="20" xr3:uid="{F71B0FC1-7A61-4DC4-8E0C-6839FCFEED11}" name="Quantity"/>
    <tableColumn id="21" xr3:uid="{9E6599BD-7B90-4909-AAC0-D2A7E127B18F}" name="Discount"/>
    <tableColumn id="22" xr3:uid="{3715F937-6D5C-4FC5-A70F-975BF66C2C66}" name="Profi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9EA7-F924-4B77-892B-B994B34EC227}">
  <dimension ref="A2:E116"/>
  <sheetViews>
    <sheetView topLeftCell="A106" workbookViewId="0">
      <selection activeCell="B23" sqref="B23"/>
    </sheetView>
  </sheetViews>
  <sheetFormatPr defaultRowHeight="14.5" x14ac:dyDescent="0.35"/>
  <cols>
    <col min="1" max="1" width="13.1796875" bestFit="1" customWidth="1"/>
    <col min="2" max="3" width="11.81640625" bestFit="1" customWidth="1"/>
    <col min="4" max="4" width="15.26953125" bestFit="1" customWidth="1"/>
    <col min="5" max="5" width="17.453125" customWidth="1"/>
    <col min="6" max="7545" width="15.26953125" bestFit="1" customWidth="1"/>
    <col min="7546" max="7546" width="10.6328125" bestFit="1" customWidth="1"/>
  </cols>
  <sheetData>
    <row r="2" spans="1:3" x14ac:dyDescent="0.35">
      <c r="A2" s="10" t="s">
        <v>10934</v>
      </c>
      <c r="B2" s="11" t="s">
        <v>10947</v>
      </c>
      <c r="C2" s="12" t="s">
        <v>10948</v>
      </c>
    </row>
    <row r="3" spans="1:3" x14ac:dyDescent="0.35">
      <c r="A3" s="5" t="s">
        <v>10935</v>
      </c>
      <c r="B3" s="8">
        <v>95365.937600000019</v>
      </c>
      <c r="C3" s="9">
        <v>9199.2699999999986</v>
      </c>
    </row>
    <row r="4" spans="1:3" x14ac:dyDescent="0.35">
      <c r="A4" s="5" t="s">
        <v>10936</v>
      </c>
      <c r="B4" s="8">
        <v>60172.649400000024</v>
      </c>
      <c r="C4" s="9">
        <v>10288.898699999991</v>
      </c>
    </row>
    <row r="5" spans="1:3" x14ac:dyDescent="0.35">
      <c r="A5" s="5" t="s">
        <v>10937</v>
      </c>
      <c r="B5" s="8">
        <v>199252.98399999991</v>
      </c>
      <c r="C5" s="9">
        <v>26806.573700000015</v>
      </c>
    </row>
    <row r="6" spans="1:3" x14ac:dyDescent="0.35">
      <c r="A6" s="5" t="s">
        <v>10938</v>
      </c>
      <c r="B6" s="8">
        <v>141851.5674</v>
      </c>
      <c r="C6" s="9">
        <v>13437.806799999998</v>
      </c>
    </row>
    <row r="7" spans="1:3" x14ac:dyDescent="0.35">
      <c r="A7" s="5" t="s">
        <v>10939</v>
      </c>
      <c r="B7" s="8">
        <v>156122.28669999994</v>
      </c>
      <c r="C7" s="9">
        <v>22308.51279999999</v>
      </c>
    </row>
    <row r="8" spans="1:3" x14ac:dyDescent="0.35">
      <c r="A8" s="5" t="s">
        <v>10940</v>
      </c>
      <c r="B8" s="8">
        <v>147082.61130000011</v>
      </c>
      <c r="C8" s="9">
        <v>20899.334500000012</v>
      </c>
    </row>
    <row r="9" spans="1:3" x14ac:dyDescent="0.35">
      <c r="A9" s="5" t="s">
        <v>10941</v>
      </c>
      <c r="B9" s="8">
        <v>149580.83800000031</v>
      </c>
      <c r="C9" s="9">
        <v>13535.38299999998</v>
      </c>
    </row>
    <row r="10" spans="1:3" x14ac:dyDescent="0.35">
      <c r="A10" s="5" t="s">
        <v>10942</v>
      </c>
      <c r="B10" s="8">
        <v>159589.45099999988</v>
      </c>
      <c r="C10" s="9">
        <v>21896.715399999972</v>
      </c>
    </row>
    <row r="11" spans="1:3" x14ac:dyDescent="0.35">
      <c r="A11" s="5" t="s">
        <v>10943</v>
      </c>
      <c r="B11" s="8">
        <v>309770.09970000025</v>
      </c>
      <c r="C11" s="9">
        <v>37293.192500000034</v>
      </c>
    </row>
    <row r="12" spans="1:3" x14ac:dyDescent="0.35">
      <c r="A12" s="5" t="s">
        <v>10944</v>
      </c>
      <c r="B12" s="8">
        <v>197115.20170000009</v>
      </c>
      <c r="C12" s="9">
        <v>31469.663800000035</v>
      </c>
    </row>
    <row r="13" spans="1:3" x14ac:dyDescent="0.35">
      <c r="A13" s="5" t="s">
        <v>10945</v>
      </c>
      <c r="B13" s="8">
        <v>349120.07400000008</v>
      </c>
      <c r="C13" s="9">
        <v>35825.536599999927</v>
      </c>
    </row>
    <row r="14" spans="1:3" x14ac:dyDescent="0.35">
      <c r="A14" s="5" t="s">
        <v>10946</v>
      </c>
      <c r="B14" s="8">
        <v>332177.15950000001</v>
      </c>
      <c r="C14" s="9">
        <v>43436.13390000003</v>
      </c>
    </row>
    <row r="15" spans="1:3" x14ac:dyDescent="0.35">
      <c r="A15" s="7" t="s">
        <v>10933</v>
      </c>
      <c r="B15" s="32">
        <v>2297200.8603000008</v>
      </c>
      <c r="C15" s="33">
        <v>286397.02169999998</v>
      </c>
    </row>
    <row r="22" spans="1:5" x14ac:dyDescent="0.35">
      <c r="A22" s="10" t="s">
        <v>10934</v>
      </c>
      <c r="B22" s="14" t="s">
        <v>10948</v>
      </c>
      <c r="D22" s="17" t="s">
        <v>10949</v>
      </c>
      <c r="E22" s="17" t="s">
        <v>10950</v>
      </c>
    </row>
    <row r="23" spans="1:5" x14ac:dyDescent="0.35">
      <c r="A23" s="5" t="s">
        <v>71</v>
      </c>
      <c r="B23" s="46">
        <v>145454.9480999998</v>
      </c>
      <c r="D23" s="15" t="str">
        <f t="shared" ref="D23:D26" si="0">A23</f>
        <v>Technology</v>
      </c>
      <c r="E23" s="16">
        <f>GETPIVOTDATA("Profit",$A$22,"Category",A23)</f>
        <v>145454.9480999998</v>
      </c>
    </row>
    <row r="24" spans="1:5" x14ac:dyDescent="0.35">
      <c r="A24" s="13" t="s">
        <v>46</v>
      </c>
      <c r="B24" s="47">
        <v>122490.8008000001</v>
      </c>
      <c r="D24" s="15" t="str">
        <f t="shared" si="0"/>
        <v>Office Supplies</v>
      </c>
      <c r="E24" s="16">
        <f t="shared" ref="E24:E25" si="1">GETPIVOTDATA("Profit",$A$22,"Category",A24)</f>
        <v>122490.8008000001</v>
      </c>
    </row>
    <row r="25" spans="1:5" x14ac:dyDescent="0.35">
      <c r="A25" s="13" t="s">
        <v>32</v>
      </c>
      <c r="B25" s="47">
        <v>18451.272799999992</v>
      </c>
      <c r="D25" s="15" t="str">
        <f t="shared" si="0"/>
        <v>Furniture</v>
      </c>
      <c r="E25" s="16">
        <f t="shared" si="1"/>
        <v>18451.272799999992</v>
      </c>
    </row>
    <row r="26" spans="1:5" x14ac:dyDescent="0.35">
      <c r="A26" s="7" t="s">
        <v>10933</v>
      </c>
      <c r="B26" s="48">
        <v>286397.02169999992</v>
      </c>
      <c r="D26" s="15" t="str">
        <f t="shared" si="0"/>
        <v>Grand Total</v>
      </c>
      <c r="E26" s="16">
        <f>B26</f>
        <v>286397.02169999992</v>
      </c>
    </row>
    <row r="38" spans="1:2" x14ac:dyDescent="0.35">
      <c r="A38" s="10" t="s">
        <v>10934</v>
      </c>
      <c r="B38" s="14" t="s">
        <v>10947</v>
      </c>
    </row>
    <row r="39" spans="1:2" x14ac:dyDescent="0.35">
      <c r="A39" s="5" t="s">
        <v>32</v>
      </c>
      <c r="B39" s="19">
        <v>0.32300170530281774</v>
      </c>
    </row>
    <row r="40" spans="1:2" x14ac:dyDescent="0.35">
      <c r="A40" s="13" t="s">
        <v>46</v>
      </c>
      <c r="B40" s="20">
        <v>0.31301008302169103</v>
      </c>
    </row>
    <row r="41" spans="1:2" x14ac:dyDescent="0.35">
      <c r="A41" s="13" t="s">
        <v>71</v>
      </c>
      <c r="B41" s="20">
        <v>0.36398821167549117</v>
      </c>
    </row>
    <row r="42" spans="1:2" x14ac:dyDescent="0.35">
      <c r="A42" s="7" t="s">
        <v>10933</v>
      </c>
      <c r="B42" s="21">
        <v>1</v>
      </c>
    </row>
    <row r="54" spans="1:5" x14ac:dyDescent="0.35">
      <c r="A54" s="10" t="s">
        <v>10934</v>
      </c>
      <c r="B54" s="14" t="s">
        <v>10947</v>
      </c>
      <c r="D54" s="17" t="s">
        <v>10951</v>
      </c>
      <c r="E54" s="17" t="s">
        <v>18</v>
      </c>
    </row>
    <row r="55" spans="1:5" x14ac:dyDescent="0.35">
      <c r="A55" s="5" t="s">
        <v>358</v>
      </c>
      <c r="B55" s="6">
        <v>19510.639999999992</v>
      </c>
      <c r="D55" t="str">
        <f>A55</f>
        <v>Alabama</v>
      </c>
      <c r="E55" s="22">
        <f>GETPIVOTDATA("Sales",$A$54,"State",A55)</f>
        <v>19510.639999999992</v>
      </c>
    </row>
    <row r="56" spans="1:5" x14ac:dyDescent="0.35">
      <c r="A56" s="13" t="s">
        <v>310</v>
      </c>
      <c r="B56" s="30">
        <v>35282.000999999997</v>
      </c>
      <c r="D56" t="str">
        <f t="shared" ref="D56:D103" si="2">A56</f>
        <v>Arizona</v>
      </c>
      <c r="E56" s="22">
        <f t="shared" ref="E56:E103" si="3">GETPIVOTDATA("Sales",$A$54,"State",A56)</f>
        <v>35282.000999999997</v>
      </c>
    </row>
    <row r="57" spans="1:5" x14ac:dyDescent="0.35">
      <c r="A57" s="13" t="s">
        <v>1707</v>
      </c>
      <c r="B57" s="30">
        <v>11678.129999999997</v>
      </c>
      <c r="D57" t="str">
        <f t="shared" si="2"/>
        <v>Arkansas</v>
      </c>
      <c r="E57" s="22">
        <f t="shared" si="3"/>
        <v>11678.129999999997</v>
      </c>
    </row>
    <row r="58" spans="1:5" x14ac:dyDescent="0.35">
      <c r="A58" s="13" t="s">
        <v>43</v>
      </c>
      <c r="B58" s="30">
        <v>457687.63150000101</v>
      </c>
      <c r="D58" t="str">
        <f t="shared" si="2"/>
        <v>California</v>
      </c>
      <c r="E58" s="22">
        <f t="shared" si="3"/>
        <v>457687.63150000101</v>
      </c>
    </row>
    <row r="59" spans="1:5" x14ac:dyDescent="0.35">
      <c r="A59" s="13" t="s">
        <v>457</v>
      </c>
      <c r="B59" s="30">
        <v>32108.117999999995</v>
      </c>
      <c r="D59" t="str">
        <f t="shared" si="2"/>
        <v>Colorado</v>
      </c>
      <c r="E59" s="22">
        <f t="shared" si="3"/>
        <v>32108.117999999995</v>
      </c>
    </row>
    <row r="60" spans="1:5" x14ac:dyDescent="0.35">
      <c r="A60" s="13" t="s">
        <v>747</v>
      </c>
      <c r="B60" s="30">
        <v>13384.356999999996</v>
      </c>
      <c r="D60" t="str">
        <f t="shared" si="2"/>
        <v>Connecticut</v>
      </c>
      <c r="E60" s="22">
        <f t="shared" si="3"/>
        <v>13384.356999999996</v>
      </c>
    </row>
    <row r="61" spans="1:5" x14ac:dyDescent="0.35">
      <c r="A61" s="13" t="s">
        <v>245</v>
      </c>
      <c r="B61" s="30">
        <v>27451.068999999992</v>
      </c>
      <c r="D61" t="str">
        <f t="shared" si="2"/>
        <v>Delaware</v>
      </c>
      <c r="E61" s="22">
        <f t="shared" si="3"/>
        <v>27451.068999999992</v>
      </c>
    </row>
    <row r="62" spans="1:5" x14ac:dyDescent="0.35">
      <c r="A62" s="13" t="s">
        <v>3034</v>
      </c>
      <c r="B62" s="30">
        <v>2865.0199999999995</v>
      </c>
      <c r="D62" t="str">
        <f t="shared" si="2"/>
        <v>District of Columbia</v>
      </c>
      <c r="E62" s="22">
        <f t="shared" si="3"/>
        <v>2865.0199999999995</v>
      </c>
    </row>
    <row r="63" spans="1:5" x14ac:dyDescent="0.35">
      <c r="A63" s="13" t="s">
        <v>54</v>
      </c>
      <c r="B63" s="30">
        <v>89473.707999999999</v>
      </c>
      <c r="D63" t="str">
        <f t="shared" si="2"/>
        <v>Florida</v>
      </c>
      <c r="E63" s="22">
        <f t="shared" si="3"/>
        <v>89473.707999999999</v>
      </c>
    </row>
    <row r="64" spans="1:5" x14ac:dyDescent="0.35">
      <c r="A64" s="13" t="s">
        <v>1272</v>
      </c>
      <c r="B64" s="30">
        <v>49095.840000000004</v>
      </c>
      <c r="D64" t="str">
        <f t="shared" si="2"/>
        <v>Georgia</v>
      </c>
      <c r="E64" s="22">
        <f t="shared" si="3"/>
        <v>49095.840000000004</v>
      </c>
    </row>
    <row r="65" spans="1:5" x14ac:dyDescent="0.35">
      <c r="A65" s="13" t="s">
        <v>6260</v>
      </c>
      <c r="B65" s="30">
        <v>4382.4860000000017</v>
      </c>
      <c r="D65" t="str">
        <f t="shared" si="2"/>
        <v>Idaho</v>
      </c>
      <c r="E65" s="22">
        <f t="shared" si="3"/>
        <v>4382.4860000000017</v>
      </c>
    </row>
    <row r="66" spans="1:5" x14ac:dyDescent="0.35">
      <c r="A66" s="13" t="s">
        <v>211</v>
      </c>
      <c r="B66" s="30">
        <v>80166.10099999985</v>
      </c>
      <c r="D66" t="str">
        <f t="shared" si="2"/>
        <v>Illinois</v>
      </c>
      <c r="E66" s="22">
        <f t="shared" si="3"/>
        <v>80166.10099999985</v>
      </c>
    </row>
    <row r="67" spans="1:5" x14ac:dyDescent="0.35">
      <c r="A67" s="13" t="s">
        <v>254</v>
      </c>
      <c r="B67" s="30">
        <v>53555.360000000001</v>
      </c>
      <c r="D67" t="str">
        <f t="shared" si="2"/>
        <v>Indiana</v>
      </c>
      <c r="E67" s="22">
        <f t="shared" si="3"/>
        <v>53555.360000000001</v>
      </c>
    </row>
    <row r="68" spans="1:5" x14ac:dyDescent="0.35">
      <c r="A68" s="13" t="s">
        <v>489</v>
      </c>
      <c r="B68" s="30">
        <v>4579.7599999999993</v>
      </c>
      <c r="D68" t="str">
        <f t="shared" si="2"/>
        <v>Iowa</v>
      </c>
      <c r="E68" s="22">
        <f t="shared" si="3"/>
        <v>4579.7599999999993</v>
      </c>
    </row>
    <row r="69" spans="1:5" x14ac:dyDescent="0.35">
      <c r="A69" s="13" t="s">
        <v>4530</v>
      </c>
      <c r="B69" s="30">
        <v>2914.31</v>
      </c>
      <c r="D69" t="str">
        <f t="shared" si="2"/>
        <v>Kansas</v>
      </c>
      <c r="E69" s="22">
        <f t="shared" si="3"/>
        <v>2914.31</v>
      </c>
    </row>
    <row r="70" spans="1:5" x14ac:dyDescent="0.35">
      <c r="A70" s="13" t="s">
        <v>29</v>
      </c>
      <c r="B70" s="30">
        <v>36591.749999999971</v>
      </c>
      <c r="D70" t="str">
        <f t="shared" si="2"/>
        <v>Kentucky</v>
      </c>
      <c r="E70" s="22">
        <f t="shared" si="3"/>
        <v>36591.749999999971</v>
      </c>
    </row>
    <row r="71" spans="1:5" x14ac:dyDescent="0.35">
      <c r="A71" s="13" t="s">
        <v>736</v>
      </c>
      <c r="B71" s="30">
        <v>9217.0299999999988</v>
      </c>
      <c r="D71" t="str">
        <f t="shared" si="2"/>
        <v>Louisiana</v>
      </c>
      <c r="E71" s="22">
        <f t="shared" si="3"/>
        <v>9217.0299999999988</v>
      </c>
    </row>
    <row r="72" spans="1:5" x14ac:dyDescent="0.35">
      <c r="A72" s="13" t="s">
        <v>5235</v>
      </c>
      <c r="B72" s="30">
        <v>1270.53</v>
      </c>
      <c r="D72" t="str">
        <f t="shared" si="2"/>
        <v>Maine</v>
      </c>
      <c r="E72" s="22">
        <f t="shared" si="3"/>
        <v>1270.53</v>
      </c>
    </row>
    <row r="73" spans="1:5" x14ac:dyDescent="0.35">
      <c r="A73" s="13" t="s">
        <v>2735</v>
      </c>
      <c r="B73" s="30">
        <v>23705.523000000005</v>
      </c>
      <c r="D73" t="str">
        <f t="shared" si="2"/>
        <v>Maryland</v>
      </c>
      <c r="E73" s="22">
        <f t="shared" si="3"/>
        <v>23705.523000000005</v>
      </c>
    </row>
    <row r="74" spans="1:5" x14ac:dyDescent="0.35">
      <c r="A74" s="13" t="s">
        <v>1245</v>
      </c>
      <c r="B74" s="30">
        <v>28634.43399999999</v>
      </c>
      <c r="D74" t="str">
        <f t="shared" si="2"/>
        <v>Massachusetts</v>
      </c>
      <c r="E74" s="22">
        <f t="shared" si="3"/>
        <v>28634.43399999999</v>
      </c>
    </row>
    <row r="75" spans="1:5" x14ac:dyDescent="0.35">
      <c r="A75" s="13" t="s">
        <v>238</v>
      </c>
      <c r="B75" s="30">
        <v>76269.614000000016</v>
      </c>
      <c r="D75" t="str">
        <f t="shared" si="2"/>
        <v>Michigan</v>
      </c>
      <c r="E75" s="22">
        <f t="shared" si="3"/>
        <v>76269.614000000016</v>
      </c>
    </row>
    <row r="76" spans="1:5" x14ac:dyDescent="0.35">
      <c r="A76" s="13" t="s">
        <v>229</v>
      </c>
      <c r="B76" s="30">
        <v>29863.149999999994</v>
      </c>
      <c r="D76" t="str">
        <f t="shared" si="2"/>
        <v>Minnesota</v>
      </c>
      <c r="E76" s="22">
        <f t="shared" si="3"/>
        <v>29863.149999999994</v>
      </c>
    </row>
    <row r="77" spans="1:5" x14ac:dyDescent="0.35">
      <c r="A77" s="13" t="s">
        <v>1487</v>
      </c>
      <c r="B77" s="30">
        <v>10771.34</v>
      </c>
      <c r="D77" t="str">
        <f t="shared" si="2"/>
        <v>Mississippi</v>
      </c>
      <c r="E77" s="22">
        <f t="shared" si="3"/>
        <v>10771.34</v>
      </c>
    </row>
    <row r="78" spans="1:5" x14ac:dyDescent="0.35">
      <c r="A78" s="13" t="s">
        <v>596</v>
      </c>
      <c r="B78" s="30">
        <v>22205.149999999998</v>
      </c>
      <c r="D78" t="str">
        <f t="shared" si="2"/>
        <v>Missouri</v>
      </c>
      <c r="E78" s="22">
        <f t="shared" si="3"/>
        <v>22205.149999999998</v>
      </c>
    </row>
    <row r="79" spans="1:5" x14ac:dyDescent="0.35">
      <c r="A79" s="13" t="s">
        <v>1762</v>
      </c>
      <c r="B79" s="30">
        <v>5589.3519999999971</v>
      </c>
      <c r="D79" t="str">
        <f t="shared" si="2"/>
        <v>Montana</v>
      </c>
      <c r="E79" s="22">
        <f t="shared" si="3"/>
        <v>5589.3519999999971</v>
      </c>
    </row>
    <row r="80" spans="1:5" x14ac:dyDescent="0.35">
      <c r="A80" s="13" t="s">
        <v>138</v>
      </c>
      <c r="B80" s="30">
        <v>7464.9299999999985</v>
      </c>
      <c r="D80" t="str">
        <f t="shared" si="2"/>
        <v>Nebraska</v>
      </c>
      <c r="E80" s="22">
        <f t="shared" si="3"/>
        <v>7464.9299999999985</v>
      </c>
    </row>
    <row r="81" spans="1:5" x14ac:dyDescent="0.35">
      <c r="A81" s="13" t="s">
        <v>1392</v>
      </c>
      <c r="B81" s="30">
        <v>16729.101999999999</v>
      </c>
      <c r="D81" t="str">
        <f t="shared" si="2"/>
        <v>Nevada</v>
      </c>
      <c r="E81" s="22">
        <f t="shared" si="3"/>
        <v>16729.101999999999</v>
      </c>
    </row>
    <row r="82" spans="1:5" x14ac:dyDescent="0.35">
      <c r="A82" s="13" t="s">
        <v>2694</v>
      </c>
      <c r="B82" s="30">
        <v>7292.5239999999994</v>
      </c>
      <c r="D82" t="str">
        <f t="shared" si="2"/>
        <v>New Hampshire</v>
      </c>
      <c r="E82" s="22">
        <f t="shared" si="3"/>
        <v>7292.5239999999994</v>
      </c>
    </row>
    <row r="83" spans="1:5" x14ac:dyDescent="0.35">
      <c r="A83" s="13" t="s">
        <v>788</v>
      </c>
      <c r="B83" s="30">
        <v>35764.312000000013</v>
      </c>
      <c r="D83" t="str">
        <f t="shared" si="2"/>
        <v>New Jersey</v>
      </c>
      <c r="E83" s="22">
        <f t="shared" si="3"/>
        <v>35764.312000000013</v>
      </c>
    </row>
    <row r="84" spans="1:5" x14ac:dyDescent="0.35">
      <c r="A84" s="13" t="s">
        <v>668</v>
      </c>
      <c r="B84" s="30">
        <v>4783.5220000000008</v>
      </c>
      <c r="D84" t="str">
        <f t="shared" si="2"/>
        <v>New Mexico</v>
      </c>
      <c r="E84" s="22">
        <f t="shared" si="3"/>
        <v>4783.5220000000008</v>
      </c>
    </row>
    <row r="85" spans="1:5" x14ac:dyDescent="0.35">
      <c r="A85" s="13" t="s">
        <v>267</v>
      </c>
      <c r="B85" s="30">
        <v>310876.27099999978</v>
      </c>
      <c r="D85" t="str">
        <f t="shared" si="2"/>
        <v>New York</v>
      </c>
      <c r="E85" s="22">
        <f t="shared" si="3"/>
        <v>310876.27099999978</v>
      </c>
    </row>
    <row r="86" spans="1:5" x14ac:dyDescent="0.35">
      <c r="A86" s="13" t="s">
        <v>88</v>
      </c>
      <c r="B86" s="30">
        <v>55603.163999999968</v>
      </c>
      <c r="D86" t="str">
        <f t="shared" si="2"/>
        <v>North Carolina</v>
      </c>
      <c r="E86" s="22">
        <f t="shared" si="3"/>
        <v>55603.163999999968</v>
      </c>
    </row>
    <row r="87" spans="1:5" x14ac:dyDescent="0.35">
      <c r="A87" s="13" t="s">
        <v>7449</v>
      </c>
      <c r="B87" s="30">
        <v>919.91</v>
      </c>
      <c r="D87" t="str">
        <f t="shared" si="2"/>
        <v>North Dakota</v>
      </c>
      <c r="E87" s="22">
        <f t="shared" si="3"/>
        <v>919.91</v>
      </c>
    </row>
    <row r="88" spans="1:5" x14ac:dyDescent="0.35">
      <c r="A88" s="13" t="s">
        <v>498</v>
      </c>
      <c r="B88" s="30">
        <v>78258.135999999926</v>
      </c>
      <c r="D88" t="str">
        <f t="shared" si="2"/>
        <v>Ohio</v>
      </c>
      <c r="E88" s="22">
        <f t="shared" si="3"/>
        <v>78258.135999999926</v>
      </c>
    </row>
    <row r="89" spans="1:5" x14ac:dyDescent="0.35">
      <c r="A89" s="13" t="s">
        <v>649</v>
      </c>
      <c r="B89" s="30">
        <v>19683.390000000003</v>
      </c>
      <c r="D89" t="str">
        <f t="shared" si="2"/>
        <v>Oklahoma</v>
      </c>
      <c r="E89" s="22">
        <f t="shared" si="3"/>
        <v>19683.390000000003</v>
      </c>
    </row>
    <row r="90" spans="1:5" x14ac:dyDescent="0.35">
      <c r="A90" s="13" t="s">
        <v>420</v>
      </c>
      <c r="B90" s="30">
        <v>17431.149999999991</v>
      </c>
      <c r="D90" t="str">
        <f t="shared" si="2"/>
        <v>Oregon</v>
      </c>
      <c r="E90" s="22">
        <f t="shared" si="3"/>
        <v>17431.149999999991</v>
      </c>
    </row>
    <row r="91" spans="1:5" x14ac:dyDescent="0.35">
      <c r="A91" s="13" t="s">
        <v>147</v>
      </c>
      <c r="B91" s="30">
        <v>116511.91400000003</v>
      </c>
      <c r="D91" t="str">
        <f t="shared" si="2"/>
        <v>Pennsylvania</v>
      </c>
      <c r="E91" s="22">
        <f t="shared" si="3"/>
        <v>116511.91400000003</v>
      </c>
    </row>
    <row r="92" spans="1:5" x14ac:dyDescent="0.35">
      <c r="A92" s="13" t="s">
        <v>1399</v>
      </c>
      <c r="B92" s="30">
        <v>22627.955999999995</v>
      </c>
      <c r="D92" t="str">
        <f t="shared" si="2"/>
        <v>Rhode Island</v>
      </c>
      <c r="E92" s="22">
        <f t="shared" si="3"/>
        <v>22627.955999999995</v>
      </c>
    </row>
    <row r="93" spans="1:5" x14ac:dyDescent="0.35">
      <c r="A93" s="13" t="s">
        <v>383</v>
      </c>
      <c r="B93" s="30">
        <v>8481.7099999999991</v>
      </c>
      <c r="D93" t="str">
        <f t="shared" si="2"/>
        <v>South Carolina</v>
      </c>
      <c r="E93" s="22">
        <f t="shared" si="3"/>
        <v>8481.7099999999991</v>
      </c>
    </row>
    <row r="94" spans="1:5" x14ac:dyDescent="0.35">
      <c r="A94" s="13" t="s">
        <v>5326</v>
      </c>
      <c r="B94" s="30">
        <v>1315.5600000000002</v>
      </c>
      <c r="D94" t="str">
        <f t="shared" si="2"/>
        <v>South Dakota</v>
      </c>
      <c r="E94" s="22">
        <f t="shared" si="3"/>
        <v>1315.5600000000002</v>
      </c>
    </row>
    <row r="95" spans="1:5" x14ac:dyDescent="0.35">
      <c r="A95" s="13" t="s">
        <v>335</v>
      </c>
      <c r="B95" s="30">
        <v>30661.872999999981</v>
      </c>
      <c r="D95" t="str">
        <f t="shared" si="2"/>
        <v>Tennessee</v>
      </c>
      <c r="E95" s="22">
        <f t="shared" si="3"/>
        <v>30661.872999999981</v>
      </c>
    </row>
    <row r="96" spans="1:5" x14ac:dyDescent="0.35">
      <c r="A96" s="13" t="s">
        <v>104</v>
      </c>
      <c r="B96" s="30">
        <v>170188.04580000002</v>
      </c>
      <c r="D96" t="str">
        <f t="shared" si="2"/>
        <v>Texas</v>
      </c>
      <c r="E96" s="22">
        <f t="shared" si="3"/>
        <v>170188.04580000002</v>
      </c>
    </row>
    <row r="97" spans="1:5" x14ac:dyDescent="0.35">
      <c r="A97" s="13" t="s">
        <v>121</v>
      </c>
      <c r="B97" s="30">
        <v>11220.055999999999</v>
      </c>
      <c r="D97" t="str">
        <f t="shared" si="2"/>
        <v>Utah</v>
      </c>
      <c r="E97" s="22">
        <f t="shared" si="3"/>
        <v>11220.055999999999</v>
      </c>
    </row>
    <row r="98" spans="1:5" x14ac:dyDescent="0.35">
      <c r="A98" s="13" t="s">
        <v>5203</v>
      </c>
      <c r="B98" s="30">
        <v>8929.369999999999</v>
      </c>
      <c r="D98" t="str">
        <f t="shared" si="2"/>
        <v>Vermont</v>
      </c>
      <c r="E98" s="22">
        <f t="shared" si="3"/>
        <v>8929.369999999999</v>
      </c>
    </row>
    <row r="99" spans="1:5" x14ac:dyDescent="0.35">
      <c r="A99" s="13" t="s">
        <v>319</v>
      </c>
      <c r="B99" s="30">
        <v>70636.719999999987</v>
      </c>
      <c r="D99" t="str">
        <f t="shared" si="2"/>
        <v>Virginia</v>
      </c>
      <c r="E99" s="22">
        <f t="shared" si="3"/>
        <v>70636.719999999987</v>
      </c>
    </row>
    <row r="100" spans="1:5" x14ac:dyDescent="0.35">
      <c r="A100" s="13" t="s">
        <v>96</v>
      </c>
      <c r="B100" s="30">
        <v>138641.26999999993</v>
      </c>
      <c r="D100" t="str">
        <f t="shared" si="2"/>
        <v>Washington</v>
      </c>
      <c r="E100" s="22">
        <f t="shared" si="3"/>
        <v>138641.26999999993</v>
      </c>
    </row>
    <row r="101" spans="1:5" x14ac:dyDescent="0.35">
      <c r="A101" s="13" t="s">
        <v>9726</v>
      </c>
      <c r="B101" s="30">
        <v>1209.8240000000001</v>
      </c>
      <c r="D101" t="str">
        <f t="shared" si="2"/>
        <v>West Virginia</v>
      </c>
      <c r="E101" s="22">
        <f t="shared" si="3"/>
        <v>1209.8240000000001</v>
      </c>
    </row>
    <row r="102" spans="1:5" x14ac:dyDescent="0.35">
      <c r="A102" s="13" t="s">
        <v>114</v>
      </c>
      <c r="B102" s="30">
        <v>32114.610000000019</v>
      </c>
      <c r="D102" t="str">
        <f t="shared" si="2"/>
        <v>Wisconsin</v>
      </c>
      <c r="E102" s="22">
        <f t="shared" si="3"/>
        <v>32114.610000000019</v>
      </c>
    </row>
    <row r="103" spans="1:5" x14ac:dyDescent="0.35">
      <c r="A103" s="13" t="s">
        <v>8542</v>
      </c>
      <c r="B103" s="30">
        <v>1603.1360000000002</v>
      </c>
      <c r="D103" t="str">
        <f t="shared" si="2"/>
        <v>Wyoming</v>
      </c>
      <c r="E103" s="22">
        <f t="shared" si="3"/>
        <v>1603.1360000000002</v>
      </c>
    </row>
    <row r="104" spans="1:5" x14ac:dyDescent="0.35">
      <c r="A104" s="7" t="s">
        <v>10933</v>
      </c>
      <c r="B104" s="27">
        <v>2297200.8603000003</v>
      </c>
    </row>
    <row r="110" spans="1:5" x14ac:dyDescent="0.35">
      <c r="A110" s="18" t="s">
        <v>10934</v>
      </c>
      <c r="B110" s="6" t="s">
        <v>10947</v>
      </c>
    </row>
    <row r="111" spans="1:5" x14ac:dyDescent="0.35">
      <c r="A111" s="5" t="s">
        <v>75</v>
      </c>
      <c r="B111" s="24">
        <v>203412.73300000009</v>
      </c>
    </row>
    <row r="112" spans="1:5" x14ac:dyDescent="0.35">
      <c r="A112" s="13" t="s">
        <v>56</v>
      </c>
      <c r="B112" s="23">
        <v>206965.53200000009</v>
      </c>
    </row>
    <row r="113" spans="1:2" x14ac:dyDescent="0.35">
      <c r="A113" s="13" t="s">
        <v>59</v>
      </c>
      <c r="B113" s="23">
        <v>223843.60800000012</v>
      </c>
    </row>
    <row r="114" spans="1:2" x14ac:dyDescent="0.35">
      <c r="A114" s="13" t="s">
        <v>36</v>
      </c>
      <c r="B114" s="23">
        <v>328449.1030000007</v>
      </c>
    </row>
    <row r="115" spans="1:2" x14ac:dyDescent="0.35">
      <c r="A115" s="13" t="s">
        <v>72</v>
      </c>
      <c r="B115" s="23">
        <v>330007.05400000012</v>
      </c>
    </row>
    <row r="116" spans="1:2" x14ac:dyDescent="0.35">
      <c r="A116" s="7" t="s">
        <v>10933</v>
      </c>
      <c r="B116" s="25">
        <v>1292678.0300000012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1E06-7FF9-4EEE-8A74-C8F137CA0DD4}">
  <dimension ref="A1:V711"/>
  <sheetViews>
    <sheetView workbookViewId="0">
      <selection activeCell="A3" sqref="A3:V711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8.81640625" bestFit="1" customWidth="1"/>
    <col min="4" max="4" width="12.36328125" bestFit="1" customWidth="1"/>
    <col min="5" max="5" width="11" bestFit="1" customWidth="1"/>
    <col min="6" max="6" width="13.08984375" bestFit="1" customWidth="1"/>
    <col min="7" max="7" width="13.453125" bestFit="1" customWidth="1"/>
    <col min="8" max="8" width="19.1796875" bestFit="1" customWidth="1"/>
    <col min="9" max="9" width="11.1796875" bestFit="1" customWidth="1"/>
    <col min="10" max="10" width="11.81640625" bestFit="1" customWidth="1"/>
    <col min="11" max="11" width="15.7265625" bestFit="1" customWidth="1"/>
    <col min="12" max="12" width="14.1796875" bestFit="1" customWidth="1"/>
    <col min="13" max="13" width="12.81640625" bestFit="1" customWidth="1"/>
    <col min="14" max="14" width="8.81640625" bestFit="1" customWidth="1"/>
    <col min="15" max="15" width="16.1796875" bestFit="1" customWidth="1"/>
    <col min="16" max="16" width="13.1796875" bestFit="1" customWidth="1"/>
    <col min="17" max="17" width="14.1796875" bestFit="1" customWidth="1"/>
    <col min="18" max="18" width="91.6328125" bestFit="1" customWidth="1"/>
    <col min="19" max="19" width="8.81640625" bestFit="1" customWidth="1"/>
    <col min="20" max="20" width="10.26953125" bestFit="1" customWidth="1"/>
    <col min="21" max="21" width="10.36328125" bestFit="1" customWidth="1"/>
    <col min="22" max="22" width="8.81640625" bestFit="1" customWidth="1"/>
  </cols>
  <sheetData>
    <row r="1" spans="1:22" x14ac:dyDescent="0.35">
      <c r="A1" s="29" t="s">
        <v>10956</v>
      </c>
    </row>
    <row r="3" spans="1:22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</row>
    <row r="4" spans="1:22" x14ac:dyDescent="0.35">
      <c r="A4">
        <v>8025</v>
      </c>
      <c r="B4" t="s">
        <v>9787</v>
      </c>
      <c r="C4">
        <v>2011</v>
      </c>
      <c r="D4" s="28">
        <v>40745</v>
      </c>
      <c r="E4" s="28">
        <v>40749</v>
      </c>
      <c r="F4" t="s">
        <v>50</v>
      </c>
      <c r="G4" t="s">
        <v>3744</v>
      </c>
      <c r="H4" t="s">
        <v>3745</v>
      </c>
      <c r="I4" t="s">
        <v>41</v>
      </c>
      <c r="J4" t="s">
        <v>27</v>
      </c>
      <c r="K4" t="s">
        <v>815</v>
      </c>
      <c r="L4" t="s">
        <v>104</v>
      </c>
      <c r="M4">
        <v>75217</v>
      </c>
      <c r="N4" t="s">
        <v>105</v>
      </c>
      <c r="O4" t="s">
        <v>6932</v>
      </c>
      <c r="P4" t="s">
        <v>46</v>
      </c>
      <c r="Q4" t="s">
        <v>75</v>
      </c>
      <c r="R4" t="s">
        <v>6933</v>
      </c>
      <c r="S4">
        <v>1.0439999999999998</v>
      </c>
      <c r="T4">
        <v>1</v>
      </c>
      <c r="U4">
        <v>0.8</v>
      </c>
      <c r="V4">
        <v>-1.8270000000000004</v>
      </c>
    </row>
    <row r="5" spans="1:22" x14ac:dyDescent="0.35">
      <c r="A5">
        <v>977</v>
      </c>
      <c r="B5" t="s">
        <v>2935</v>
      </c>
      <c r="C5">
        <v>2014</v>
      </c>
      <c r="D5" s="28">
        <v>41830</v>
      </c>
      <c r="E5" s="28">
        <v>41836</v>
      </c>
      <c r="F5" t="s">
        <v>50</v>
      </c>
      <c r="G5" t="s">
        <v>1242</v>
      </c>
      <c r="H5" t="s">
        <v>1243</v>
      </c>
      <c r="I5" t="s">
        <v>26</v>
      </c>
      <c r="J5" t="s">
        <v>27</v>
      </c>
      <c r="K5" t="s">
        <v>419</v>
      </c>
      <c r="L5" t="s">
        <v>420</v>
      </c>
      <c r="M5">
        <v>97206</v>
      </c>
      <c r="N5" t="s">
        <v>44</v>
      </c>
      <c r="O5" t="s">
        <v>2936</v>
      </c>
      <c r="P5" t="s">
        <v>46</v>
      </c>
      <c r="Q5" t="s">
        <v>75</v>
      </c>
      <c r="R5" t="s">
        <v>2937</v>
      </c>
      <c r="S5">
        <v>1.0800000000000003</v>
      </c>
      <c r="T5">
        <v>2</v>
      </c>
      <c r="U5">
        <v>0.7</v>
      </c>
      <c r="V5">
        <v>-0.79200000000000004</v>
      </c>
    </row>
    <row r="6" spans="1:22" x14ac:dyDescent="0.35">
      <c r="A6">
        <v>1202</v>
      </c>
      <c r="B6" t="s">
        <v>3413</v>
      </c>
      <c r="C6">
        <v>2013</v>
      </c>
      <c r="D6" s="28">
        <v>41474</v>
      </c>
      <c r="E6" s="28">
        <v>41480</v>
      </c>
      <c r="F6" t="s">
        <v>50</v>
      </c>
      <c r="G6" t="s">
        <v>2679</v>
      </c>
      <c r="H6" t="s">
        <v>2680</v>
      </c>
      <c r="I6" t="s">
        <v>41</v>
      </c>
      <c r="J6" t="s">
        <v>27</v>
      </c>
      <c r="K6" t="s">
        <v>807</v>
      </c>
      <c r="L6" t="s">
        <v>457</v>
      </c>
      <c r="M6">
        <v>80219</v>
      </c>
      <c r="N6" t="s">
        <v>44</v>
      </c>
      <c r="O6" t="s">
        <v>1044</v>
      </c>
      <c r="P6" t="s">
        <v>46</v>
      </c>
      <c r="Q6" t="s">
        <v>75</v>
      </c>
      <c r="R6" t="s">
        <v>1045</v>
      </c>
      <c r="S6">
        <v>1.8720000000000003</v>
      </c>
      <c r="T6">
        <v>3</v>
      </c>
      <c r="U6">
        <v>0.7</v>
      </c>
      <c r="V6">
        <v>-1.4352</v>
      </c>
    </row>
    <row r="7" spans="1:22" x14ac:dyDescent="0.35">
      <c r="A7">
        <v>4547</v>
      </c>
      <c r="B7" t="s">
        <v>7585</v>
      </c>
      <c r="C7">
        <v>2012</v>
      </c>
      <c r="D7" s="28">
        <v>41102</v>
      </c>
      <c r="E7" s="28">
        <v>41107</v>
      </c>
      <c r="F7" t="s">
        <v>23</v>
      </c>
      <c r="G7" t="s">
        <v>1815</v>
      </c>
      <c r="H7" t="s">
        <v>1816</v>
      </c>
      <c r="I7" t="s">
        <v>26</v>
      </c>
      <c r="J7" t="s">
        <v>27</v>
      </c>
      <c r="K7" t="s">
        <v>303</v>
      </c>
      <c r="L7" t="s">
        <v>211</v>
      </c>
      <c r="M7">
        <v>60610</v>
      </c>
      <c r="N7" t="s">
        <v>105</v>
      </c>
      <c r="O7" t="s">
        <v>1223</v>
      </c>
      <c r="P7" t="s">
        <v>46</v>
      </c>
      <c r="Q7" t="s">
        <v>75</v>
      </c>
      <c r="R7" t="s">
        <v>1224</v>
      </c>
      <c r="S7">
        <v>1.9279999999999997</v>
      </c>
      <c r="T7">
        <v>2</v>
      </c>
      <c r="U7">
        <v>0.8</v>
      </c>
      <c r="V7">
        <v>-2.9884000000000004</v>
      </c>
    </row>
    <row r="8" spans="1:22" x14ac:dyDescent="0.35">
      <c r="A8">
        <v>2071</v>
      </c>
      <c r="B8" t="s">
        <v>4951</v>
      </c>
      <c r="C8">
        <v>2013</v>
      </c>
      <c r="D8" s="28">
        <v>41477</v>
      </c>
      <c r="E8" s="28">
        <v>41479</v>
      </c>
      <c r="F8" t="s">
        <v>23</v>
      </c>
      <c r="G8" t="s">
        <v>4952</v>
      </c>
      <c r="H8" t="s">
        <v>4953</v>
      </c>
      <c r="I8" t="s">
        <v>41</v>
      </c>
      <c r="J8" t="s">
        <v>27</v>
      </c>
      <c r="K8" t="s">
        <v>146</v>
      </c>
      <c r="L8" t="s">
        <v>147</v>
      </c>
      <c r="M8">
        <v>19134</v>
      </c>
      <c r="N8" t="s">
        <v>148</v>
      </c>
      <c r="O8" t="s">
        <v>2443</v>
      </c>
      <c r="P8" t="s">
        <v>46</v>
      </c>
      <c r="Q8" t="s">
        <v>75</v>
      </c>
      <c r="R8" t="s">
        <v>2444</v>
      </c>
      <c r="S8">
        <v>1.9410000000000003</v>
      </c>
      <c r="T8">
        <v>1</v>
      </c>
      <c r="U8">
        <v>0.7</v>
      </c>
      <c r="V8">
        <v>-1.294</v>
      </c>
    </row>
    <row r="9" spans="1:22" x14ac:dyDescent="0.35">
      <c r="A9">
        <v>1451</v>
      </c>
      <c r="B9" t="s">
        <v>3901</v>
      </c>
      <c r="C9">
        <v>2012</v>
      </c>
      <c r="D9" s="28">
        <v>41109</v>
      </c>
      <c r="E9" s="28">
        <v>41110</v>
      </c>
      <c r="F9" t="s">
        <v>188</v>
      </c>
      <c r="G9" t="s">
        <v>3902</v>
      </c>
      <c r="H9" t="s">
        <v>3903</v>
      </c>
      <c r="I9" t="s">
        <v>26</v>
      </c>
      <c r="J9" t="s">
        <v>27</v>
      </c>
      <c r="K9" t="s">
        <v>544</v>
      </c>
      <c r="L9" t="s">
        <v>310</v>
      </c>
      <c r="M9">
        <v>85023</v>
      </c>
      <c r="N9" t="s">
        <v>44</v>
      </c>
      <c r="O9" t="s">
        <v>3904</v>
      </c>
      <c r="P9" t="s">
        <v>46</v>
      </c>
      <c r="Q9" t="s">
        <v>75</v>
      </c>
      <c r="R9" t="s">
        <v>3905</v>
      </c>
      <c r="S9">
        <v>2.0250000000000004</v>
      </c>
      <c r="T9">
        <v>1</v>
      </c>
      <c r="U9">
        <v>0.7</v>
      </c>
      <c r="V9">
        <v>-1.3499999999999996</v>
      </c>
    </row>
    <row r="10" spans="1:22" x14ac:dyDescent="0.35">
      <c r="A10">
        <v>9809</v>
      </c>
      <c r="B10" t="s">
        <v>10846</v>
      </c>
      <c r="C10">
        <v>2014</v>
      </c>
      <c r="D10" s="28">
        <v>41842</v>
      </c>
      <c r="E10" s="28">
        <v>41847</v>
      </c>
      <c r="F10" t="s">
        <v>50</v>
      </c>
      <c r="G10" t="s">
        <v>6375</v>
      </c>
      <c r="H10" t="s">
        <v>6376</v>
      </c>
      <c r="I10" t="s">
        <v>26</v>
      </c>
      <c r="J10" t="s">
        <v>27</v>
      </c>
      <c r="K10" t="s">
        <v>303</v>
      </c>
      <c r="L10" t="s">
        <v>211</v>
      </c>
      <c r="M10">
        <v>60623</v>
      </c>
      <c r="N10" t="s">
        <v>105</v>
      </c>
      <c r="O10" t="s">
        <v>4315</v>
      </c>
      <c r="P10" t="s">
        <v>46</v>
      </c>
      <c r="Q10" t="s">
        <v>75</v>
      </c>
      <c r="R10" t="s">
        <v>4316</v>
      </c>
      <c r="S10">
        <v>2.1119999999999997</v>
      </c>
      <c r="T10">
        <v>2</v>
      </c>
      <c r="U10">
        <v>0.8</v>
      </c>
      <c r="V10">
        <v>-3.3792</v>
      </c>
    </row>
    <row r="11" spans="1:22" x14ac:dyDescent="0.35">
      <c r="A11">
        <v>4879</v>
      </c>
      <c r="B11" t="s">
        <v>7838</v>
      </c>
      <c r="C11">
        <v>2013</v>
      </c>
      <c r="D11" s="28">
        <v>41485</v>
      </c>
      <c r="E11" s="28">
        <v>41487</v>
      </c>
      <c r="F11" t="s">
        <v>188</v>
      </c>
      <c r="G11" t="s">
        <v>5502</v>
      </c>
      <c r="H11" t="s">
        <v>5503</v>
      </c>
      <c r="I11" t="s">
        <v>26</v>
      </c>
      <c r="J11" t="s">
        <v>27</v>
      </c>
      <c r="K11" t="s">
        <v>7839</v>
      </c>
      <c r="L11" t="s">
        <v>54</v>
      </c>
      <c r="M11">
        <v>32503</v>
      </c>
      <c r="N11" t="s">
        <v>30</v>
      </c>
      <c r="O11" t="s">
        <v>7771</v>
      </c>
      <c r="P11" t="s">
        <v>46</v>
      </c>
      <c r="Q11" t="s">
        <v>75</v>
      </c>
      <c r="R11" t="s">
        <v>7772</v>
      </c>
      <c r="S11">
        <v>2.2140000000000004</v>
      </c>
      <c r="T11">
        <v>3</v>
      </c>
      <c r="U11">
        <v>0.7</v>
      </c>
      <c r="V11">
        <v>-1.4760000000000004</v>
      </c>
    </row>
    <row r="12" spans="1:22" x14ac:dyDescent="0.35">
      <c r="A12">
        <v>9753</v>
      </c>
      <c r="B12" t="s">
        <v>10819</v>
      </c>
      <c r="C12">
        <v>2013</v>
      </c>
      <c r="D12" s="28">
        <v>41457</v>
      </c>
      <c r="E12" s="28">
        <v>41458</v>
      </c>
      <c r="F12" t="s">
        <v>188</v>
      </c>
      <c r="G12" t="s">
        <v>1068</v>
      </c>
      <c r="H12" t="s">
        <v>1069</v>
      </c>
      <c r="I12" t="s">
        <v>102</v>
      </c>
      <c r="J12" t="s">
        <v>27</v>
      </c>
      <c r="K12" t="s">
        <v>95</v>
      </c>
      <c r="L12" t="s">
        <v>96</v>
      </c>
      <c r="M12">
        <v>98115</v>
      </c>
      <c r="N12" t="s">
        <v>44</v>
      </c>
      <c r="O12" t="s">
        <v>2913</v>
      </c>
      <c r="P12" t="s">
        <v>46</v>
      </c>
      <c r="Q12" t="s">
        <v>75</v>
      </c>
      <c r="R12" t="s">
        <v>2914</v>
      </c>
      <c r="S12">
        <v>2.4960000000000004</v>
      </c>
      <c r="T12">
        <v>1</v>
      </c>
      <c r="U12">
        <v>0.2</v>
      </c>
      <c r="V12">
        <v>0.90479999999999983</v>
      </c>
    </row>
    <row r="13" spans="1:22" x14ac:dyDescent="0.35">
      <c r="A13">
        <v>2050</v>
      </c>
      <c r="B13" t="s">
        <v>4927</v>
      </c>
      <c r="C13">
        <v>2012</v>
      </c>
      <c r="D13" s="28">
        <v>41101</v>
      </c>
      <c r="E13" s="28">
        <v>41103</v>
      </c>
      <c r="F13" t="s">
        <v>188</v>
      </c>
      <c r="G13" t="s">
        <v>2035</v>
      </c>
      <c r="H13" t="s">
        <v>2036</v>
      </c>
      <c r="I13" t="s">
        <v>26</v>
      </c>
      <c r="J13" t="s">
        <v>27</v>
      </c>
      <c r="K13" t="s">
        <v>146</v>
      </c>
      <c r="L13" t="s">
        <v>147</v>
      </c>
      <c r="M13">
        <v>19134</v>
      </c>
      <c r="N13" t="s">
        <v>148</v>
      </c>
      <c r="O13" t="s">
        <v>2963</v>
      </c>
      <c r="P13" t="s">
        <v>46</v>
      </c>
      <c r="Q13" t="s">
        <v>75</v>
      </c>
      <c r="R13" t="s">
        <v>2964</v>
      </c>
      <c r="S13">
        <v>2.5020000000000002</v>
      </c>
      <c r="T13">
        <v>3</v>
      </c>
      <c r="U13">
        <v>0.7</v>
      </c>
      <c r="V13">
        <v>-2.0015999999999998</v>
      </c>
    </row>
    <row r="14" spans="1:22" x14ac:dyDescent="0.35">
      <c r="A14">
        <v>2373</v>
      </c>
      <c r="B14" t="s">
        <v>5405</v>
      </c>
      <c r="C14">
        <v>2013</v>
      </c>
      <c r="D14" s="28">
        <v>41463</v>
      </c>
      <c r="E14" s="28">
        <v>41467</v>
      </c>
      <c r="F14" t="s">
        <v>23</v>
      </c>
      <c r="G14" t="s">
        <v>2410</v>
      </c>
      <c r="H14" t="s">
        <v>2411</v>
      </c>
      <c r="I14" t="s">
        <v>41</v>
      </c>
      <c r="J14" t="s">
        <v>27</v>
      </c>
      <c r="K14" t="s">
        <v>456</v>
      </c>
      <c r="L14" t="s">
        <v>211</v>
      </c>
      <c r="M14">
        <v>60505</v>
      </c>
      <c r="N14" t="s">
        <v>105</v>
      </c>
      <c r="O14" t="s">
        <v>5406</v>
      </c>
      <c r="P14" t="s">
        <v>46</v>
      </c>
      <c r="Q14" t="s">
        <v>269</v>
      </c>
      <c r="R14" t="s">
        <v>5407</v>
      </c>
      <c r="S14">
        <v>2.6320000000000001</v>
      </c>
      <c r="T14">
        <v>1</v>
      </c>
      <c r="U14">
        <v>0.2</v>
      </c>
      <c r="V14">
        <v>0.8224999999999999</v>
      </c>
    </row>
    <row r="15" spans="1:22" x14ac:dyDescent="0.35">
      <c r="A15">
        <v>8327</v>
      </c>
      <c r="B15" t="s">
        <v>9956</v>
      </c>
      <c r="C15">
        <v>2014</v>
      </c>
      <c r="D15" s="28">
        <v>41842</v>
      </c>
      <c r="E15" s="28">
        <v>41845</v>
      </c>
      <c r="F15" t="s">
        <v>23</v>
      </c>
      <c r="G15" t="s">
        <v>1079</v>
      </c>
      <c r="H15" t="s">
        <v>1080</v>
      </c>
      <c r="I15" t="s">
        <v>41</v>
      </c>
      <c r="J15" t="s">
        <v>27</v>
      </c>
      <c r="K15" t="s">
        <v>456</v>
      </c>
      <c r="L15" t="s">
        <v>211</v>
      </c>
      <c r="M15">
        <v>60505</v>
      </c>
      <c r="N15" t="s">
        <v>105</v>
      </c>
      <c r="O15" t="s">
        <v>748</v>
      </c>
      <c r="P15" t="s">
        <v>46</v>
      </c>
      <c r="Q15" t="s">
        <v>75</v>
      </c>
      <c r="R15" t="s">
        <v>749</v>
      </c>
      <c r="S15">
        <v>2.8639999999999994</v>
      </c>
      <c r="T15">
        <v>4</v>
      </c>
      <c r="U15">
        <v>0.8</v>
      </c>
      <c r="V15">
        <v>-4.5824000000000016</v>
      </c>
    </row>
    <row r="16" spans="1:22" x14ac:dyDescent="0.35">
      <c r="A16">
        <v>4383</v>
      </c>
      <c r="B16" t="s">
        <v>7463</v>
      </c>
      <c r="C16">
        <v>2012</v>
      </c>
      <c r="D16" s="28">
        <v>41110</v>
      </c>
      <c r="E16" s="28">
        <v>41117</v>
      </c>
      <c r="F16" t="s">
        <v>50</v>
      </c>
      <c r="G16" t="s">
        <v>1329</v>
      </c>
      <c r="H16" t="s">
        <v>1330</v>
      </c>
      <c r="I16" t="s">
        <v>26</v>
      </c>
      <c r="J16" t="s">
        <v>27</v>
      </c>
      <c r="K16" t="s">
        <v>6092</v>
      </c>
      <c r="L16" t="s">
        <v>211</v>
      </c>
      <c r="M16">
        <v>60035</v>
      </c>
      <c r="N16" t="s">
        <v>105</v>
      </c>
      <c r="O16" t="s">
        <v>2391</v>
      </c>
      <c r="P16" t="s">
        <v>46</v>
      </c>
      <c r="Q16" t="s">
        <v>75</v>
      </c>
      <c r="R16" t="s">
        <v>2392</v>
      </c>
      <c r="S16">
        <v>2.879999999999999</v>
      </c>
      <c r="T16">
        <v>5</v>
      </c>
      <c r="U16">
        <v>0.8</v>
      </c>
      <c r="V16">
        <v>-4.4639999999999995</v>
      </c>
    </row>
    <row r="17" spans="1:22" x14ac:dyDescent="0.35">
      <c r="A17">
        <v>8173</v>
      </c>
      <c r="B17" t="s">
        <v>9872</v>
      </c>
      <c r="C17">
        <v>2011</v>
      </c>
      <c r="D17" s="28">
        <v>40733</v>
      </c>
      <c r="E17" s="28">
        <v>40737</v>
      </c>
      <c r="F17" t="s">
        <v>50</v>
      </c>
      <c r="G17" t="s">
        <v>6370</v>
      </c>
      <c r="H17" t="s">
        <v>6371</v>
      </c>
      <c r="I17" t="s">
        <v>102</v>
      </c>
      <c r="J17" t="s">
        <v>27</v>
      </c>
      <c r="K17" t="s">
        <v>42</v>
      </c>
      <c r="L17" t="s">
        <v>43</v>
      </c>
      <c r="M17">
        <v>90049</v>
      </c>
      <c r="N17" t="s">
        <v>44</v>
      </c>
      <c r="O17" t="s">
        <v>5610</v>
      </c>
      <c r="P17" t="s">
        <v>46</v>
      </c>
      <c r="Q17" t="s">
        <v>47</v>
      </c>
      <c r="R17" t="s">
        <v>5611</v>
      </c>
      <c r="S17">
        <v>2.88</v>
      </c>
      <c r="T17">
        <v>1</v>
      </c>
      <c r="U17">
        <v>0</v>
      </c>
      <c r="V17">
        <v>1.4112</v>
      </c>
    </row>
    <row r="18" spans="1:22" x14ac:dyDescent="0.35">
      <c r="A18">
        <v>8851</v>
      </c>
      <c r="B18" t="s">
        <v>10274</v>
      </c>
      <c r="C18">
        <v>2012</v>
      </c>
      <c r="D18" s="28">
        <v>41092</v>
      </c>
      <c r="E18" s="28">
        <v>41094</v>
      </c>
      <c r="F18" t="s">
        <v>188</v>
      </c>
      <c r="G18" t="s">
        <v>1171</v>
      </c>
      <c r="H18" t="s">
        <v>1172</v>
      </c>
      <c r="I18" t="s">
        <v>41</v>
      </c>
      <c r="J18" t="s">
        <v>27</v>
      </c>
      <c r="K18" t="s">
        <v>4588</v>
      </c>
      <c r="L18" t="s">
        <v>88</v>
      </c>
      <c r="M18">
        <v>27604</v>
      </c>
      <c r="N18" t="s">
        <v>30</v>
      </c>
      <c r="O18" t="s">
        <v>2106</v>
      </c>
      <c r="P18" t="s">
        <v>46</v>
      </c>
      <c r="Q18" t="s">
        <v>75</v>
      </c>
      <c r="R18" t="s">
        <v>2107</v>
      </c>
      <c r="S18">
        <v>2.8920000000000008</v>
      </c>
      <c r="T18">
        <v>2</v>
      </c>
      <c r="U18">
        <v>0.7</v>
      </c>
      <c r="V18">
        <v>-2.3136000000000001</v>
      </c>
    </row>
    <row r="19" spans="1:22" x14ac:dyDescent="0.35">
      <c r="A19">
        <v>2227</v>
      </c>
      <c r="B19" t="s">
        <v>5188</v>
      </c>
      <c r="C19">
        <v>2014</v>
      </c>
      <c r="D19" s="28">
        <v>41850</v>
      </c>
      <c r="E19" s="28">
        <v>41855</v>
      </c>
      <c r="F19" t="s">
        <v>50</v>
      </c>
      <c r="G19" t="s">
        <v>1345</v>
      </c>
      <c r="H19" t="s">
        <v>1346</v>
      </c>
      <c r="I19" t="s">
        <v>41</v>
      </c>
      <c r="J19" t="s">
        <v>27</v>
      </c>
      <c r="K19" t="s">
        <v>1237</v>
      </c>
      <c r="L19" t="s">
        <v>104</v>
      </c>
      <c r="M19">
        <v>78745</v>
      </c>
      <c r="N19" t="s">
        <v>105</v>
      </c>
      <c r="O19" t="s">
        <v>3142</v>
      </c>
      <c r="P19" t="s">
        <v>46</v>
      </c>
      <c r="Q19" t="s">
        <v>269</v>
      </c>
      <c r="R19" t="s">
        <v>3143</v>
      </c>
      <c r="S19">
        <v>2.8960000000000004</v>
      </c>
      <c r="T19">
        <v>2</v>
      </c>
      <c r="U19">
        <v>0.2</v>
      </c>
      <c r="V19">
        <v>0.4705999999999998</v>
      </c>
    </row>
    <row r="20" spans="1:22" x14ac:dyDescent="0.35">
      <c r="A20">
        <v>2572</v>
      </c>
      <c r="B20" t="s">
        <v>5674</v>
      </c>
      <c r="C20">
        <v>2014</v>
      </c>
      <c r="D20" s="28">
        <v>41837</v>
      </c>
      <c r="E20" s="28">
        <v>41842</v>
      </c>
      <c r="F20" t="s">
        <v>50</v>
      </c>
      <c r="G20" t="s">
        <v>785</v>
      </c>
      <c r="H20" t="s">
        <v>786</v>
      </c>
      <c r="I20" t="s">
        <v>102</v>
      </c>
      <c r="J20" t="s">
        <v>27</v>
      </c>
      <c r="K20" t="s">
        <v>5675</v>
      </c>
      <c r="L20" t="s">
        <v>211</v>
      </c>
      <c r="M20">
        <v>60098</v>
      </c>
      <c r="N20" t="s">
        <v>105</v>
      </c>
      <c r="O20" t="s">
        <v>3320</v>
      </c>
      <c r="P20" t="s">
        <v>46</v>
      </c>
      <c r="Q20" t="s">
        <v>68</v>
      </c>
      <c r="R20" t="s">
        <v>3321</v>
      </c>
      <c r="S20">
        <v>2.9120000000000004</v>
      </c>
      <c r="T20">
        <v>2</v>
      </c>
      <c r="U20">
        <v>0.2</v>
      </c>
      <c r="V20">
        <v>0.90999999999999981</v>
      </c>
    </row>
    <row r="21" spans="1:22" x14ac:dyDescent="0.35">
      <c r="A21">
        <v>199</v>
      </c>
      <c r="B21" t="s">
        <v>791</v>
      </c>
      <c r="C21">
        <v>2014</v>
      </c>
      <c r="D21" s="28">
        <v>41827</v>
      </c>
      <c r="E21" s="28">
        <v>41834</v>
      </c>
      <c r="F21" t="s">
        <v>50</v>
      </c>
      <c r="G21" t="s">
        <v>792</v>
      </c>
      <c r="H21" t="s">
        <v>793</v>
      </c>
      <c r="I21" t="s">
        <v>41</v>
      </c>
      <c r="J21" t="s">
        <v>27</v>
      </c>
      <c r="K21" t="s">
        <v>146</v>
      </c>
      <c r="L21" t="s">
        <v>147</v>
      </c>
      <c r="M21">
        <v>19120</v>
      </c>
      <c r="N21" t="s">
        <v>148</v>
      </c>
      <c r="O21" t="s">
        <v>794</v>
      </c>
      <c r="P21" t="s">
        <v>46</v>
      </c>
      <c r="Q21" t="s">
        <v>75</v>
      </c>
      <c r="R21" t="s">
        <v>795</v>
      </c>
      <c r="S21">
        <v>2.9460000000000006</v>
      </c>
      <c r="T21">
        <v>2</v>
      </c>
      <c r="U21">
        <v>0.7</v>
      </c>
      <c r="V21">
        <v>-2.2585999999999995</v>
      </c>
    </row>
    <row r="22" spans="1:22" x14ac:dyDescent="0.35">
      <c r="A22">
        <v>3270</v>
      </c>
      <c r="B22" t="s">
        <v>6494</v>
      </c>
      <c r="C22">
        <v>2011</v>
      </c>
      <c r="D22" s="28">
        <v>40739</v>
      </c>
      <c r="E22" s="28">
        <v>40743</v>
      </c>
      <c r="F22" t="s">
        <v>50</v>
      </c>
      <c r="G22" t="s">
        <v>847</v>
      </c>
      <c r="H22" t="s">
        <v>848</v>
      </c>
      <c r="I22" t="s">
        <v>41</v>
      </c>
      <c r="J22" t="s">
        <v>27</v>
      </c>
      <c r="K22" t="s">
        <v>5325</v>
      </c>
      <c r="L22" t="s">
        <v>5326</v>
      </c>
      <c r="M22">
        <v>57103</v>
      </c>
      <c r="N22" t="s">
        <v>105</v>
      </c>
      <c r="O22" t="s">
        <v>5931</v>
      </c>
      <c r="P22" t="s">
        <v>71</v>
      </c>
      <c r="Q22" t="s">
        <v>161</v>
      </c>
      <c r="R22" t="s">
        <v>5932</v>
      </c>
      <c r="S22">
        <v>2.9699999999999998</v>
      </c>
      <c r="T22">
        <v>3</v>
      </c>
      <c r="U22">
        <v>0</v>
      </c>
      <c r="V22">
        <v>1.3068000000000004</v>
      </c>
    </row>
    <row r="23" spans="1:22" x14ac:dyDescent="0.35">
      <c r="A23">
        <v>6561</v>
      </c>
      <c r="B23" t="s">
        <v>8960</v>
      </c>
      <c r="C23">
        <v>2013</v>
      </c>
      <c r="D23" s="28">
        <v>41477</v>
      </c>
      <c r="E23" s="28">
        <v>41482</v>
      </c>
      <c r="F23" t="s">
        <v>50</v>
      </c>
      <c r="G23" t="s">
        <v>3856</v>
      </c>
      <c r="H23" t="s">
        <v>3857</v>
      </c>
      <c r="I23" t="s">
        <v>41</v>
      </c>
      <c r="J23" t="s">
        <v>27</v>
      </c>
      <c r="K23" t="s">
        <v>566</v>
      </c>
      <c r="L23" t="s">
        <v>43</v>
      </c>
      <c r="M23">
        <v>95661</v>
      </c>
      <c r="N23" t="s">
        <v>44</v>
      </c>
      <c r="O23" t="s">
        <v>1440</v>
      </c>
      <c r="P23" t="s">
        <v>46</v>
      </c>
      <c r="Q23" t="s">
        <v>47</v>
      </c>
      <c r="R23" t="s">
        <v>1441</v>
      </c>
      <c r="S23">
        <v>3.15</v>
      </c>
      <c r="T23">
        <v>1</v>
      </c>
      <c r="U23">
        <v>0</v>
      </c>
      <c r="V23">
        <v>1.512</v>
      </c>
    </row>
    <row r="24" spans="1:22" x14ac:dyDescent="0.35">
      <c r="A24">
        <v>5116</v>
      </c>
      <c r="B24" t="s">
        <v>8007</v>
      </c>
      <c r="C24">
        <v>2014</v>
      </c>
      <c r="D24" s="28">
        <v>41846</v>
      </c>
      <c r="E24" s="28">
        <v>41850</v>
      </c>
      <c r="F24" t="s">
        <v>50</v>
      </c>
      <c r="G24" t="s">
        <v>7216</v>
      </c>
      <c r="H24" t="s">
        <v>7217</v>
      </c>
      <c r="I24" t="s">
        <v>26</v>
      </c>
      <c r="J24" t="s">
        <v>27</v>
      </c>
      <c r="K24" t="s">
        <v>146</v>
      </c>
      <c r="L24" t="s">
        <v>147</v>
      </c>
      <c r="M24">
        <v>19134</v>
      </c>
      <c r="N24" t="s">
        <v>148</v>
      </c>
      <c r="O24" t="s">
        <v>8008</v>
      </c>
      <c r="P24" t="s">
        <v>46</v>
      </c>
      <c r="Q24" t="s">
        <v>47</v>
      </c>
      <c r="R24" t="s">
        <v>8009</v>
      </c>
      <c r="S24">
        <v>3.3040000000000003</v>
      </c>
      <c r="T24">
        <v>1</v>
      </c>
      <c r="U24">
        <v>0.2</v>
      </c>
      <c r="V24">
        <v>1.0737999999999999</v>
      </c>
    </row>
    <row r="25" spans="1:22" x14ac:dyDescent="0.35">
      <c r="A25">
        <v>9803</v>
      </c>
      <c r="B25" t="s">
        <v>10843</v>
      </c>
      <c r="C25">
        <v>2012</v>
      </c>
      <c r="D25" s="28">
        <v>41108</v>
      </c>
      <c r="E25" s="28">
        <v>41110</v>
      </c>
      <c r="F25" t="s">
        <v>23</v>
      </c>
      <c r="G25" t="s">
        <v>2540</v>
      </c>
      <c r="H25" t="s">
        <v>2541</v>
      </c>
      <c r="I25" t="s">
        <v>26</v>
      </c>
      <c r="J25" t="s">
        <v>27</v>
      </c>
      <c r="K25" t="s">
        <v>266</v>
      </c>
      <c r="L25" t="s">
        <v>267</v>
      </c>
      <c r="M25">
        <v>10024</v>
      </c>
      <c r="N25" t="s">
        <v>148</v>
      </c>
      <c r="O25" t="s">
        <v>345</v>
      </c>
      <c r="P25" t="s">
        <v>46</v>
      </c>
      <c r="Q25" t="s">
        <v>75</v>
      </c>
      <c r="R25" t="s">
        <v>346</v>
      </c>
      <c r="S25">
        <v>3.3280000000000003</v>
      </c>
      <c r="T25">
        <v>2</v>
      </c>
      <c r="U25">
        <v>0.2</v>
      </c>
      <c r="V25">
        <v>1.2064000000000001</v>
      </c>
    </row>
    <row r="26" spans="1:22" x14ac:dyDescent="0.35">
      <c r="A26">
        <v>3198</v>
      </c>
      <c r="B26" t="s">
        <v>6415</v>
      </c>
      <c r="C26">
        <v>2012</v>
      </c>
      <c r="D26" s="28">
        <v>41100</v>
      </c>
      <c r="E26" s="28">
        <v>41100</v>
      </c>
      <c r="F26" t="s">
        <v>1290</v>
      </c>
      <c r="G26" t="s">
        <v>156</v>
      </c>
      <c r="H26" t="s">
        <v>157</v>
      </c>
      <c r="I26" t="s">
        <v>26</v>
      </c>
      <c r="J26" t="s">
        <v>27</v>
      </c>
      <c r="K26" t="s">
        <v>4075</v>
      </c>
      <c r="L26" t="s">
        <v>310</v>
      </c>
      <c r="M26">
        <v>85281</v>
      </c>
      <c r="N26" t="s">
        <v>44</v>
      </c>
      <c r="O26" t="s">
        <v>5744</v>
      </c>
      <c r="P26" t="s">
        <v>46</v>
      </c>
      <c r="Q26" t="s">
        <v>75</v>
      </c>
      <c r="R26" t="s">
        <v>5745</v>
      </c>
      <c r="S26">
        <v>3.366000000000001</v>
      </c>
      <c r="T26">
        <v>3</v>
      </c>
      <c r="U26">
        <v>0.7</v>
      </c>
      <c r="V26">
        <v>-2.2439999999999989</v>
      </c>
    </row>
    <row r="27" spans="1:22" x14ac:dyDescent="0.35">
      <c r="A27">
        <v>8315</v>
      </c>
      <c r="B27" t="s">
        <v>9949</v>
      </c>
      <c r="C27">
        <v>2011</v>
      </c>
      <c r="D27" s="28">
        <v>40736</v>
      </c>
      <c r="E27" s="28">
        <v>40740</v>
      </c>
      <c r="F27" t="s">
        <v>50</v>
      </c>
      <c r="G27" t="s">
        <v>3227</v>
      </c>
      <c r="H27" t="s">
        <v>3228</v>
      </c>
      <c r="I27" t="s">
        <v>102</v>
      </c>
      <c r="J27" t="s">
        <v>27</v>
      </c>
      <c r="K27" t="s">
        <v>7859</v>
      </c>
      <c r="L27" t="s">
        <v>104</v>
      </c>
      <c r="M27">
        <v>77573</v>
      </c>
      <c r="N27" t="s">
        <v>105</v>
      </c>
      <c r="O27" t="s">
        <v>3297</v>
      </c>
      <c r="P27" t="s">
        <v>46</v>
      </c>
      <c r="Q27" t="s">
        <v>269</v>
      </c>
      <c r="R27" t="s">
        <v>3298</v>
      </c>
      <c r="S27">
        <v>3.4880000000000004</v>
      </c>
      <c r="T27">
        <v>2</v>
      </c>
      <c r="U27">
        <v>0.2</v>
      </c>
      <c r="V27">
        <v>0.56679999999999997</v>
      </c>
    </row>
    <row r="28" spans="1:22" x14ac:dyDescent="0.35">
      <c r="A28">
        <v>7084</v>
      </c>
      <c r="B28" t="s">
        <v>9277</v>
      </c>
      <c r="C28">
        <v>2014</v>
      </c>
      <c r="D28" s="28">
        <v>41842</v>
      </c>
      <c r="E28" s="28">
        <v>41846</v>
      </c>
      <c r="F28" t="s">
        <v>23</v>
      </c>
      <c r="G28" t="s">
        <v>2140</v>
      </c>
      <c r="H28" t="s">
        <v>2141</v>
      </c>
      <c r="I28" t="s">
        <v>41</v>
      </c>
      <c r="J28" t="s">
        <v>27</v>
      </c>
      <c r="K28" t="s">
        <v>87</v>
      </c>
      <c r="L28" t="s">
        <v>43</v>
      </c>
      <c r="M28">
        <v>94521</v>
      </c>
      <c r="N28" t="s">
        <v>44</v>
      </c>
      <c r="O28" t="s">
        <v>5170</v>
      </c>
      <c r="P28" t="s">
        <v>46</v>
      </c>
      <c r="Q28" t="s">
        <v>68</v>
      </c>
      <c r="R28" t="s">
        <v>5171</v>
      </c>
      <c r="S28">
        <v>3.52</v>
      </c>
      <c r="T28">
        <v>2</v>
      </c>
      <c r="U28">
        <v>0</v>
      </c>
      <c r="V28">
        <v>1.6896</v>
      </c>
    </row>
    <row r="29" spans="1:22" x14ac:dyDescent="0.35">
      <c r="A29">
        <v>3357</v>
      </c>
      <c r="B29" t="s">
        <v>6561</v>
      </c>
      <c r="C29">
        <v>2011</v>
      </c>
      <c r="D29" s="28">
        <v>40743</v>
      </c>
      <c r="E29" s="28">
        <v>40748</v>
      </c>
      <c r="F29" t="s">
        <v>50</v>
      </c>
      <c r="G29" t="s">
        <v>1005</v>
      </c>
      <c r="H29" t="s">
        <v>1006</v>
      </c>
      <c r="I29" t="s">
        <v>41</v>
      </c>
      <c r="J29" t="s">
        <v>27</v>
      </c>
      <c r="K29" t="s">
        <v>515</v>
      </c>
      <c r="L29" t="s">
        <v>747</v>
      </c>
      <c r="M29">
        <v>6010</v>
      </c>
      <c r="N29" t="s">
        <v>148</v>
      </c>
      <c r="O29" t="s">
        <v>1253</v>
      </c>
      <c r="P29" t="s">
        <v>46</v>
      </c>
      <c r="Q29" t="s">
        <v>75</v>
      </c>
      <c r="R29" t="s">
        <v>1254</v>
      </c>
      <c r="S29">
        <v>3.81</v>
      </c>
      <c r="T29">
        <v>1</v>
      </c>
      <c r="U29">
        <v>0</v>
      </c>
      <c r="V29">
        <v>1.8288</v>
      </c>
    </row>
    <row r="30" spans="1:22" x14ac:dyDescent="0.35">
      <c r="A30">
        <v>9010</v>
      </c>
      <c r="B30" t="s">
        <v>10368</v>
      </c>
      <c r="C30">
        <v>2014</v>
      </c>
      <c r="D30" s="28">
        <v>41833</v>
      </c>
      <c r="E30" s="28">
        <v>41839</v>
      </c>
      <c r="F30" t="s">
        <v>50</v>
      </c>
      <c r="G30" t="s">
        <v>7758</v>
      </c>
      <c r="H30" t="s">
        <v>7759</v>
      </c>
      <c r="I30" t="s">
        <v>26</v>
      </c>
      <c r="J30" t="s">
        <v>27</v>
      </c>
      <c r="K30" t="s">
        <v>746</v>
      </c>
      <c r="L30" t="s">
        <v>498</v>
      </c>
      <c r="M30">
        <v>45014</v>
      </c>
      <c r="N30" t="s">
        <v>148</v>
      </c>
      <c r="O30" t="s">
        <v>6074</v>
      </c>
      <c r="P30" t="s">
        <v>46</v>
      </c>
      <c r="Q30" t="s">
        <v>90</v>
      </c>
      <c r="R30" t="s">
        <v>6075</v>
      </c>
      <c r="S30">
        <v>3.8159999999999998</v>
      </c>
      <c r="T30">
        <v>1</v>
      </c>
      <c r="U30">
        <v>0.2</v>
      </c>
      <c r="V30">
        <v>1.1924999999999997</v>
      </c>
    </row>
    <row r="31" spans="1:22" x14ac:dyDescent="0.35">
      <c r="A31">
        <v>3566</v>
      </c>
      <c r="B31" t="s">
        <v>6743</v>
      </c>
      <c r="C31">
        <v>2013</v>
      </c>
      <c r="D31" s="28">
        <v>41459</v>
      </c>
      <c r="E31" s="28">
        <v>41462</v>
      </c>
      <c r="F31" t="s">
        <v>188</v>
      </c>
      <c r="G31" t="s">
        <v>1300</v>
      </c>
      <c r="H31" t="s">
        <v>1301</v>
      </c>
      <c r="I31" t="s">
        <v>26</v>
      </c>
      <c r="J31" t="s">
        <v>27</v>
      </c>
      <c r="K31" t="s">
        <v>42</v>
      </c>
      <c r="L31" t="s">
        <v>43</v>
      </c>
      <c r="M31">
        <v>90049</v>
      </c>
      <c r="N31" t="s">
        <v>44</v>
      </c>
      <c r="O31" t="s">
        <v>4296</v>
      </c>
      <c r="P31" t="s">
        <v>46</v>
      </c>
      <c r="Q31" t="s">
        <v>269</v>
      </c>
      <c r="R31" t="s">
        <v>4297</v>
      </c>
      <c r="S31">
        <v>3.96</v>
      </c>
      <c r="T31">
        <v>2</v>
      </c>
      <c r="U31">
        <v>0</v>
      </c>
      <c r="V31">
        <v>7.9200000000000159E-2</v>
      </c>
    </row>
    <row r="32" spans="1:22" x14ac:dyDescent="0.35">
      <c r="A32">
        <v>1527</v>
      </c>
      <c r="B32" t="s">
        <v>4060</v>
      </c>
      <c r="C32">
        <v>2013</v>
      </c>
      <c r="D32" s="28">
        <v>41478</v>
      </c>
      <c r="E32" s="28">
        <v>41483</v>
      </c>
      <c r="F32" t="s">
        <v>50</v>
      </c>
      <c r="G32" t="s">
        <v>1453</v>
      </c>
      <c r="H32" t="s">
        <v>1454</v>
      </c>
      <c r="I32" t="s">
        <v>26</v>
      </c>
      <c r="J32" t="s">
        <v>27</v>
      </c>
      <c r="K32" t="s">
        <v>4061</v>
      </c>
      <c r="L32" t="s">
        <v>147</v>
      </c>
      <c r="M32">
        <v>18103</v>
      </c>
      <c r="N32" t="s">
        <v>148</v>
      </c>
      <c r="O32" t="s">
        <v>4062</v>
      </c>
      <c r="P32" t="s">
        <v>46</v>
      </c>
      <c r="Q32" t="s">
        <v>68</v>
      </c>
      <c r="R32" t="s">
        <v>4063</v>
      </c>
      <c r="S32">
        <v>4.16</v>
      </c>
      <c r="T32">
        <v>2</v>
      </c>
      <c r="U32">
        <v>0.2</v>
      </c>
      <c r="V32">
        <v>0.36400000000000032</v>
      </c>
    </row>
    <row r="33" spans="1:22" x14ac:dyDescent="0.35">
      <c r="A33">
        <v>3885</v>
      </c>
      <c r="B33" t="s">
        <v>7028</v>
      </c>
      <c r="C33">
        <v>2011</v>
      </c>
      <c r="D33" s="28">
        <v>40729</v>
      </c>
      <c r="E33" s="28">
        <v>40736</v>
      </c>
      <c r="F33" t="s">
        <v>50</v>
      </c>
      <c r="G33" t="s">
        <v>6454</v>
      </c>
      <c r="H33" t="s">
        <v>6455</v>
      </c>
      <c r="I33" t="s">
        <v>41</v>
      </c>
      <c r="J33" t="s">
        <v>27</v>
      </c>
      <c r="K33" t="s">
        <v>5137</v>
      </c>
      <c r="L33" t="s">
        <v>335</v>
      </c>
      <c r="M33">
        <v>37918</v>
      </c>
      <c r="N33" t="s">
        <v>30</v>
      </c>
      <c r="O33" t="s">
        <v>67</v>
      </c>
      <c r="P33" t="s">
        <v>46</v>
      </c>
      <c r="Q33" t="s">
        <v>68</v>
      </c>
      <c r="R33" t="s">
        <v>69</v>
      </c>
      <c r="S33">
        <v>4.3680000000000003</v>
      </c>
      <c r="T33">
        <v>3</v>
      </c>
      <c r="U33">
        <v>0.2</v>
      </c>
      <c r="V33">
        <v>0.3822000000000001</v>
      </c>
    </row>
    <row r="34" spans="1:22" x14ac:dyDescent="0.35">
      <c r="A34">
        <v>1737</v>
      </c>
      <c r="B34" t="s">
        <v>4436</v>
      </c>
      <c r="C34">
        <v>2014</v>
      </c>
      <c r="D34" s="28">
        <v>41850</v>
      </c>
      <c r="E34" s="28">
        <v>41853</v>
      </c>
      <c r="F34" t="s">
        <v>23</v>
      </c>
      <c r="G34" t="s">
        <v>1408</v>
      </c>
      <c r="H34" t="s">
        <v>1409</v>
      </c>
      <c r="I34" t="s">
        <v>26</v>
      </c>
      <c r="J34" t="s">
        <v>27</v>
      </c>
      <c r="K34" t="s">
        <v>1521</v>
      </c>
      <c r="L34" t="s">
        <v>88</v>
      </c>
      <c r="M34">
        <v>28540</v>
      </c>
      <c r="N34" t="s">
        <v>30</v>
      </c>
      <c r="O34" t="s">
        <v>67</v>
      </c>
      <c r="P34" t="s">
        <v>46</v>
      </c>
      <c r="Q34" t="s">
        <v>68</v>
      </c>
      <c r="R34" t="s">
        <v>69</v>
      </c>
      <c r="S34">
        <v>4.3680000000000003</v>
      </c>
      <c r="T34">
        <v>3</v>
      </c>
      <c r="U34">
        <v>0.2</v>
      </c>
      <c r="V34">
        <v>0.3822000000000001</v>
      </c>
    </row>
    <row r="35" spans="1:22" x14ac:dyDescent="0.35">
      <c r="A35">
        <v>7072</v>
      </c>
      <c r="B35" t="s">
        <v>9274</v>
      </c>
      <c r="C35">
        <v>2013</v>
      </c>
      <c r="D35" s="28">
        <v>41479</v>
      </c>
      <c r="E35" s="28">
        <v>41484</v>
      </c>
      <c r="F35" t="s">
        <v>50</v>
      </c>
      <c r="G35" t="s">
        <v>2002</v>
      </c>
      <c r="H35" t="s">
        <v>2003</v>
      </c>
      <c r="I35" t="s">
        <v>26</v>
      </c>
      <c r="J35" t="s">
        <v>27</v>
      </c>
      <c r="K35" t="s">
        <v>7289</v>
      </c>
      <c r="L35" t="s">
        <v>104</v>
      </c>
      <c r="M35">
        <v>78501</v>
      </c>
      <c r="N35" t="s">
        <v>105</v>
      </c>
      <c r="O35" t="s">
        <v>6252</v>
      </c>
      <c r="P35" t="s">
        <v>46</v>
      </c>
      <c r="Q35" t="s">
        <v>68</v>
      </c>
      <c r="R35" t="s">
        <v>6253</v>
      </c>
      <c r="S35">
        <v>4.4479999999999995</v>
      </c>
      <c r="T35">
        <v>2</v>
      </c>
      <c r="U35">
        <v>0.2</v>
      </c>
      <c r="V35">
        <v>0.3335999999999999</v>
      </c>
    </row>
    <row r="36" spans="1:22" x14ac:dyDescent="0.35">
      <c r="A36">
        <v>7496</v>
      </c>
      <c r="B36" t="s">
        <v>9509</v>
      </c>
      <c r="C36">
        <v>2014</v>
      </c>
      <c r="D36" s="28">
        <v>41835</v>
      </c>
      <c r="E36" s="28">
        <v>41839</v>
      </c>
      <c r="F36" t="s">
        <v>50</v>
      </c>
      <c r="G36" t="s">
        <v>5806</v>
      </c>
      <c r="H36" t="s">
        <v>5807</v>
      </c>
      <c r="I36" t="s">
        <v>26</v>
      </c>
      <c r="J36" t="s">
        <v>27</v>
      </c>
      <c r="K36" t="s">
        <v>3972</v>
      </c>
      <c r="L36" t="s">
        <v>43</v>
      </c>
      <c r="M36">
        <v>92683</v>
      </c>
      <c r="N36" t="s">
        <v>44</v>
      </c>
      <c r="O36" t="s">
        <v>2963</v>
      </c>
      <c r="P36" t="s">
        <v>46</v>
      </c>
      <c r="Q36" t="s">
        <v>75</v>
      </c>
      <c r="R36" t="s">
        <v>2964</v>
      </c>
      <c r="S36">
        <v>4.4479999999999995</v>
      </c>
      <c r="T36">
        <v>2</v>
      </c>
      <c r="U36">
        <v>0.2</v>
      </c>
      <c r="V36">
        <v>1.4455999999999996</v>
      </c>
    </row>
    <row r="37" spans="1:22" x14ac:dyDescent="0.35">
      <c r="A37">
        <v>7075</v>
      </c>
      <c r="B37" t="s">
        <v>9274</v>
      </c>
      <c r="C37">
        <v>2013</v>
      </c>
      <c r="D37" s="28">
        <v>41479</v>
      </c>
      <c r="E37" s="28">
        <v>41484</v>
      </c>
      <c r="F37" t="s">
        <v>50</v>
      </c>
      <c r="G37" t="s">
        <v>2002</v>
      </c>
      <c r="H37" t="s">
        <v>2003</v>
      </c>
      <c r="I37" t="s">
        <v>26</v>
      </c>
      <c r="J37" t="s">
        <v>27</v>
      </c>
      <c r="K37" t="s">
        <v>7289</v>
      </c>
      <c r="L37" t="s">
        <v>104</v>
      </c>
      <c r="M37">
        <v>78501</v>
      </c>
      <c r="N37" t="s">
        <v>105</v>
      </c>
      <c r="O37" t="s">
        <v>3877</v>
      </c>
      <c r="P37" t="s">
        <v>46</v>
      </c>
      <c r="Q37" t="s">
        <v>75</v>
      </c>
      <c r="R37" t="s">
        <v>1214</v>
      </c>
      <c r="S37">
        <v>4.7519999999999989</v>
      </c>
      <c r="T37">
        <v>4</v>
      </c>
      <c r="U37">
        <v>0.8</v>
      </c>
      <c r="V37">
        <v>-8.3160000000000025</v>
      </c>
    </row>
    <row r="38" spans="1:22" x14ac:dyDescent="0.35">
      <c r="A38">
        <v>9780</v>
      </c>
      <c r="B38" t="s">
        <v>10832</v>
      </c>
      <c r="C38">
        <v>2011</v>
      </c>
      <c r="D38" s="28">
        <v>40750</v>
      </c>
      <c r="E38" s="28">
        <v>40754</v>
      </c>
      <c r="F38" t="s">
        <v>50</v>
      </c>
      <c r="G38" t="s">
        <v>1417</v>
      </c>
      <c r="H38" t="s">
        <v>1418</v>
      </c>
      <c r="I38" t="s">
        <v>26</v>
      </c>
      <c r="J38" t="s">
        <v>27</v>
      </c>
      <c r="K38" t="s">
        <v>678</v>
      </c>
      <c r="L38" t="s">
        <v>104</v>
      </c>
      <c r="M38">
        <v>78207</v>
      </c>
      <c r="N38" t="s">
        <v>105</v>
      </c>
      <c r="O38" t="s">
        <v>4821</v>
      </c>
      <c r="P38" t="s">
        <v>46</v>
      </c>
      <c r="Q38" t="s">
        <v>78</v>
      </c>
      <c r="R38" t="s">
        <v>4822</v>
      </c>
      <c r="S38">
        <v>4.8359999999999985</v>
      </c>
      <c r="T38">
        <v>2</v>
      </c>
      <c r="U38">
        <v>0.8</v>
      </c>
      <c r="V38">
        <v>-12.090000000000003</v>
      </c>
    </row>
    <row r="39" spans="1:22" x14ac:dyDescent="0.35">
      <c r="A39">
        <v>8298</v>
      </c>
      <c r="B39" t="s">
        <v>9939</v>
      </c>
      <c r="C39">
        <v>2012</v>
      </c>
      <c r="D39" s="28">
        <v>41095</v>
      </c>
      <c r="E39" s="28">
        <v>41101</v>
      </c>
      <c r="F39" t="s">
        <v>50</v>
      </c>
      <c r="G39" t="s">
        <v>2293</v>
      </c>
      <c r="H39" t="s">
        <v>2294</v>
      </c>
      <c r="I39" t="s">
        <v>41</v>
      </c>
      <c r="J39" t="s">
        <v>27</v>
      </c>
      <c r="K39" t="s">
        <v>467</v>
      </c>
      <c r="L39" t="s">
        <v>88</v>
      </c>
      <c r="M39">
        <v>28205</v>
      </c>
      <c r="N39" t="s">
        <v>30</v>
      </c>
      <c r="O39" t="s">
        <v>5753</v>
      </c>
      <c r="P39" t="s">
        <v>32</v>
      </c>
      <c r="Q39" t="s">
        <v>65</v>
      </c>
      <c r="R39" t="s">
        <v>5754</v>
      </c>
      <c r="S39">
        <v>4.9280000000000008</v>
      </c>
      <c r="T39">
        <v>2</v>
      </c>
      <c r="U39">
        <v>0.2</v>
      </c>
      <c r="V39">
        <v>0.73919999999999941</v>
      </c>
    </row>
    <row r="40" spans="1:22" x14ac:dyDescent="0.35">
      <c r="A40">
        <v>2635</v>
      </c>
      <c r="B40" t="s">
        <v>5752</v>
      </c>
      <c r="C40">
        <v>2012</v>
      </c>
      <c r="D40" s="28">
        <v>41095</v>
      </c>
      <c r="E40" s="28">
        <v>41100</v>
      </c>
      <c r="F40" t="s">
        <v>23</v>
      </c>
      <c r="G40" t="s">
        <v>4611</v>
      </c>
      <c r="H40" t="s">
        <v>4612</v>
      </c>
      <c r="I40" t="s">
        <v>41</v>
      </c>
      <c r="J40" t="s">
        <v>27</v>
      </c>
      <c r="K40" t="s">
        <v>1706</v>
      </c>
      <c r="L40" t="s">
        <v>88</v>
      </c>
      <c r="M40">
        <v>28314</v>
      </c>
      <c r="N40" t="s">
        <v>30</v>
      </c>
      <c r="O40" t="s">
        <v>5753</v>
      </c>
      <c r="P40" t="s">
        <v>32</v>
      </c>
      <c r="Q40" t="s">
        <v>65</v>
      </c>
      <c r="R40" t="s">
        <v>5754</v>
      </c>
      <c r="S40">
        <v>4.9280000000000008</v>
      </c>
      <c r="T40">
        <v>2</v>
      </c>
      <c r="U40">
        <v>0.2</v>
      </c>
      <c r="V40">
        <v>0.73919999999999941</v>
      </c>
    </row>
    <row r="41" spans="1:22" x14ac:dyDescent="0.35">
      <c r="A41">
        <v>7498</v>
      </c>
      <c r="B41" t="s">
        <v>9509</v>
      </c>
      <c r="C41">
        <v>2014</v>
      </c>
      <c r="D41" s="28">
        <v>41835</v>
      </c>
      <c r="E41" s="28">
        <v>41839</v>
      </c>
      <c r="F41" t="s">
        <v>50</v>
      </c>
      <c r="G41" t="s">
        <v>5806</v>
      </c>
      <c r="H41" t="s">
        <v>5807</v>
      </c>
      <c r="I41" t="s">
        <v>26</v>
      </c>
      <c r="J41" t="s">
        <v>27</v>
      </c>
      <c r="K41" t="s">
        <v>3972</v>
      </c>
      <c r="L41" t="s">
        <v>43</v>
      </c>
      <c r="M41">
        <v>92683</v>
      </c>
      <c r="N41" t="s">
        <v>44</v>
      </c>
      <c r="O41" t="s">
        <v>1229</v>
      </c>
      <c r="P41" t="s">
        <v>46</v>
      </c>
      <c r="Q41" t="s">
        <v>269</v>
      </c>
      <c r="R41" t="s">
        <v>1230</v>
      </c>
      <c r="S41">
        <v>4.96</v>
      </c>
      <c r="T41">
        <v>4</v>
      </c>
      <c r="U41">
        <v>0</v>
      </c>
      <c r="V41">
        <v>2.3311999999999999</v>
      </c>
    </row>
    <row r="42" spans="1:22" x14ac:dyDescent="0.35">
      <c r="A42">
        <v>8022</v>
      </c>
      <c r="B42" t="s">
        <v>9787</v>
      </c>
      <c r="C42">
        <v>2011</v>
      </c>
      <c r="D42" s="28">
        <v>40745</v>
      </c>
      <c r="E42" s="28">
        <v>40749</v>
      </c>
      <c r="F42" t="s">
        <v>50</v>
      </c>
      <c r="G42" t="s">
        <v>3744</v>
      </c>
      <c r="H42" t="s">
        <v>3745</v>
      </c>
      <c r="I42" t="s">
        <v>41</v>
      </c>
      <c r="J42" t="s">
        <v>27</v>
      </c>
      <c r="K42" t="s">
        <v>815</v>
      </c>
      <c r="L42" t="s">
        <v>104</v>
      </c>
      <c r="M42">
        <v>75217</v>
      </c>
      <c r="N42" t="s">
        <v>105</v>
      </c>
      <c r="O42" t="s">
        <v>5046</v>
      </c>
      <c r="P42" t="s">
        <v>46</v>
      </c>
      <c r="Q42" t="s">
        <v>78</v>
      </c>
      <c r="R42" t="s">
        <v>5047</v>
      </c>
      <c r="S42">
        <v>4.9919999999999991</v>
      </c>
      <c r="T42">
        <v>3</v>
      </c>
      <c r="U42">
        <v>0.8</v>
      </c>
      <c r="V42">
        <v>-12.979200000000002</v>
      </c>
    </row>
    <row r="43" spans="1:22" x14ac:dyDescent="0.35">
      <c r="A43">
        <v>3455</v>
      </c>
      <c r="B43" t="s">
        <v>6647</v>
      </c>
      <c r="C43">
        <v>2012</v>
      </c>
      <c r="D43" s="28">
        <v>41099</v>
      </c>
      <c r="E43" s="28">
        <v>41104</v>
      </c>
      <c r="F43" t="s">
        <v>50</v>
      </c>
      <c r="G43" t="s">
        <v>152</v>
      </c>
      <c r="H43" t="s">
        <v>153</v>
      </c>
      <c r="I43" t="s">
        <v>26</v>
      </c>
      <c r="J43" t="s">
        <v>27</v>
      </c>
      <c r="K43" t="s">
        <v>5661</v>
      </c>
      <c r="L43" t="s">
        <v>335</v>
      </c>
      <c r="M43">
        <v>37211</v>
      </c>
      <c r="N43" t="s">
        <v>30</v>
      </c>
      <c r="O43" t="s">
        <v>6648</v>
      </c>
      <c r="P43" t="s">
        <v>46</v>
      </c>
      <c r="Q43" t="s">
        <v>68</v>
      </c>
      <c r="R43" t="s">
        <v>6649</v>
      </c>
      <c r="S43">
        <v>5.16</v>
      </c>
      <c r="T43">
        <v>3</v>
      </c>
      <c r="U43">
        <v>0.2</v>
      </c>
      <c r="V43">
        <v>0.83849999999999936</v>
      </c>
    </row>
    <row r="44" spans="1:22" x14ac:dyDescent="0.35">
      <c r="A44">
        <v>1320</v>
      </c>
      <c r="B44" t="s">
        <v>3639</v>
      </c>
      <c r="C44">
        <v>2011</v>
      </c>
      <c r="D44" s="28">
        <v>40725</v>
      </c>
      <c r="E44" s="28">
        <v>40729</v>
      </c>
      <c r="F44" t="s">
        <v>50</v>
      </c>
      <c r="G44" t="s">
        <v>3640</v>
      </c>
      <c r="H44" t="s">
        <v>3641</v>
      </c>
      <c r="I44" t="s">
        <v>41</v>
      </c>
      <c r="J44" t="s">
        <v>27</v>
      </c>
      <c r="K44" t="s">
        <v>3642</v>
      </c>
      <c r="L44" t="s">
        <v>54</v>
      </c>
      <c r="M44">
        <v>32725</v>
      </c>
      <c r="N44" t="s">
        <v>30</v>
      </c>
      <c r="O44" t="s">
        <v>2391</v>
      </c>
      <c r="P44" t="s">
        <v>46</v>
      </c>
      <c r="Q44" t="s">
        <v>75</v>
      </c>
      <c r="R44" t="s">
        <v>2392</v>
      </c>
      <c r="S44">
        <v>5.1840000000000011</v>
      </c>
      <c r="T44">
        <v>6</v>
      </c>
      <c r="U44">
        <v>0.7</v>
      </c>
      <c r="V44">
        <v>-3.6288</v>
      </c>
    </row>
    <row r="45" spans="1:22" x14ac:dyDescent="0.35">
      <c r="A45">
        <v>7073</v>
      </c>
      <c r="B45" t="s">
        <v>9274</v>
      </c>
      <c r="C45">
        <v>2013</v>
      </c>
      <c r="D45" s="28">
        <v>41479</v>
      </c>
      <c r="E45" s="28">
        <v>41484</v>
      </c>
      <c r="F45" t="s">
        <v>50</v>
      </c>
      <c r="G45" t="s">
        <v>2002</v>
      </c>
      <c r="H45" t="s">
        <v>2003</v>
      </c>
      <c r="I45" t="s">
        <v>26</v>
      </c>
      <c r="J45" t="s">
        <v>27</v>
      </c>
      <c r="K45" t="s">
        <v>7289</v>
      </c>
      <c r="L45" t="s">
        <v>104</v>
      </c>
      <c r="M45">
        <v>78501</v>
      </c>
      <c r="N45" t="s">
        <v>105</v>
      </c>
      <c r="O45" t="s">
        <v>4446</v>
      </c>
      <c r="P45" t="s">
        <v>46</v>
      </c>
      <c r="Q45" t="s">
        <v>90</v>
      </c>
      <c r="R45" t="s">
        <v>4447</v>
      </c>
      <c r="S45">
        <v>5.1840000000000011</v>
      </c>
      <c r="T45">
        <v>1</v>
      </c>
      <c r="U45">
        <v>0.2</v>
      </c>
      <c r="V45">
        <v>1.8144</v>
      </c>
    </row>
    <row r="46" spans="1:22" x14ac:dyDescent="0.35">
      <c r="A46">
        <v>7697</v>
      </c>
      <c r="B46" t="s">
        <v>9608</v>
      </c>
      <c r="C46">
        <v>2014</v>
      </c>
      <c r="D46" s="28">
        <v>41823</v>
      </c>
      <c r="E46" s="28">
        <v>41826</v>
      </c>
      <c r="F46" t="s">
        <v>188</v>
      </c>
      <c r="G46" t="s">
        <v>5003</v>
      </c>
      <c r="H46" t="s">
        <v>5004</v>
      </c>
      <c r="I46" t="s">
        <v>102</v>
      </c>
      <c r="J46" t="s">
        <v>27</v>
      </c>
      <c r="K46" t="s">
        <v>184</v>
      </c>
      <c r="L46" t="s">
        <v>104</v>
      </c>
      <c r="M46">
        <v>77036</v>
      </c>
      <c r="N46" t="s">
        <v>105</v>
      </c>
      <c r="O46" t="s">
        <v>6400</v>
      </c>
      <c r="P46" t="s">
        <v>46</v>
      </c>
      <c r="Q46" t="s">
        <v>75</v>
      </c>
      <c r="R46" t="s">
        <v>6401</v>
      </c>
      <c r="S46">
        <v>5.2319999999999984</v>
      </c>
      <c r="T46">
        <v>4</v>
      </c>
      <c r="U46">
        <v>0.8</v>
      </c>
      <c r="V46">
        <v>-8.1096000000000004</v>
      </c>
    </row>
    <row r="47" spans="1:22" x14ac:dyDescent="0.35">
      <c r="A47">
        <v>273</v>
      </c>
      <c r="B47" t="s">
        <v>1017</v>
      </c>
      <c r="C47">
        <v>2012</v>
      </c>
      <c r="D47" s="28">
        <v>41120</v>
      </c>
      <c r="E47" s="28">
        <v>41121</v>
      </c>
      <c r="F47" t="s">
        <v>188</v>
      </c>
      <c r="G47" t="s">
        <v>600</v>
      </c>
      <c r="H47" t="s">
        <v>601</v>
      </c>
      <c r="I47" t="s">
        <v>26</v>
      </c>
      <c r="J47" t="s">
        <v>27</v>
      </c>
      <c r="K47" t="s">
        <v>127</v>
      </c>
      <c r="L47" t="s">
        <v>43</v>
      </c>
      <c r="M47">
        <v>94109</v>
      </c>
      <c r="N47" t="s">
        <v>44</v>
      </c>
      <c r="O47" t="s">
        <v>1020</v>
      </c>
      <c r="P47" t="s">
        <v>32</v>
      </c>
      <c r="Q47" t="s">
        <v>65</v>
      </c>
      <c r="R47" t="s">
        <v>1021</v>
      </c>
      <c r="S47">
        <v>5.28</v>
      </c>
      <c r="T47">
        <v>3</v>
      </c>
      <c r="U47">
        <v>0</v>
      </c>
      <c r="V47">
        <v>2.3232000000000004</v>
      </c>
    </row>
    <row r="48" spans="1:22" x14ac:dyDescent="0.35">
      <c r="A48">
        <v>8760</v>
      </c>
      <c r="B48" t="s">
        <v>10223</v>
      </c>
      <c r="C48">
        <v>2013</v>
      </c>
      <c r="D48" s="28">
        <v>41478</v>
      </c>
      <c r="E48" s="28">
        <v>41482</v>
      </c>
      <c r="F48" t="s">
        <v>50</v>
      </c>
      <c r="G48" t="s">
        <v>6865</v>
      </c>
      <c r="H48" t="s">
        <v>6866</v>
      </c>
      <c r="I48" t="s">
        <v>41</v>
      </c>
      <c r="J48" t="s">
        <v>27</v>
      </c>
      <c r="K48" t="s">
        <v>382</v>
      </c>
      <c r="L48" t="s">
        <v>2735</v>
      </c>
      <c r="M48">
        <v>21044</v>
      </c>
      <c r="N48" t="s">
        <v>148</v>
      </c>
      <c r="O48" t="s">
        <v>2936</v>
      </c>
      <c r="P48" t="s">
        <v>46</v>
      </c>
      <c r="Q48" t="s">
        <v>75</v>
      </c>
      <c r="R48" t="s">
        <v>2937</v>
      </c>
      <c r="S48">
        <v>5.4</v>
      </c>
      <c r="T48">
        <v>3</v>
      </c>
      <c r="U48">
        <v>0</v>
      </c>
      <c r="V48">
        <v>2.5920000000000001</v>
      </c>
    </row>
    <row r="49" spans="1:22" x14ac:dyDescent="0.35">
      <c r="A49">
        <v>9245</v>
      </c>
      <c r="B49" t="s">
        <v>10506</v>
      </c>
      <c r="C49">
        <v>2011</v>
      </c>
      <c r="D49" s="28">
        <v>40733</v>
      </c>
      <c r="E49" s="28">
        <v>40738</v>
      </c>
      <c r="F49" t="s">
        <v>50</v>
      </c>
      <c r="G49" t="s">
        <v>2351</v>
      </c>
      <c r="H49" t="s">
        <v>2352</v>
      </c>
      <c r="I49" t="s">
        <v>102</v>
      </c>
      <c r="J49" t="s">
        <v>27</v>
      </c>
      <c r="K49" t="s">
        <v>127</v>
      </c>
      <c r="L49" t="s">
        <v>43</v>
      </c>
      <c r="M49">
        <v>94122</v>
      </c>
      <c r="N49" t="s">
        <v>44</v>
      </c>
      <c r="O49" t="s">
        <v>4223</v>
      </c>
      <c r="P49" t="s">
        <v>46</v>
      </c>
      <c r="Q49" t="s">
        <v>68</v>
      </c>
      <c r="R49" t="s">
        <v>4224</v>
      </c>
      <c r="S49">
        <v>5.56</v>
      </c>
      <c r="T49">
        <v>2</v>
      </c>
      <c r="U49">
        <v>0</v>
      </c>
      <c r="V49">
        <v>2.2239999999999998</v>
      </c>
    </row>
    <row r="50" spans="1:22" x14ac:dyDescent="0.35">
      <c r="A50">
        <v>2734</v>
      </c>
      <c r="B50" t="s">
        <v>5886</v>
      </c>
      <c r="C50">
        <v>2011</v>
      </c>
      <c r="D50" s="28">
        <v>40726</v>
      </c>
      <c r="E50" s="28">
        <v>40730</v>
      </c>
      <c r="F50" t="s">
        <v>50</v>
      </c>
      <c r="G50" t="s">
        <v>156</v>
      </c>
      <c r="H50" t="s">
        <v>157</v>
      </c>
      <c r="I50" t="s">
        <v>26</v>
      </c>
      <c r="J50" t="s">
        <v>27</v>
      </c>
      <c r="K50" t="s">
        <v>2126</v>
      </c>
      <c r="L50" t="s">
        <v>788</v>
      </c>
      <c r="M50">
        <v>7060</v>
      </c>
      <c r="N50" t="s">
        <v>148</v>
      </c>
      <c r="O50" t="s">
        <v>3118</v>
      </c>
      <c r="P50" t="s">
        <v>46</v>
      </c>
      <c r="Q50" t="s">
        <v>68</v>
      </c>
      <c r="R50" t="s">
        <v>3119</v>
      </c>
      <c r="S50">
        <v>5.58</v>
      </c>
      <c r="T50">
        <v>1</v>
      </c>
      <c r="U50">
        <v>0</v>
      </c>
      <c r="V50">
        <v>2.1762000000000001</v>
      </c>
    </row>
    <row r="51" spans="1:22" x14ac:dyDescent="0.35">
      <c r="A51">
        <v>6526</v>
      </c>
      <c r="B51" t="s">
        <v>8940</v>
      </c>
      <c r="C51">
        <v>2013</v>
      </c>
      <c r="D51" s="28">
        <v>41463</v>
      </c>
      <c r="E51" s="28">
        <v>41469</v>
      </c>
      <c r="F51" t="s">
        <v>50</v>
      </c>
      <c r="G51" t="s">
        <v>3173</v>
      </c>
      <c r="H51" t="s">
        <v>3174</v>
      </c>
      <c r="I51" t="s">
        <v>102</v>
      </c>
      <c r="J51" t="s">
        <v>27</v>
      </c>
      <c r="K51" t="s">
        <v>146</v>
      </c>
      <c r="L51" t="s">
        <v>147</v>
      </c>
      <c r="M51">
        <v>19120</v>
      </c>
      <c r="N51" t="s">
        <v>148</v>
      </c>
      <c r="O51" t="s">
        <v>177</v>
      </c>
      <c r="P51" t="s">
        <v>46</v>
      </c>
      <c r="Q51" t="s">
        <v>75</v>
      </c>
      <c r="R51" t="s">
        <v>178</v>
      </c>
      <c r="S51">
        <v>5.7150000000000016</v>
      </c>
      <c r="T51">
        <v>5</v>
      </c>
      <c r="U51">
        <v>0.7</v>
      </c>
      <c r="V51">
        <v>-4.7625000000000011</v>
      </c>
    </row>
    <row r="52" spans="1:22" x14ac:dyDescent="0.35">
      <c r="A52">
        <v>7340</v>
      </c>
      <c r="B52" t="s">
        <v>9430</v>
      </c>
      <c r="C52">
        <v>2012</v>
      </c>
      <c r="D52" s="28">
        <v>41108</v>
      </c>
      <c r="E52" s="28">
        <v>41111</v>
      </c>
      <c r="F52" t="s">
        <v>188</v>
      </c>
      <c r="G52" t="s">
        <v>2861</v>
      </c>
      <c r="H52" t="s">
        <v>2862</v>
      </c>
      <c r="I52" t="s">
        <v>41</v>
      </c>
      <c r="J52" t="s">
        <v>27</v>
      </c>
      <c r="K52" t="s">
        <v>266</v>
      </c>
      <c r="L52" t="s">
        <v>267</v>
      </c>
      <c r="M52">
        <v>10009</v>
      </c>
      <c r="N52" t="s">
        <v>148</v>
      </c>
      <c r="O52" t="s">
        <v>2535</v>
      </c>
      <c r="P52" t="s">
        <v>46</v>
      </c>
      <c r="Q52" t="s">
        <v>68</v>
      </c>
      <c r="R52" t="s">
        <v>2536</v>
      </c>
      <c r="S52">
        <v>5.76</v>
      </c>
      <c r="T52">
        <v>2</v>
      </c>
      <c r="U52">
        <v>0</v>
      </c>
      <c r="V52">
        <v>1.6128</v>
      </c>
    </row>
    <row r="53" spans="1:22" x14ac:dyDescent="0.35">
      <c r="A53">
        <v>602</v>
      </c>
      <c r="B53" t="s">
        <v>2001</v>
      </c>
      <c r="C53">
        <v>2013</v>
      </c>
      <c r="D53" s="28">
        <v>41472</v>
      </c>
      <c r="E53" s="28">
        <v>41477</v>
      </c>
      <c r="F53" t="s">
        <v>50</v>
      </c>
      <c r="G53" t="s">
        <v>2002</v>
      </c>
      <c r="H53" t="s">
        <v>2003</v>
      </c>
      <c r="I53" t="s">
        <v>26</v>
      </c>
      <c r="J53" t="s">
        <v>27</v>
      </c>
      <c r="K53" t="s">
        <v>146</v>
      </c>
      <c r="L53" t="s">
        <v>147</v>
      </c>
      <c r="M53">
        <v>19120</v>
      </c>
      <c r="N53" t="s">
        <v>148</v>
      </c>
      <c r="O53" t="s">
        <v>1949</v>
      </c>
      <c r="P53" t="s">
        <v>46</v>
      </c>
      <c r="Q53" t="s">
        <v>578</v>
      </c>
      <c r="R53" t="s">
        <v>1950</v>
      </c>
      <c r="S53">
        <v>5.84</v>
      </c>
      <c r="T53">
        <v>2</v>
      </c>
      <c r="U53">
        <v>0.2</v>
      </c>
      <c r="V53">
        <v>0.72999999999999954</v>
      </c>
    </row>
    <row r="54" spans="1:22" x14ac:dyDescent="0.35">
      <c r="A54">
        <v>8492</v>
      </c>
      <c r="B54" t="s">
        <v>10067</v>
      </c>
      <c r="C54">
        <v>2014</v>
      </c>
      <c r="D54" s="28">
        <v>41828</v>
      </c>
      <c r="E54" s="28">
        <v>41832</v>
      </c>
      <c r="F54" t="s">
        <v>50</v>
      </c>
      <c r="G54" t="s">
        <v>2072</v>
      </c>
      <c r="H54" t="s">
        <v>2073</v>
      </c>
      <c r="I54" t="s">
        <v>26</v>
      </c>
      <c r="J54" t="s">
        <v>27</v>
      </c>
      <c r="K54" t="s">
        <v>42</v>
      </c>
      <c r="L54" t="s">
        <v>43</v>
      </c>
      <c r="M54">
        <v>90049</v>
      </c>
      <c r="N54" t="s">
        <v>44</v>
      </c>
      <c r="O54" t="s">
        <v>4296</v>
      </c>
      <c r="P54" t="s">
        <v>46</v>
      </c>
      <c r="Q54" t="s">
        <v>269</v>
      </c>
      <c r="R54" t="s">
        <v>4297</v>
      </c>
      <c r="S54">
        <v>5.9399999999999995</v>
      </c>
      <c r="T54">
        <v>3</v>
      </c>
      <c r="U54">
        <v>0</v>
      </c>
      <c r="V54">
        <v>0.11880000000000024</v>
      </c>
    </row>
    <row r="55" spans="1:22" x14ac:dyDescent="0.35">
      <c r="A55">
        <v>483</v>
      </c>
      <c r="B55" t="s">
        <v>1659</v>
      </c>
      <c r="C55">
        <v>2011</v>
      </c>
      <c r="D55" s="28">
        <v>40746</v>
      </c>
      <c r="E55" s="28">
        <v>40751</v>
      </c>
      <c r="F55" t="s">
        <v>50</v>
      </c>
      <c r="G55" t="s">
        <v>1660</v>
      </c>
      <c r="H55" t="s">
        <v>1661</v>
      </c>
      <c r="I55" t="s">
        <v>26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366</v>
      </c>
      <c r="P55" t="s">
        <v>46</v>
      </c>
      <c r="Q55" t="s">
        <v>68</v>
      </c>
      <c r="R55" t="s">
        <v>367</v>
      </c>
      <c r="S55">
        <v>5.96</v>
      </c>
      <c r="T55">
        <v>2</v>
      </c>
      <c r="U55">
        <v>0</v>
      </c>
      <c r="V55">
        <v>1.6688000000000001</v>
      </c>
    </row>
    <row r="56" spans="1:22" x14ac:dyDescent="0.35">
      <c r="A56">
        <v>5589</v>
      </c>
      <c r="B56" t="s">
        <v>8348</v>
      </c>
      <c r="C56">
        <v>2011</v>
      </c>
      <c r="D56" s="28">
        <v>40743</v>
      </c>
      <c r="E56" s="28">
        <v>40748</v>
      </c>
      <c r="F56" t="s">
        <v>50</v>
      </c>
      <c r="G56" t="s">
        <v>6140</v>
      </c>
      <c r="H56" t="s">
        <v>6141</v>
      </c>
      <c r="I56" t="s">
        <v>102</v>
      </c>
      <c r="J56" t="s">
        <v>27</v>
      </c>
      <c r="K56" t="s">
        <v>1761</v>
      </c>
      <c r="L56" t="s">
        <v>1762</v>
      </c>
      <c r="M56">
        <v>59405</v>
      </c>
      <c r="N56" t="s">
        <v>44</v>
      </c>
      <c r="O56" t="s">
        <v>2867</v>
      </c>
      <c r="P56" t="s">
        <v>46</v>
      </c>
      <c r="Q56" t="s">
        <v>75</v>
      </c>
      <c r="R56" t="s">
        <v>2868</v>
      </c>
      <c r="S56">
        <v>6.0960000000000001</v>
      </c>
      <c r="T56">
        <v>2</v>
      </c>
      <c r="U56">
        <v>0.2</v>
      </c>
      <c r="V56">
        <v>2.2098</v>
      </c>
    </row>
    <row r="57" spans="1:22" x14ac:dyDescent="0.35">
      <c r="A57">
        <v>8551</v>
      </c>
      <c r="B57" t="s">
        <v>10100</v>
      </c>
      <c r="C57">
        <v>2012</v>
      </c>
      <c r="D57" s="28">
        <v>41107</v>
      </c>
      <c r="E57" s="28">
        <v>41114</v>
      </c>
      <c r="F57" t="s">
        <v>50</v>
      </c>
      <c r="G57" t="s">
        <v>1270</v>
      </c>
      <c r="H57" t="s">
        <v>1271</v>
      </c>
      <c r="I57" t="s">
        <v>41</v>
      </c>
      <c r="J57" t="s">
        <v>27</v>
      </c>
      <c r="K57" t="s">
        <v>184</v>
      </c>
      <c r="L57" t="s">
        <v>104</v>
      </c>
      <c r="M57">
        <v>77041</v>
      </c>
      <c r="N57" t="s">
        <v>105</v>
      </c>
      <c r="O57" t="s">
        <v>9047</v>
      </c>
      <c r="P57" t="s">
        <v>46</v>
      </c>
      <c r="Q57" t="s">
        <v>47</v>
      </c>
      <c r="R57" t="s">
        <v>9048</v>
      </c>
      <c r="S57">
        <v>6.2640000000000002</v>
      </c>
      <c r="T57">
        <v>3</v>
      </c>
      <c r="U57">
        <v>0.2</v>
      </c>
      <c r="V57">
        <v>2.0358000000000001</v>
      </c>
    </row>
    <row r="58" spans="1:22" x14ac:dyDescent="0.35">
      <c r="A58">
        <v>5833</v>
      </c>
      <c r="B58" t="s">
        <v>8514</v>
      </c>
      <c r="C58">
        <v>2013</v>
      </c>
      <c r="D58" s="28">
        <v>41477</v>
      </c>
      <c r="E58" s="28">
        <v>41482</v>
      </c>
      <c r="F58" t="s">
        <v>50</v>
      </c>
      <c r="G58" t="s">
        <v>3723</v>
      </c>
      <c r="H58" t="s">
        <v>3724</v>
      </c>
      <c r="I58" t="s">
        <v>26</v>
      </c>
      <c r="J58" t="s">
        <v>27</v>
      </c>
      <c r="K58" t="s">
        <v>87</v>
      </c>
      <c r="L58" t="s">
        <v>88</v>
      </c>
      <c r="M58">
        <v>28027</v>
      </c>
      <c r="N58" t="s">
        <v>30</v>
      </c>
      <c r="O58" t="s">
        <v>3711</v>
      </c>
      <c r="P58" t="s">
        <v>46</v>
      </c>
      <c r="Q58" t="s">
        <v>47</v>
      </c>
      <c r="R58" t="s">
        <v>3712</v>
      </c>
      <c r="S58">
        <v>6.2640000000000002</v>
      </c>
      <c r="T58">
        <v>3</v>
      </c>
      <c r="U58">
        <v>0.2</v>
      </c>
      <c r="V58">
        <v>2.0358000000000001</v>
      </c>
    </row>
    <row r="59" spans="1:22" x14ac:dyDescent="0.35">
      <c r="A59">
        <v>1117</v>
      </c>
      <c r="B59" t="s">
        <v>3255</v>
      </c>
      <c r="C59">
        <v>2013</v>
      </c>
      <c r="D59" s="28">
        <v>41478</v>
      </c>
      <c r="E59" s="28">
        <v>41480</v>
      </c>
      <c r="F59" t="s">
        <v>23</v>
      </c>
      <c r="G59" t="s">
        <v>3256</v>
      </c>
      <c r="H59" t="s">
        <v>3257</v>
      </c>
      <c r="I59" t="s">
        <v>41</v>
      </c>
      <c r="J59" t="s">
        <v>27</v>
      </c>
      <c r="K59" t="s">
        <v>127</v>
      </c>
      <c r="L59" t="s">
        <v>43</v>
      </c>
      <c r="M59">
        <v>94110</v>
      </c>
      <c r="N59" t="s">
        <v>44</v>
      </c>
      <c r="O59" t="s">
        <v>1440</v>
      </c>
      <c r="P59" t="s">
        <v>46</v>
      </c>
      <c r="Q59" t="s">
        <v>47</v>
      </c>
      <c r="R59" t="s">
        <v>1441</v>
      </c>
      <c r="S59">
        <v>6.3</v>
      </c>
      <c r="T59">
        <v>2</v>
      </c>
      <c r="U59">
        <v>0</v>
      </c>
      <c r="V59">
        <v>3.024</v>
      </c>
    </row>
    <row r="60" spans="1:22" x14ac:dyDescent="0.35">
      <c r="A60">
        <v>4234</v>
      </c>
      <c r="B60" t="s">
        <v>7333</v>
      </c>
      <c r="C60">
        <v>2014</v>
      </c>
      <c r="D60" s="28">
        <v>41826</v>
      </c>
      <c r="E60" s="28">
        <v>41831</v>
      </c>
      <c r="F60" t="s">
        <v>50</v>
      </c>
      <c r="G60" t="s">
        <v>2679</v>
      </c>
      <c r="H60" t="s">
        <v>2680</v>
      </c>
      <c r="I60" t="s">
        <v>41</v>
      </c>
      <c r="J60" t="s">
        <v>27</v>
      </c>
      <c r="K60" t="s">
        <v>815</v>
      </c>
      <c r="L60" t="s">
        <v>104</v>
      </c>
      <c r="M60">
        <v>75220</v>
      </c>
      <c r="N60" t="s">
        <v>105</v>
      </c>
      <c r="O60" t="s">
        <v>1393</v>
      </c>
      <c r="P60" t="s">
        <v>46</v>
      </c>
      <c r="Q60" t="s">
        <v>75</v>
      </c>
      <c r="R60" t="s">
        <v>1394</v>
      </c>
      <c r="S60">
        <v>6.3159999999999981</v>
      </c>
      <c r="T60">
        <v>1</v>
      </c>
      <c r="U60">
        <v>0.8</v>
      </c>
      <c r="V60">
        <v>-10.421400000000002</v>
      </c>
    </row>
    <row r="61" spans="1:22" x14ac:dyDescent="0.35">
      <c r="A61">
        <v>6967</v>
      </c>
      <c r="B61" t="s">
        <v>9212</v>
      </c>
      <c r="C61">
        <v>2013</v>
      </c>
      <c r="D61" s="28">
        <v>41472</v>
      </c>
      <c r="E61" s="28">
        <v>41476</v>
      </c>
      <c r="F61" t="s">
        <v>23</v>
      </c>
      <c r="G61" t="s">
        <v>581</v>
      </c>
      <c r="H61" t="s">
        <v>582</v>
      </c>
      <c r="I61" t="s">
        <v>41</v>
      </c>
      <c r="J61" t="s">
        <v>27</v>
      </c>
      <c r="K61" t="s">
        <v>382</v>
      </c>
      <c r="L61" t="s">
        <v>383</v>
      </c>
      <c r="M61">
        <v>29203</v>
      </c>
      <c r="N61" t="s">
        <v>30</v>
      </c>
      <c r="O61" t="s">
        <v>1966</v>
      </c>
      <c r="P61" t="s">
        <v>46</v>
      </c>
      <c r="Q61" t="s">
        <v>75</v>
      </c>
      <c r="R61" t="s">
        <v>1967</v>
      </c>
      <c r="S61">
        <v>6.46</v>
      </c>
      <c r="T61">
        <v>2</v>
      </c>
      <c r="U61">
        <v>0</v>
      </c>
      <c r="V61">
        <v>3.1654</v>
      </c>
    </row>
    <row r="62" spans="1:22" x14ac:dyDescent="0.35">
      <c r="A62">
        <v>3647</v>
      </c>
      <c r="B62" t="s">
        <v>6811</v>
      </c>
      <c r="C62">
        <v>2011</v>
      </c>
      <c r="D62" s="28">
        <v>40749</v>
      </c>
      <c r="E62" s="28">
        <v>40751</v>
      </c>
      <c r="F62" t="s">
        <v>23</v>
      </c>
      <c r="G62" t="s">
        <v>6036</v>
      </c>
      <c r="H62" t="s">
        <v>6037</v>
      </c>
      <c r="I62" t="s">
        <v>102</v>
      </c>
      <c r="J62" t="s">
        <v>27</v>
      </c>
      <c r="K62" t="s">
        <v>42</v>
      </c>
      <c r="L62" t="s">
        <v>43</v>
      </c>
      <c r="M62">
        <v>90045</v>
      </c>
      <c r="N62" t="s">
        <v>44</v>
      </c>
      <c r="O62" t="s">
        <v>2841</v>
      </c>
      <c r="P62" t="s">
        <v>46</v>
      </c>
      <c r="Q62" t="s">
        <v>90</v>
      </c>
      <c r="R62" t="s">
        <v>6812</v>
      </c>
      <c r="S62">
        <v>6.48</v>
      </c>
      <c r="T62">
        <v>1</v>
      </c>
      <c r="U62">
        <v>0</v>
      </c>
      <c r="V62">
        <v>3.1752000000000002</v>
      </c>
    </row>
    <row r="63" spans="1:22" x14ac:dyDescent="0.35">
      <c r="A63">
        <v>645</v>
      </c>
      <c r="B63" t="s">
        <v>2125</v>
      </c>
      <c r="C63">
        <v>2014</v>
      </c>
      <c r="D63" s="28">
        <v>41842</v>
      </c>
      <c r="E63" s="28">
        <v>41846</v>
      </c>
      <c r="F63" t="s">
        <v>50</v>
      </c>
      <c r="G63" t="s">
        <v>620</v>
      </c>
      <c r="H63" t="s">
        <v>621</v>
      </c>
      <c r="I63" t="s">
        <v>102</v>
      </c>
      <c r="J63" t="s">
        <v>27</v>
      </c>
      <c r="K63" t="s">
        <v>2126</v>
      </c>
      <c r="L63" t="s">
        <v>788</v>
      </c>
      <c r="M63">
        <v>7060</v>
      </c>
      <c r="N63" t="s">
        <v>148</v>
      </c>
      <c r="O63" t="s">
        <v>2127</v>
      </c>
      <c r="P63" t="s">
        <v>46</v>
      </c>
      <c r="Q63" t="s">
        <v>90</v>
      </c>
      <c r="R63" t="s">
        <v>2128</v>
      </c>
      <c r="S63">
        <v>6.48</v>
      </c>
      <c r="T63">
        <v>1</v>
      </c>
      <c r="U63">
        <v>0</v>
      </c>
      <c r="V63">
        <v>3.1752000000000002</v>
      </c>
    </row>
    <row r="64" spans="1:22" x14ac:dyDescent="0.35">
      <c r="A64">
        <v>2051</v>
      </c>
      <c r="B64" t="s">
        <v>4927</v>
      </c>
      <c r="C64">
        <v>2012</v>
      </c>
      <c r="D64" s="28">
        <v>41101</v>
      </c>
      <c r="E64" s="28">
        <v>41103</v>
      </c>
      <c r="F64" t="s">
        <v>188</v>
      </c>
      <c r="G64" t="s">
        <v>2035</v>
      </c>
      <c r="H64" t="s">
        <v>2036</v>
      </c>
      <c r="I64" t="s">
        <v>26</v>
      </c>
      <c r="J64" t="s">
        <v>27</v>
      </c>
      <c r="K64" t="s">
        <v>146</v>
      </c>
      <c r="L64" t="s">
        <v>147</v>
      </c>
      <c r="M64">
        <v>19134</v>
      </c>
      <c r="N64" t="s">
        <v>148</v>
      </c>
      <c r="O64" t="s">
        <v>3163</v>
      </c>
      <c r="P64" t="s">
        <v>46</v>
      </c>
      <c r="Q64" t="s">
        <v>75</v>
      </c>
      <c r="R64" t="s">
        <v>3164</v>
      </c>
      <c r="S64">
        <v>6.4800000000000013</v>
      </c>
      <c r="T64">
        <v>4</v>
      </c>
      <c r="U64">
        <v>0.7</v>
      </c>
      <c r="V64">
        <v>-4.7519999999999989</v>
      </c>
    </row>
    <row r="65" spans="1:22" x14ac:dyDescent="0.35">
      <c r="A65">
        <v>3271</v>
      </c>
      <c r="B65" t="s">
        <v>6494</v>
      </c>
      <c r="C65">
        <v>2011</v>
      </c>
      <c r="D65" s="28">
        <v>40739</v>
      </c>
      <c r="E65" s="28">
        <v>40743</v>
      </c>
      <c r="F65" t="s">
        <v>50</v>
      </c>
      <c r="G65" t="s">
        <v>847</v>
      </c>
      <c r="H65" t="s">
        <v>848</v>
      </c>
      <c r="I65" t="s">
        <v>41</v>
      </c>
      <c r="J65" t="s">
        <v>27</v>
      </c>
      <c r="K65" t="s">
        <v>5325</v>
      </c>
      <c r="L65" t="s">
        <v>5326</v>
      </c>
      <c r="M65">
        <v>57103</v>
      </c>
      <c r="N65" t="s">
        <v>105</v>
      </c>
      <c r="O65" t="s">
        <v>268</v>
      </c>
      <c r="P65" t="s">
        <v>46</v>
      </c>
      <c r="Q65" t="s">
        <v>269</v>
      </c>
      <c r="R65" t="s">
        <v>270</v>
      </c>
      <c r="S65">
        <v>6.5400000000000009</v>
      </c>
      <c r="T65">
        <v>3</v>
      </c>
      <c r="U65">
        <v>0</v>
      </c>
      <c r="V65">
        <v>2.6814000000000004</v>
      </c>
    </row>
    <row r="66" spans="1:22" x14ac:dyDescent="0.35">
      <c r="A66">
        <v>5498</v>
      </c>
      <c r="B66" t="s">
        <v>8286</v>
      </c>
      <c r="C66">
        <v>2014</v>
      </c>
      <c r="D66" s="28">
        <v>41836</v>
      </c>
      <c r="E66" s="28">
        <v>41839</v>
      </c>
      <c r="F66" t="s">
        <v>23</v>
      </c>
      <c r="G66" t="s">
        <v>4324</v>
      </c>
      <c r="H66" t="s">
        <v>4325</v>
      </c>
      <c r="I66" t="s">
        <v>26</v>
      </c>
      <c r="J66" t="s">
        <v>27</v>
      </c>
      <c r="K66" t="s">
        <v>266</v>
      </c>
      <c r="L66" t="s">
        <v>267</v>
      </c>
      <c r="M66">
        <v>10024</v>
      </c>
      <c r="N66" t="s">
        <v>148</v>
      </c>
      <c r="O66" t="s">
        <v>4991</v>
      </c>
      <c r="P66" t="s">
        <v>46</v>
      </c>
      <c r="Q66" t="s">
        <v>68</v>
      </c>
      <c r="R66" t="s">
        <v>4992</v>
      </c>
      <c r="S66">
        <v>6.56</v>
      </c>
      <c r="T66">
        <v>2</v>
      </c>
      <c r="U66">
        <v>0</v>
      </c>
      <c r="V66">
        <v>1.9023999999999992</v>
      </c>
    </row>
    <row r="67" spans="1:22" x14ac:dyDescent="0.35">
      <c r="A67">
        <v>1782</v>
      </c>
      <c r="B67" t="s">
        <v>4503</v>
      </c>
      <c r="C67">
        <v>2012</v>
      </c>
      <c r="D67" s="28">
        <v>41099</v>
      </c>
      <c r="E67" s="28">
        <v>41103</v>
      </c>
      <c r="F67" t="s">
        <v>50</v>
      </c>
      <c r="G67" t="s">
        <v>995</v>
      </c>
      <c r="H67" t="s">
        <v>996</v>
      </c>
      <c r="I67" t="s">
        <v>41</v>
      </c>
      <c r="J67" t="s">
        <v>27</v>
      </c>
      <c r="K67" t="s">
        <v>612</v>
      </c>
      <c r="L67" t="s">
        <v>1245</v>
      </c>
      <c r="M67">
        <v>2038</v>
      </c>
      <c r="N67" t="s">
        <v>148</v>
      </c>
      <c r="O67" t="s">
        <v>4504</v>
      </c>
      <c r="P67" t="s">
        <v>46</v>
      </c>
      <c r="Q67" t="s">
        <v>90</v>
      </c>
      <c r="R67" t="s">
        <v>4505</v>
      </c>
      <c r="S67">
        <v>6.58</v>
      </c>
      <c r="T67">
        <v>2</v>
      </c>
      <c r="U67">
        <v>0</v>
      </c>
      <c r="V67">
        <v>3.0267999999999997</v>
      </c>
    </row>
    <row r="68" spans="1:22" x14ac:dyDescent="0.35">
      <c r="A68">
        <v>1052</v>
      </c>
      <c r="B68" t="s">
        <v>3106</v>
      </c>
      <c r="C68">
        <v>2012</v>
      </c>
      <c r="D68" s="28">
        <v>41093</v>
      </c>
      <c r="E68" s="28">
        <v>41095</v>
      </c>
      <c r="F68" t="s">
        <v>188</v>
      </c>
      <c r="G68" t="s">
        <v>3107</v>
      </c>
      <c r="H68" t="s">
        <v>3108</v>
      </c>
      <c r="I68" t="s">
        <v>41</v>
      </c>
      <c r="J68" t="s">
        <v>27</v>
      </c>
      <c r="K68" t="s">
        <v>146</v>
      </c>
      <c r="L68" t="s">
        <v>147</v>
      </c>
      <c r="M68">
        <v>19134</v>
      </c>
      <c r="N68" t="s">
        <v>148</v>
      </c>
      <c r="O68" t="s">
        <v>3111</v>
      </c>
      <c r="P68" t="s">
        <v>46</v>
      </c>
      <c r="Q68" t="s">
        <v>90</v>
      </c>
      <c r="R68" t="s">
        <v>3112</v>
      </c>
      <c r="S68">
        <v>6.7200000000000006</v>
      </c>
      <c r="T68">
        <v>2</v>
      </c>
      <c r="U68">
        <v>0.2</v>
      </c>
      <c r="V68">
        <v>2.4359999999999995</v>
      </c>
    </row>
    <row r="69" spans="1:22" x14ac:dyDescent="0.35">
      <c r="A69">
        <v>4548</v>
      </c>
      <c r="B69" t="s">
        <v>7585</v>
      </c>
      <c r="C69">
        <v>2012</v>
      </c>
      <c r="D69" s="28">
        <v>41102</v>
      </c>
      <c r="E69" s="28">
        <v>41107</v>
      </c>
      <c r="F69" t="s">
        <v>23</v>
      </c>
      <c r="G69" t="s">
        <v>1815</v>
      </c>
      <c r="H69" t="s">
        <v>1816</v>
      </c>
      <c r="I69" t="s">
        <v>26</v>
      </c>
      <c r="J69" t="s">
        <v>27</v>
      </c>
      <c r="K69" t="s">
        <v>303</v>
      </c>
      <c r="L69" t="s">
        <v>211</v>
      </c>
      <c r="M69">
        <v>60610</v>
      </c>
      <c r="N69" t="s">
        <v>105</v>
      </c>
      <c r="O69" t="s">
        <v>2535</v>
      </c>
      <c r="P69" t="s">
        <v>46</v>
      </c>
      <c r="Q69" t="s">
        <v>68</v>
      </c>
      <c r="R69" t="s">
        <v>2536</v>
      </c>
      <c r="S69">
        <v>6.911999999999999</v>
      </c>
      <c r="T69">
        <v>3</v>
      </c>
      <c r="U69">
        <v>0.2</v>
      </c>
      <c r="V69">
        <v>0.69120000000000026</v>
      </c>
    </row>
    <row r="70" spans="1:22" x14ac:dyDescent="0.35">
      <c r="A70">
        <v>2636</v>
      </c>
      <c r="B70" t="s">
        <v>5752</v>
      </c>
      <c r="C70">
        <v>2012</v>
      </c>
      <c r="D70" s="28">
        <v>41095</v>
      </c>
      <c r="E70" s="28">
        <v>41100</v>
      </c>
      <c r="F70" t="s">
        <v>23</v>
      </c>
      <c r="G70" t="s">
        <v>4611</v>
      </c>
      <c r="H70" t="s">
        <v>4612</v>
      </c>
      <c r="I70" t="s">
        <v>41</v>
      </c>
      <c r="J70" t="s">
        <v>27</v>
      </c>
      <c r="K70" t="s">
        <v>1706</v>
      </c>
      <c r="L70" t="s">
        <v>88</v>
      </c>
      <c r="M70">
        <v>28314</v>
      </c>
      <c r="N70" t="s">
        <v>30</v>
      </c>
      <c r="O70" t="s">
        <v>2106</v>
      </c>
      <c r="P70" t="s">
        <v>46</v>
      </c>
      <c r="Q70" t="s">
        <v>75</v>
      </c>
      <c r="R70" t="s">
        <v>2107</v>
      </c>
      <c r="S70">
        <v>7.2300000000000022</v>
      </c>
      <c r="T70">
        <v>5</v>
      </c>
      <c r="U70">
        <v>0.7</v>
      </c>
      <c r="V70">
        <v>-5.7840000000000007</v>
      </c>
    </row>
    <row r="71" spans="1:22" x14ac:dyDescent="0.35">
      <c r="A71">
        <v>9805</v>
      </c>
      <c r="B71" t="s">
        <v>10843</v>
      </c>
      <c r="C71">
        <v>2012</v>
      </c>
      <c r="D71" s="28">
        <v>41108</v>
      </c>
      <c r="E71" s="28">
        <v>41110</v>
      </c>
      <c r="F71" t="s">
        <v>23</v>
      </c>
      <c r="G71" t="s">
        <v>2540</v>
      </c>
      <c r="H71" t="s">
        <v>2541</v>
      </c>
      <c r="I71" t="s">
        <v>26</v>
      </c>
      <c r="J71" t="s">
        <v>27</v>
      </c>
      <c r="K71" t="s">
        <v>266</v>
      </c>
      <c r="L71" t="s">
        <v>267</v>
      </c>
      <c r="M71">
        <v>10024</v>
      </c>
      <c r="N71" t="s">
        <v>148</v>
      </c>
      <c r="O71" t="s">
        <v>5061</v>
      </c>
      <c r="P71" t="s">
        <v>32</v>
      </c>
      <c r="Q71" t="s">
        <v>65</v>
      </c>
      <c r="R71" t="s">
        <v>5062</v>
      </c>
      <c r="S71">
        <v>7.38</v>
      </c>
      <c r="T71">
        <v>1</v>
      </c>
      <c r="U71">
        <v>0</v>
      </c>
      <c r="V71">
        <v>2.1401999999999992</v>
      </c>
    </row>
    <row r="72" spans="1:22" x14ac:dyDescent="0.35">
      <c r="A72">
        <v>347</v>
      </c>
      <c r="B72" t="s">
        <v>1241</v>
      </c>
      <c r="C72">
        <v>2014</v>
      </c>
      <c r="D72" s="28">
        <v>41829</v>
      </c>
      <c r="E72" s="28">
        <v>41833</v>
      </c>
      <c r="F72" t="s">
        <v>50</v>
      </c>
      <c r="G72" t="s">
        <v>1242</v>
      </c>
      <c r="H72" t="s">
        <v>1243</v>
      </c>
      <c r="I72" t="s">
        <v>26</v>
      </c>
      <c r="J72" t="s">
        <v>27</v>
      </c>
      <c r="K72" t="s">
        <v>1244</v>
      </c>
      <c r="L72" t="s">
        <v>1245</v>
      </c>
      <c r="M72">
        <v>1852</v>
      </c>
      <c r="N72" t="s">
        <v>148</v>
      </c>
      <c r="O72" t="s">
        <v>782</v>
      </c>
      <c r="P72" t="s">
        <v>46</v>
      </c>
      <c r="Q72" t="s">
        <v>68</v>
      </c>
      <c r="R72" t="s">
        <v>783</v>
      </c>
      <c r="S72">
        <v>7.5600000000000005</v>
      </c>
      <c r="T72">
        <v>3</v>
      </c>
      <c r="U72">
        <v>0</v>
      </c>
      <c r="V72">
        <v>3.0996000000000006</v>
      </c>
    </row>
    <row r="73" spans="1:22" x14ac:dyDescent="0.35">
      <c r="A73">
        <v>3110</v>
      </c>
      <c r="B73" t="s">
        <v>6325</v>
      </c>
      <c r="C73">
        <v>2013</v>
      </c>
      <c r="D73" s="28">
        <v>41473</v>
      </c>
      <c r="E73" s="28">
        <v>41478</v>
      </c>
      <c r="F73" t="s">
        <v>50</v>
      </c>
      <c r="G73" t="s">
        <v>85</v>
      </c>
      <c r="H73" t="s">
        <v>86</v>
      </c>
      <c r="I73" t="s">
        <v>26</v>
      </c>
      <c r="J73" t="s">
        <v>27</v>
      </c>
      <c r="K73" t="s">
        <v>318</v>
      </c>
      <c r="L73" t="s">
        <v>596</v>
      </c>
      <c r="M73">
        <v>65807</v>
      </c>
      <c r="N73" t="s">
        <v>105</v>
      </c>
      <c r="O73" t="s">
        <v>3239</v>
      </c>
      <c r="P73" t="s">
        <v>46</v>
      </c>
      <c r="Q73" t="s">
        <v>90</v>
      </c>
      <c r="R73" t="s">
        <v>3240</v>
      </c>
      <c r="S73">
        <v>7.64</v>
      </c>
      <c r="T73">
        <v>1</v>
      </c>
      <c r="U73">
        <v>0</v>
      </c>
      <c r="V73">
        <v>3.7435999999999998</v>
      </c>
    </row>
    <row r="74" spans="1:22" x14ac:dyDescent="0.35">
      <c r="A74">
        <v>3918</v>
      </c>
      <c r="B74" t="s">
        <v>7058</v>
      </c>
      <c r="C74">
        <v>2014</v>
      </c>
      <c r="D74" s="28">
        <v>41839</v>
      </c>
      <c r="E74" s="28">
        <v>41844</v>
      </c>
      <c r="F74" t="s">
        <v>50</v>
      </c>
      <c r="G74" t="s">
        <v>5155</v>
      </c>
      <c r="H74" t="s">
        <v>5156</v>
      </c>
      <c r="I74" t="s">
        <v>26</v>
      </c>
      <c r="J74" t="s">
        <v>27</v>
      </c>
      <c r="K74" t="s">
        <v>544</v>
      </c>
      <c r="L74" t="s">
        <v>310</v>
      </c>
      <c r="M74">
        <v>85023</v>
      </c>
      <c r="N74" t="s">
        <v>44</v>
      </c>
      <c r="O74" t="s">
        <v>3308</v>
      </c>
      <c r="P74" t="s">
        <v>46</v>
      </c>
      <c r="Q74" t="s">
        <v>75</v>
      </c>
      <c r="R74" t="s">
        <v>3309</v>
      </c>
      <c r="S74">
        <v>7.6560000000000006</v>
      </c>
      <c r="T74">
        <v>4</v>
      </c>
      <c r="U74">
        <v>0.7</v>
      </c>
      <c r="V74">
        <v>-6.1247999999999987</v>
      </c>
    </row>
    <row r="75" spans="1:22" x14ac:dyDescent="0.35">
      <c r="A75">
        <v>8337</v>
      </c>
      <c r="B75" t="s">
        <v>9964</v>
      </c>
      <c r="C75">
        <v>2013</v>
      </c>
      <c r="D75" s="28">
        <v>41458</v>
      </c>
      <c r="E75" s="28">
        <v>41464</v>
      </c>
      <c r="F75" t="s">
        <v>50</v>
      </c>
      <c r="G75" t="s">
        <v>2885</v>
      </c>
      <c r="H75" t="s">
        <v>2886</v>
      </c>
      <c r="I75" t="s">
        <v>26</v>
      </c>
      <c r="J75" t="s">
        <v>27</v>
      </c>
      <c r="K75" t="s">
        <v>1127</v>
      </c>
      <c r="L75" t="s">
        <v>319</v>
      </c>
      <c r="M75">
        <v>22204</v>
      </c>
      <c r="N75" t="s">
        <v>30</v>
      </c>
      <c r="O75" t="s">
        <v>9965</v>
      </c>
      <c r="P75" t="s">
        <v>46</v>
      </c>
      <c r="Q75" t="s">
        <v>68</v>
      </c>
      <c r="R75" t="s">
        <v>9966</v>
      </c>
      <c r="S75">
        <v>7.7</v>
      </c>
      <c r="T75">
        <v>2</v>
      </c>
      <c r="U75">
        <v>0</v>
      </c>
      <c r="V75">
        <v>3.157</v>
      </c>
    </row>
    <row r="76" spans="1:22" x14ac:dyDescent="0.35">
      <c r="A76">
        <v>338</v>
      </c>
      <c r="B76" t="s">
        <v>1220</v>
      </c>
      <c r="C76">
        <v>2011</v>
      </c>
      <c r="D76" s="28">
        <v>40736</v>
      </c>
      <c r="E76" s="28">
        <v>40741</v>
      </c>
      <c r="F76" t="s">
        <v>50</v>
      </c>
      <c r="G76" t="s">
        <v>1221</v>
      </c>
      <c r="H76" t="s">
        <v>1222</v>
      </c>
      <c r="I76" t="s">
        <v>41</v>
      </c>
      <c r="J76" t="s">
        <v>27</v>
      </c>
      <c r="K76" t="s">
        <v>127</v>
      </c>
      <c r="L76" t="s">
        <v>43</v>
      </c>
      <c r="M76">
        <v>94122</v>
      </c>
      <c r="N76" t="s">
        <v>44</v>
      </c>
      <c r="O76" t="s">
        <v>1223</v>
      </c>
      <c r="P76" t="s">
        <v>46</v>
      </c>
      <c r="Q76" t="s">
        <v>75</v>
      </c>
      <c r="R76" t="s">
        <v>1224</v>
      </c>
      <c r="S76">
        <v>7.7120000000000006</v>
      </c>
      <c r="T76">
        <v>2</v>
      </c>
      <c r="U76">
        <v>0.2</v>
      </c>
      <c r="V76">
        <v>2.7956000000000003</v>
      </c>
    </row>
    <row r="77" spans="1:22" x14ac:dyDescent="0.35">
      <c r="A77">
        <v>4549</v>
      </c>
      <c r="B77" t="s">
        <v>7585</v>
      </c>
      <c r="C77">
        <v>2012</v>
      </c>
      <c r="D77" s="28">
        <v>41102</v>
      </c>
      <c r="E77" s="28">
        <v>41107</v>
      </c>
      <c r="F77" t="s">
        <v>23</v>
      </c>
      <c r="G77" t="s">
        <v>1815</v>
      </c>
      <c r="H77" t="s">
        <v>1816</v>
      </c>
      <c r="I77" t="s">
        <v>26</v>
      </c>
      <c r="J77" t="s">
        <v>27</v>
      </c>
      <c r="K77" t="s">
        <v>303</v>
      </c>
      <c r="L77" t="s">
        <v>211</v>
      </c>
      <c r="M77">
        <v>60610</v>
      </c>
      <c r="N77" t="s">
        <v>105</v>
      </c>
      <c r="O77" t="s">
        <v>1100</v>
      </c>
      <c r="P77" t="s">
        <v>32</v>
      </c>
      <c r="Q77" t="s">
        <v>65</v>
      </c>
      <c r="R77" t="s">
        <v>1101</v>
      </c>
      <c r="S77">
        <v>7.76</v>
      </c>
      <c r="T77">
        <v>1</v>
      </c>
      <c r="U77">
        <v>0.6</v>
      </c>
      <c r="V77">
        <v>-2.1340000000000003</v>
      </c>
    </row>
    <row r="78" spans="1:22" x14ac:dyDescent="0.35">
      <c r="A78">
        <v>5499</v>
      </c>
      <c r="B78" t="s">
        <v>8286</v>
      </c>
      <c r="C78">
        <v>2014</v>
      </c>
      <c r="D78" s="28">
        <v>41836</v>
      </c>
      <c r="E78" s="28">
        <v>41839</v>
      </c>
      <c r="F78" t="s">
        <v>23</v>
      </c>
      <c r="G78" t="s">
        <v>4324</v>
      </c>
      <c r="H78" t="s">
        <v>4325</v>
      </c>
      <c r="I78" t="s">
        <v>26</v>
      </c>
      <c r="J78" t="s">
        <v>27</v>
      </c>
      <c r="K78" t="s">
        <v>266</v>
      </c>
      <c r="L78" t="s">
        <v>267</v>
      </c>
      <c r="M78">
        <v>10024</v>
      </c>
      <c r="N78" t="s">
        <v>148</v>
      </c>
      <c r="O78" t="s">
        <v>1140</v>
      </c>
      <c r="P78" t="s">
        <v>46</v>
      </c>
      <c r="Q78" t="s">
        <v>47</v>
      </c>
      <c r="R78" t="s">
        <v>1141</v>
      </c>
      <c r="S78">
        <v>7.83</v>
      </c>
      <c r="T78">
        <v>3</v>
      </c>
      <c r="U78">
        <v>0</v>
      </c>
      <c r="V78">
        <v>3.6017999999999999</v>
      </c>
    </row>
    <row r="79" spans="1:22" x14ac:dyDescent="0.35">
      <c r="A79">
        <v>3579</v>
      </c>
      <c r="B79" t="s">
        <v>6758</v>
      </c>
      <c r="C79">
        <v>2013</v>
      </c>
      <c r="D79" s="28">
        <v>41481</v>
      </c>
      <c r="E79" s="28">
        <v>41485</v>
      </c>
      <c r="F79" t="s">
        <v>50</v>
      </c>
      <c r="G79" t="s">
        <v>3003</v>
      </c>
      <c r="H79" t="s">
        <v>3004</v>
      </c>
      <c r="I79" t="s">
        <v>26</v>
      </c>
      <c r="J79" t="s">
        <v>27</v>
      </c>
      <c r="K79" t="s">
        <v>328</v>
      </c>
      <c r="L79" t="s">
        <v>1487</v>
      </c>
      <c r="M79">
        <v>39212</v>
      </c>
      <c r="N79" t="s">
        <v>30</v>
      </c>
      <c r="O79" t="s">
        <v>6759</v>
      </c>
      <c r="P79" t="s">
        <v>46</v>
      </c>
      <c r="Q79" t="s">
        <v>59</v>
      </c>
      <c r="R79" t="s">
        <v>6760</v>
      </c>
      <c r="S79">
        <v>7.89</v>
      </c>
      <c r="T79">
        <v>1</v>
      </c>
      <c r="U79">
        <v>0</v>
      </c>
      <c r="V79">
        <v>0.31559999999999899</v>
      </c>
    </row>
    <row r="80" spans="1:22" x14ac:dyDescent="0.35">
      <c r="A80">
        <v>2440</v>
      </c>
      <c r="B80" t="s">
        <v>5506</v>
      </c>
      <c r="C80">
        <v>2014</v>
      </c>
      <c r="D80" s="28">
        <v>41838</v>
      </c>
      <c r="E80" s="28">
        <v>41843</v>
      </c>
      <c r="F80" t="s">
        <v>50</v>
      </c>
      <c r="G80" t="s">
        <v>4348</v>
      </c>
      <c r="H80" t="s">
        <v>4349</v>
      </c>
      <c r="I80" t="s">
        <v>26</v>
      </c>
      <c r="J80" t="s">
        <v>27</v>
      </c>
      <c r="K80" t="s">
        <v>900</v>
      </c>
      <c r="L80" t="s">
        <v>54</v>
      </c>
      <c r="M80">
        <v>33614</v>
      </c>
      <c r="N80" t="s">
        <v>30</v>
      </c>
      <c r="O80" t="s">
        <v>2447</v>
      </c>
      <c r="P80" t="s">
        <v>32</v>
      </c>
      <c r="Q80" t="s">
        <v>65</v>
      </c>
      <c r="R80" t="s">
        <v>2448</v>
      </c>
      <c r="S80">
        <v>7.9040000000000008</v>
      </c>
      <c r="T80">
        <v>2</v>
      </c>
      <c r="U80">
        <v>0.2</v>
      </c>
      <c r="V80">
        <v>2.1736000000000004</v>
      </c>
    </row>
    <row r="81" spans="1:22" x14ac:dyDescent="0.35">
      <c r="A81">
        <v>3572</v>
      </c>
      <c r="B81" t="s">
        <v>6748</v>
      </c>
      <c r="C81">
        <v>2014</v>
      </c>
      <c r="D81" s="28">
        <v>41824</v>
      </c>
      <c r="E81" s="28">
        <v>41824</v>
      </c>
      <c r="F81" t="s">
        <v>1290</v>
      </c>
      <c r="G81" t="s">
        <v>721</v>
      </c>
      <c r="H81" t="s">
        <v>722</v>
      </c>
      <c r="I81" t="s">
        <v>102</v>
      </c>
      <c r="J81" t="s">
        <v>27</v>
      </c>
      <c r="K81" t="s">
        <v>95</v>
      </c>
      <c r="L81" t="s">
        <v>96</v>
      </c>
      <c r="M81">
        <v>98105</v>
      </c>
      <c r="N81" t="s">
        <v>44</v>
      </c>
      <c r="O81" t="s">
        <v>1234</v>
      </c>
      <c r="P81" t="s">
        <v>71</v>
      </c>
      <c r="Q81" t="s">
        <v>72</v>
      </c>
      <c r="R81" t="s">
        <v>1235</v>
      </c>
      <c r="S81">
        <v>7.9920000000000009</v>
      </c>
      <c r="T81">
        <v>1</v>
      </c>
      <c r="U81">
        <v>0.2</v>
      </c>
      <c r="V81">
        <v>2.6972999999999994</v>
      </c>
    </row>
    <row r="82" spans="1:22" x14ac:dyDescent="0.35">
      <c r="A82">
        <v>373</v>
      </c>
      <c r="B82" t="s">
        <v>1307</v>
      </c>
      <c r="C82">
        <v>2011</v>
      </c>
      <c r="D82" s="28">
        <v>40747</v>
      </c>
      <c r="E82" s="28">
        <v>40751</v>
      </c>
      <c r="F82" t="s">
        <v>50</v>
      </c>
      <c r="G82" t="s">
        <v>1308</v>
      </c>
      <c r="H82" t="s">
        <v>1309</v>
      </c>
      <c r="I82" t="s">
        <v>26</v>
      </c>
      <c r="J82" t="s">
        <v>27</v>
      </c>
      <c r="K82" t="s">
        <v>1310</v>
      </c>
      <c r="L82" t="s">
        <v>310</v>
      </c>
      <c r="M82">
        <v>85705</v>
      </c>
      <c r="N82" t="s">
        <v>44</v>
      </c>
      <c r="O82" t="s">
        <v>1208</v>
      </c>
      <c r="P82" t="s">
        <v>46</v>
      </c>
      <c r="Q82" t="s">
        <v>75</v>
      </c>
      <c r="R82" t="s">
        <v>1209</v>
      </c>
      <c r="S82">
        <v>8.1600000000000019</v>
      </c>
      <c r="T82">
        <v>5</v>
      </c>
      <c r="U82">
        <v>0.7</v>
      </c>
      <c r="V82">
        <v>-5.7119999999999997</v>
      </c>
    </row>
    <row r="83" spans="1:22" x14ac:dyDescent="0.35">
      <c r="A83">
        <v>1211</v>
      </c>
      <c r="B83" t="s">
        <v>3419</v>
      </c>
      <c r="C83">
        <v>2013</v>
      </c>
      <c r="D83" s="28">
        <v>41470</v>
      </c>
      <c r="E83" s="28">
        <v>41474</v>
      </c>
      <c r="F83" t="s">
        <v>23</v>
      </c>
      <c r="G83" t="s">
        <v>3420</v>
      </c>
      <c r="H83" t="s">
        <v>3421</v>
      </c>
      <c r="I83" t="s">
        <v>41</v>
      </c>
      <c r="J83" t="s">
        <v>27</v>
      </c>
      <c r="K83" t="s">
        <v>266</v>
      </c>
      <c r="L83" t="s">
        <v>267</v>
      </c>
      <c r="M83">
        <v>10009</v>
      </c>
      <c r="N83" t="s">
        <v>148</v>
      </c>
      <c r="O83" t="s">
        <v>3424</v>
      </c>
      <c r="P83" t="s">
        <v>46</v>
      </c>
      <c r="Q83" t="s">
        <v>75</v>
      </c>
      <c r="R83" t="s">
        <v>3425</v>
      </c>
      <c r="S83">
        <v>8.5440000000000005</v>
      </c>
      <c r="T83">
        <v>2</v>
      </c>
      <c r="U83">
        <v>0.2</v>
      </c>
      <c r="V83">
        <v>2.8835999999999995</v>
      </c>
    </row>
    <row r="84" spans="1:22" x14ac:dyDescent="0.35">
      <c r="A84">
        <v>5989</v>
      </c>
      <c r="B84" t="s">
        <v>8609</v>
      </c>
      <c r="C84">
        <v>2013</v>
      </c>
      <c r="D84" s="28">
        <v>41475</v>
      </c>
      <c r="E84" s="28">
        <v>41481</v>
      </c>
      <c r="F84" t="s">
        <v>50</v>
      </c>
      <c r="G84" t="s">
        <v>4869</v>
      </c>
      <c r="H84" t="s">
        <v>4870</v>
      </c>
      <c r="I84" t="s">
        <v>26</v>
      </c>
      <c r="J84" t="s">
        <v>27</v>
      </c>
      <c r="K84" t="s">
        <v>7619</v>
      </c>
      <c r="L84" t="s">
        <v>1487</v>
      </c>
      <c r="M84">
        <v>39401</v>
      </c>
      <c r="N84" t="s">
        <v>30</v>
      </c>
      <c r="O84" t="s">
        <v>1863</v>
      </c>
      <c r="P84" t="s">
        <v>46</v>
      </c>
      <c r="Q84" t="s">
        <v>75</v>
      </c>
      <c r="R84" t="s">
        <v>1864</v>
      </c>
      <c r="S84">
        <v>8.6</v>
      </c>
      <c r="T84">
        <v>1</v>
      </c>
      <c r="U84">
        <v>0</v>
      </c>
      <c r="V84">
        <v>4.0419999999999998</v>
      </c>
    </row>
    <row r="85" spans="1:22" x14ac:dyDescent="0.35">
      <c r="A85">
        <v>1473</v>
      </c>
      <c r="B85" t="s">
        <v>3952</v>
      </c>
      <c r="C85">
        <v>2014</v>
      </c>
      <c r="D85" s="28">
        <v>41832</v>
      </c>
      <c r="E85" s="28">
        <v>41836</v>
      </c>
      <c r="F85" t="s">
        <v>50</v>
      </c>
      <c r="G85" t="s">
        <v>3953</v>
      </c>
      <c r="H85" t="s">
        <v>3954</v>
      </c>
      <c r="I85" t="s">
        <v>41</v>
      </c>
      <c r="J85" t="s">
        <v>27</v>
      </c>
      <c r="K85" t="s">
        <v>42</v>
      </c>
      <c r="L85" t="s">
        <v>43</v>
      </c>
      <c r="M85">
        <v>90004</v>
      </c>
      <c r="N85" t="s">
        <v>44</v>
      </c>
      <c r="O85" t="s">
        <v>2674</v>
      </c>
      <c r="P85" t="s">
        <v>46</v>
      </c>
      <c r="Q85" t="s">
        <v>47</v>
      </c>
      <c r="R85" t="s">
        <v>2675</v>
      </c>
      <c r="S85">
        <v>8.67</v>
      </c>
      <c r="T85">
        <v>3</v>
      </c>
      <c r="U85">
        <v>0</v>
      </c>
      <c r="V85">
        <v>4.0749000000000004</v>
      </c>
    </row>
    <row r="86" spans="1:22" x14ac:dyDescent="0.35">
      <c r="A86">
        <v>5970</v>
      </c>
      <c r="B86" t="s">
        <v>8600</v>
      </c>
      <c r="C86">
        <v>2011</v>
      </c>
      <c r="D86" s="28">
        <v>40744</v>
      </c>
      <c r="E86" s="28">
        <v>40746</v>
      </c>
      <c r="F86" t="s">
        <v>188</v>
      </c>
      <c r="G86" t="s">
        <v>1957</v>
      </c>
      <c r="H86" t="s">
        <v>1958</v>
      </c>
      <c r="I86" t="s">
        <v>26</v>
      </c>
      <c r="J86" t="s">
        <v>27</v>
      </c>
      <c r="K86" t="s">
        <v>947</v>
      </c>
      <c r="L86" t="s">
        <v>43</v>
      </c>
      <c r="M86">
        <v>92105</v>
      </c>
      <c r="N86" t="s">
        <v>44</v>
      </c>
      <c r="O86" t="s">
        <v>1208</v>
      </c>
      <c r="P86" t="s">
        <v>46</v>
      </c>
      <c r="Q86" t="s">
        <v>75</v>
      </c>
      <c r="R86" t="s">
        <v>1209</v>
      </c>
      <c r="S86">
        <v>8.7040000000000006</v>
      </c>
      <c r="T86">
        <v>2</v>
      </c>
      <c r="U86">
        <v>0.2</v>
      </c>
      <c r="V86">
        <v>3.1551999999999998</v>
      </c>
    </row>
    <row r="87" spans="1:22" x14ac:dyDescent="0.35">
      <c r="A87">
        <v>1940</v>
      </c>
      <c r="B87" t="s">
        <v>4797</v>
      </c>
      <c r="C87">
        <v>2013</v>
      </c>
      <c r="D87" s="28">
        <v>41464</v>
      </c>
      <c r="E87" s="28">
        <v>41468</v>
      </c>
      <c r="F87" t="s">
        <v>50</v>
      </c>
      <c r="G87" t="s">
        <v>4798</v>
      </c>
      <c r="H87" t="s">
        <v>4799</v>
      </c>
      <c r="I87" t="s">
        <v>26</v>
      </c>
      <c r="J87" t="s">
        <v>27</v>
      </c>
      <c r="K87" t="s">
        <v>4800</v>
      </c>
      <c r="L87" t="s">
        <v>457</v>
      </c>
      <c r="M87">
        <v>80020</v>
      </c>
      <c r="N87" t="s">
        <v>44</v>
      </c>
      <c r="O87" t="s">
        <v>158</v>
      </c>
      <c r="P87" t="s">
        <v>46</v>
      </c>
      <c r="Q87" t="s">
        <v>75</v>
      </c>
      <c r="R87" t="s">
        <v>159</v>
      </c>
      <c r="S87">
        <v>8.7360000000000024</v>
      </c>
      <c r="T87">
        <v>4</v>
      </c>
      <c r="U87">
        <v>0.7</v>
      </c>
      <c r="V87">
        <v>-6.1151999999999997</v>
      </c>
    </row>
    <row r="88" spans="1:22" x14ac:dyDescent="0.35">
      <c r="A88">
        <v>580</v>
      </c>
      <c r="B88" t="s">
        <v>1951</v>
      </c>
      <c r="C88">
        <v>2014</v>
      </c>
      <c r="D88" s="28">
        <v>41841</v>
      </c>
      <c r="E88" s="28">
        <v>41847</v>
      </c>
      <c r="F88" t="s">
        <v>50</v>
      </c>
      <c r="G88" t="s">
        <v>1952</v>
      </c>
      <c r="H88" t="s">
        <v>1953</v>
      </c>
      <c r="I88" t="s">
        <v>26</v>
      </c>
      <c r="J88" t="s">
        <v>27</v>
      </c>
      <c r="K88" t="s">
        <v>303</v>
      </c>
      <c r="L88" t="s">
        <v>211</v>
      </c>
      <c r="M88">
        <v>60610</v>
      </c>
      <c r="N88" t="s">
        <v>105</v>
      </c>
      <c r="O88" t="s">
        <v>1954</v>
      </c>
      <c r="P88" t="s">
        <v>32</v>
      </c>
      <c r="Q88" t="s">
        <v>65</v>
      </c>
      <c r="R88" t="s">
        <v>1955</v>
      </c>
      <c r="S88">
        <v>8.7919999999999998</v>
      </c>
      <c r="T88">
        <v>1</v>
      </c>
      <c r="U88">
        <v>0.6</v>
      </c>
      <c r="V88">
        <v>-5.7148000000000003</v>
      </c>
    </row>
    <row r="89" spans="1:22" x14ac:dyDescent="0.35">
      <c r="A89">
        <v>6586</v>
      </c>
      <c r="B89" t="s">
        <v>8976</v>
      </c>
      <c r="C89">
        <v>2014</v>
      </c>
      <c r="D89" s="28">
        <v>41842</v>
      </c>
      <c r="E89" s="28">
        <v>41848</v>
      </c>
      <c r="F89" t="s">
        <v>50</v>
      </c>
      <c r="G89" t="s">
        <v>4893</v>
      </c>
      <c r="H89" t="s">
        <v>4894</v>
      </c>
      <c r="I89" t="s">
        <v>26</v>
      </c>
      <c r="J89" t="s">
        <v>27</v>
      </c>
      <c r="K89" t="s">
        <v>1976</v>
      </c>
      <c r="L89" t="s">
        <v>319</v>
      </c>
      <c r="M89">
        <v>24153</v>
      </c>
      <c r="N89" t="s">
        <v>30</v>
      </c>
      <c r="O89" t="s">
        <v>1020</v>
      </c>
      <c r="P89" t="s">
        <v>32</v>
      </c>
      <c r="Q89" t="s">
        <v>65</v>
      </c>
      <c r="R89" t="s">
        <v>1021</v>
      </c>
      <c r="S89">
        <v>8.8000000000000007</v>
      </c>
      <c r="T89">
        <v>5</v>
      </c>
      <c r="U89">
        <v>0</v>
      </c>
      <c r="V89">
        <v>3.8720000000000003</v>
      </c>
    </row>
    <row r="90" spans="1:22" x14ac:dyDescent="0.35">
      <c r="A90">
        <v>1044</v>
      </c>
      <c r="B90" t="s">
        <v>3093</v>
      </c>
      <c r="C90">
        <v>2014</v>
      </c>
      <c r="D90" s="28">
        <v>41830</v>
      </c>
      <c r="E90" s="28">
        <v>41833</v>
      </c>
      <c r="F90" t="s">
        <v>188</v>
      </c>
      <c r="G90" t="s">
        <v>3094</v>
      </c>
      <c r="H90" t="s">
        <v>3095</v>
      </c>
      <c r="I90" t="s">
        <v>41</v>
      </c>
      <c r="J90" t="s">
        <v>27</v>
      </c>
      <c r="K90" t="s">
        <v>303</v>
      </c>
      <c r="L90" t="s">
        <v>211</v>
      </c>
      <c r="M90">
        <v>60610</v>
      </c>
      <c r="N90" t="s">
        <v>105</v>
      </c>
      <c r="O90" t="s">
        <v>3096</v>
      </c>
      <c r="P90" t="s">
        <v>46</v>
      </c>
      <c r="Q90" t="s">
        <v>68</v>
      </c>
      <c r="R90" t="s">
        <v>3097</v>
      </c>
      <c r="S90">
        <v>8.84</v>
      </c>
      <c r="T90">
        <v>5</v>
      </c>
      <c r="U90">
        <v>0.2</v>
      </c>
      <c r="V90">
        <v>2.9835000000000003</v>
      </c>
    </row>
    <row r="91" spans="1:22" x14ac:dyDescent="0.35">
      <c r="A91">
        <v>9779</v>
      </c>
      <c r="B91" t="s">
        <v>10832</v>
      </c>
      <c r="C91">
        <v>2011</v>
      </c>
      <c r="D91" s="28">
        <v>40750</v>
      </c>
      <c r="E91" s="28">
        <v>40754</v>
      </c>
      <c r="F91" t="s">
        <v>50</v>
      </c>
      <c r="G91" t="s">
        <v>1417</v>
      </c>
      <c r="H91" t="s">
        <v>1418</v>
      </c>
      <c r="I91" t="s">
        <v>26</v>
      </c>
      <c r="J91" t="s">
        <v>27</v>
      </c>
      <c r="K91" t="s">
        <v>678</v>
      </c>
      <c r="L91" t="s">
        <v>104</v>
      </c>
      <c r="M91">
        <v>78207</v>
      </c>
      <c r="N91" t="s">
        <v>105</v>
      </c>
      <c r="O91" t="s">
        <v>897</v>
      </c>
      <c r="P91" t="s">
        <v>46</v>
      </c>
      <c r="Q91" t="s">
        <v>75</v>
      </c>
      <c r="R91" t="s">
        <v>898</v>
      </c>
      <c r="S91">
        <v>8.879999999999999</v>
      </c>
      <c r="T91">
        <v>5</v>
      </c>
      <c r="U91">
        <v>0.8</v>
      </c>
      <c r="V91">
        <v>-13.32</v>
      </c>
    </row>
    <row r="92" spans="1:22" x14ac:dyDescent="0.35">
      <c r="A92">
        <v>5502</v>
      </c>
      <c r="B92" t="s">
        <v>8286</v>
      </c>
      <c r="C92">
        <v>2014</v>
      </c>
      <c r="D92" s="28">
        <v>41836</v>
      </c>
      <c r="E92" s="28">
        <v>41839</v>
      </c>
      <c r="F92" t="s">
        <v>23</v>
      </c>
      <c r="G92" t="s">
        <v>4324</v>
      </c>
      <c r="H92" t="s">
        <v>4325</v>
      </c>
      <c r="I92" t="s">
        <v>26</v>
      </c>
      <c r="J92" t="s">
        <v>27</v>
      </c>
      <c r="K92" t="s">
        <v>266</v>
      </c>
      <c r="L92" t="s">
        <v>267</v>
      </c>
      <c r="M92">
        <v>10024</v>
      </c>
      <c r="N92" t="s">
        <v>148</v>
      </c>
      <c r="O92" t="s">
        <v>4204</v>
      </c>
      <c r="P92" t="s">
        <v>46</v>
      </c>
      <c r="Q92" t="s">
        <v>90</v>
      </c>
      <c r="R92" t="s">
        <v>4205</v>
      </c>
      <c r="S92">
        <v>8.9600000000000009</v>
      </c>
      <c r="T92">
        <v>2</v>
      </c>
      <c r="U92">
        <v>0</v>
      </c>
      <c r="V92">
        <v>4.3904000000000005</v>
      </c>
    </row>
    <row r="93" spans="1:22" x14ac:dyDescent="0.35">
      <c r="A93">
        <v>7435</v>
      </c>
      <c r="B93" t="s">
        <v>9477</v>
      </c>
      <c r="C93">
        <v>2012</v>
      </c>
      <c r="D93" s="28">
        <v>41116</v>
      </c>
      <c r="E93" s="28">
        <v>41121</v>
      </c>
      <c r="F93" t="s">
        <v>50</v>
      </c>
      <c r="G93" t="s">
        <v>1383</v>
      </c>
      <c r="H93" t="s">
        <v>1384</v>
      </c>
      <c r="I93" t="s">
        <v>41</v>
      </c>
      <c r="J93" t="s">
        <v>27</v>
      </c>
      <c r="K93" t="s">
        <v>8826</v>
      </c>
      <c r="L93" t="s">
        <v>43</v>
      </c>
      <c r="M93">
        <v>93030</v>
      </c>
      <c r="N93" t="s">
        <v>44</v>
      </c>
      <c r="O93" t="s">
        <v>2077</v>
      </c>
      <c r="P93" t="s">
        <v>46</v>
      </c>
      <c r="Q93" t="s">
        <v>75</v>
      </c>
      <c r="R93" t="s">
        <v>2078</v>
      </c>
      <c r="S93">
        <v>9.1440000000000001</v>
      </c>
      <c r="T93">
        <v>3</v>
      </c>
      <c r="U93">
        <v>0.2</v>
      </c>
      <c r="V93">
        <v>3.0860999999999996</v>
      </c>
    </row>
    <row r="94" spans="1:22" x14ac:dyDescent="0.35">
      <c r="A94">
        <v>1208</v>
      </c>
      <c r="B94" t="s">
        <v>3419</v>
      </c>
      <c r="C94">
        <v>2013</v>
      </c>
      <c r="D94" s="28">
        <v>41470</v>
      </c>
      <c r="E94" s="28">
        <v>41474</v>
      </c>
      <c r="F94" t="s">
        <v>23</v>
      </c>
      <c r="G94" t="s">
        <v>3420</v>
      </c>
      <c r="H94" t="s">
        <v>3421</v>
      </c>
      <c r="I94" t="s">
        <v>41</v>
      </c>
      <c r="J94" t="s">
        <v>27</v>
      </c>
      <c r="K94" t="s">
        <v>266</v>
      </c>
      <c r="L94" t="s">
        <v>267</v>
      </c>
      <c r="M94">
        <v>10009</v>
      </c>
      <c r="N94" t="s">
        <v>148</v>
      </c>
      <c r="O94" t="s">
        <v>1253</v>
      </c>
      <c r="P94" t="s">
        <v>46</v>
      </c>
      <c r="Q94" t="s">
        <v>75</v>
      </c>
      <c r="R94" t="s">
        <v>1254</v>
      </c>
      <c r="S94">
        <v>9.1440000000000001</v>
      </c>
      <c r="T94">
        <v>3</v>
      </c>
      <c r="U94">
        <v>0.2</v>
      </c>
      <c r="V94">
        <v>3.2003999999999997</v>
      </c>
    </row>
    <row r="95" spans="1:22" x14ac:dyDescent="0.35">
      <c r="A95">
        <v>7045</v>
      </c>
      <c r="B95" t="s">
        <v>9257</v>
      </c>
      <c r="C95">
        <v>2014</v>
      </c>
      <c r="D95" s="28">
        <v>41839</v>
      </c>
      <c r="E95" s="28">
        <v>41844</v>
      </c>
      <c r="F95" t="s">
        <v>50</v>
      </c>
      <c r="G95" t="s">
        <v>2304</v>
      </c>
      <c r="H95" t="s">
        <v>2305</v>
      </c>
      <c r="I95" t="s">
        <v>26</v>
      </c>
      <c r="J95" t="s">
        <v>27</v>
      </c>
      <c r="K95" t="s">
        <v>146</v>
      </c>
      <c r="L95" t="s">
        <v>147</v>
      </c>
      <c r="M95">
        <v>19134</v>
      </c>
      <c r="N95" t="s">
        <v>148</v>
      </c>
      <c r="O95" t="s">
        <v>5410</v>
      </c>
      <c r="P95" t="s">
        <v>46</v>
      </c>
      <c r="Q95" t="s">
        <v>578</v>
      </c>
      <c r="R95" t="s">
        <v>5411</v>
      </c>
      <c r="S95">
        <v>9.1840000000000011</v>
      </c>
      <c r="T95">
        <v>2</v>
      </c>
      <c r="U95">
        <v>0.2</v>
      </c>
      <c r="V95">
        <v>1.1479999999999988</v>
      </c>
    </row>
    <row r="96" spans="1:22" x14ac:dyDescent="0.35">
      <c r="A96">
        <v>375</v>
      </c>
      <c r="B96" t="s">
        <v>1307</v>
      </c>
      <c r="C96">
        <v>2011</v>
      </c>
      <c r="D96" s="28">
        <v>40747</v>
      </c>
      <c r="E96" s="28">
        <v>40751</v>
      </c>
      <c r="F96" t="s">
        <v>50</v>
      </c>
      <c r="G96" t="s">
        <v>1308</v>
      </c>
      <c r="H96" t="s">
        <v>1309</v>
      </c>
      <c r="I96" t="s">
        <v>26</v>
      </c>
      <c r="J96" t="s">
        <v>27</v>
      </c>
      <c r="K96" t="s">
        <v>1310</v>
      </c>
      <c r="L96" t="s">
        <v>310</v>
      </c>
      <c r="M96">
        <v>85705</v>
      </c>
      <c r="N96" t="s">
        <v>44</v>
      </c>
      <c r="O96" t="s">
        <v>1313</v>
      </c>
      <c r="P96" t="s">
        <v>46</v>
      </c>
      <c r="Q96" t="s">
        <v>68</v>
      </c>
      <c r="R96" t="s">
        <v>1314</v>
      </c>
      <c r="S96">
        <v>9.24</v>
      </c>
      <c r="T96">
        <v>1</v>
      </c>
      <c r="U96">
        <v>0.2</v>
      </c>
      <c r="V96">
        <v>0.92399999999999993</v>
      </c>
    </row>
    <row r="97" spans="1:22" x14ac:dyDescent="0.35">
      <c r="A97">
        <v>7455</v>
      </c>
      <c r="B97" t="s">
        <v>9487</v>
      </c>
      <c r="C97">
        <v>2013</v>
      </c>
      <c r="D97" s="28">
        <v>41486</v>
      </c>
      <c r="E97" s="28">
        <v>41491</v>
      </c>
      <c r="F97" t="s">
        <v>50</v>
      </c>
      <c r="G97" t="s">
        <v>2885</v>
      </c>
      <c r="H97" t="s">
        <v>2886</v>
      </c>
      <c r="I97" t="s">
        <v>26</v>
      </c>
      <c r="J97" t="s">
        <v>27</v>
      </c>
      <c r="K97" t="s">
        <v>303</v>
      </c>
      <c r="L97" t="s">
        <v>211</v>
      </c>
      <c r="M97">
        <v>60623</v>
      </c>
      <c r="N97" t="s">
        <v>105</v>
      </c>
      <c r="O97" t="s">
        <v>5730</v>
      </c>
      <c r="P97" t="s">
        <v>46</v>
      </c>
      <c r="Q97" t="s">
        <v>47</v>
      </c>
      <c r="R97" t="s">
        <v>5731</v>
      </c>
      <c r="S97">
        <v>9.2480000000000011</v>
      </c>
      <c r="T97">
        <v>4</v>
      </c>
      <c r="U97">
        <v>0.2</v>
      </c>
      <c r="V97">
        <v>3.1212</v>
      </c>
    </row>
    <row r="98" spans="1:22" x14ac:dyDescent="0.35">
      <c r="A98">
        <v>7509</v>
      </c>
      <c r="B98" t="s">
        <v>9515</v>
      </c>
      <c r="C98">
        <v>2014</v>
      </c>
      <c r="D98" s="28">
        <v>41835</v>
      </c>
      <c r="E98" s="28">
        <v>41839</v>
      </c>
      <c r="F98" t="s">
        <v>50</v>
      </c>
      <c r="G98" t="s">
        <v>2114</v>
      </c>
      <c r="H98" t="s">
        <v>2115</v>
      </c>
      <c r="I98" t="s">
        <v>26</v>
      </c>
      <c r="J98" t="s">
        <v>27</v>
      </c>
      <c r="K98" t="s">
        <v>497</v>
      </c>
      <c r="L98" t="s">
        <v>498</v>
      </c>
      <c r="M98">
        <v>43229</v>
      </c>
      <c r="N98" t="s">
        <v>148</v>
      </c>
      <c r="O98" t="s">
        <v>3214</v>
      </c>
      <c r="P98" t="s">
        <v>46</v>
      </c>
      <c r="Q98" t="s">
        <v>90</v>
      </c>
      <c r="R98" t="s">
        <v>3215</v>
      </c>
      <c r="S98">
        <v>9.2480000000000011</v>
      </c>
      <c r="T98">
        <v>2</v>
      </c>
      <c r="U98">
        <v>0.2</v>
      </c>
      <c r="V98">
        <v>3.3524000000000003</v>
      </c>
    </row>
    <row r="99" spans="1:22" x14ac:dyDescent="0.35">
      <c r="A99">
        <v>2174</v>
      </c>
      <c r="B99" t="s">
        <v>5114</v>
      </c>
      <c r="C99">
        <v>2013</v>
      </c>
      <c r="D99" s="28">
        <v>41486</v>
      </c>
      <c r="E99" s="28">
        <v>41491</v>
      </c>
      <c r="F99" t="s">
        <v>50</v>
      </c>
      <c r="G99" t="s">
        <v>550</v>
      </c>
      <c r="H99" t="s">
        <v>551</v>
      </c>
      <c r="I99" t="s">
        <v>102</v>
      </c>
      <c r="J99" t="s">
        <v>27</v>
      </c>
      <c r="K99" t="s">
        <v>184</v>
      </c>
      <c r="L99" t="s">
        <v>104</v>
      </c>
      <c r="M99">
        <v>77070</v>
      </c>
      <c r="N99" t="s">
        <v>105</v>
      </c>
      <c r="O99" t="s">
        <v>4327</v>
      </c>
      <c r="P99" t="s">
        <v>46</v>
      </c>
      <c r="Q99" t="s">
        <v>75</v>
      </c>
      <c r="R99" t="s">
        <v>4328</v>
      </c>
      <c r="S99">
        <v>9.2639999999999976</v>
      </c>
      <c r="T99">
        <v>3</v>
      </c>
      <c r="U99">
        <v>0.8</v>
      </c>
      <c r="V99">
        <v>-13.895999999999997</v>
      </c>
    </row>
    <row r="100" spans="1:22" x14ac:dyDescent="0.35">
      <c r="A100">
        <v>8852</v>
      </c>
      <c r="B100" t="s">
        <v>10274</v>
      </c>
      <c r="C100">
        <v>2012</v>
      </c>
      <c r="D100" s="28">
        <v>41092</v>
      </c>
      <c r="E100" s="28">
        <v>41094</v>
      </c>
      <c r="F100" t="s">
        <v>188</v>
      </c>
      <c r="G100" t="s">
        <v>1171</v>
      </c>
      <c r="H100" t="s">
        <v>1172</v>
      </c>
      <c r="I100" t="s">
        <v>41</v>
      </c>
      <c r="J100" t="s">
        <v>27</v>
      </c>
      <c r="K100" t="s">
        <v>4588</v>
      </c>
      <c r="L100" t="s">
        <v>88</v>
      </c>
      <c r="M100">
        <v>27604</v>
      </c>
      <c r="N100" t="s">
        <v>30</v>
      </c>
      <c r="O100" t="s">
        <v>2762</v>
      </c>
      <c r="P100" t="s">
        <v>46</v>
      </c>
      <c r="Q100" t="s">
        <v>90</v>
      </c>
      <c r="R100" t="s">
        <v>2763</v>
      </c>
      <c r="S100">
        <v>9.3920000000000012</v>
      </c>
      <c r="T100">
        <v>2</v>
      </c>
      <c r="U100">
        <v>0.2</v>
      </c>
      <c r="V100">
        <v>3.2871999999999999</v>
      </c>
    </row>
    <row r="101" spans="1:22" x14ac:dyDescent="0.35">
      <c r="A101">
        <v>2807</v>
      </c>
      <c r="B101" t="s">
        <v>5984</v>
      </c>
      <c r="C101">
        <v>2012</v>
      </c>
      <c r="D101" s="28">
        <v>41115</v>
      </c>
      <c r="E101" s="28">
        <v>41117</v>
      </c>
      <c r="F101" t="s">
        <v>23</v>
      </c>
      <c r="G101" t="s">
        <v>5985</v>
      </c>
      <c r="H101" t="s">
        <v>5986</v>
      </c>
      <c r="I101" t="s">
        <v>26</v>
      </c>
      <c r="J101" t="s">
        <v>27</v>
      </c>
      <c r="K101" t="s">
        <v>95</v>
      </c>
      <c r="L101" t="s">
        <v>96</v>
      </c>
      <c r="M101">
        <v>98115</v>
      </c>
      <c r="N101" t="s">
        <v>44</v>
      </c>
      <c r="O101" t="s">
        <v>4866</v>
      </c>
      <c r="P101" t="s">
        <v>46</v>
      </c>
      <c r="Q101" t="s">
        <v>269</v>
      </c>
      <c r="R101" t="s">
        <v>4867</v>
      </c>
      <c r="S101">
        <v>9.42</v>
      </c>
      <c r="T101">
        <v>2</v>
      </c>
      <c r="U101">
        <v>0</v>
      </c>
      <c r="V101">
        <v>0.47100000000000009</v>
      </c>
    </row>
    <row r="102" spans="1:22" x14ac:dyDescent="0.35">
      <c r="A102">
        <v>6527</v>
      </c>
      <c r="B102" t="s">
        <v>8940</v>
      </c>
      <c r="C102">
        <v>2013</v>
      </c>
      <c r="D102" s="28">
        <v>41463</v>
      </c>
      <c r="E102" s="28">
        <v>41469</v>
      </c>
      <c r="F102" t="s">
        <v>50</v>
      </c>
      <c r="G102" t="s">
        <v>3173</v>
      </c>
      <c r="H102" t="s">
        <v>3174</v>
      </c>
      <c r="I102" t="s">
        <v>102</v>
      </c>
      <c r="J102" t="s">
        <v>27</v>
      </c>
      <c r="K102" t="s">
        <v>146</v>
      </c>
      <c r="L102" t="s">
        <v>147</v>
      </c>
      <c r="M102">
        <v>19120</v>
      </c>
      <c r="N102" t="s">
        <v>148</v>
      </c>
      <c r="O102" t="s">
        <v>5670</v>
      </c>
      <c r="P102" t="s">
        <v>46</v>
      </c>
      <c r="Q102" t="s">
        <v>75</v>
      </c>
      <c r="R102" t="s">
        <v>5671</v>
      </c>
      <c r="S102">
        <v>9.4200000000000017</v>
      </c>
      <c r="T102">
        <v>5</v>
      </c>
      <c r="U102">
        <v>0.7</v>
      </c>
      <c r="V102">
        <v>-7.8500000000000014</v>
      </c>
    </row>
    <row r="103" spans="1:22" x14ac:dyDescent="0.35">
      <c r="A103">
        <v>8634</v>
      </c>
      <c r="B103" t="s">
        <v>10150</v>
      </c>
      <c r="C103">
        <v>2013</v>
      </c>
      <c r="D103" s="28">
        <v>41484</v>
      </c>
      <c r="E103" s="28">
        <v>41485</v>
      </c>
      <c r="F103" t="s">
        <v>188</v>
      </c>
      <c r="G103" t="s">
        <v>1892</v>
      </c>
      <c r="H103" t="s">
        <v>1893</v>
      </c>
      <c r="I103" t="s">
        <v>26</v>
      </c>
      <c r="J103" t="s">
        <v>27</v>
      </c>
      <c r="K103" t="s">
        <v>8098</v>
      </c>
      <c r="L103" t="s">
        <v>147</v>
      </c>
      <c r="M103">
        <v>18018</v>
      </c>
      <c r="N103" t="s">
        <v>148</v>
      </c>
      <c r="O103" t="s">
        <v>7634</v>
      </c>
      <c r="P103" t="s">
        <v>46</v>
      </c>
      <c r="Q103" t="s">
        <v>78</v>
      </c>
      <c r="R103" t="s">
        <v>7635</v>
      </c>
      <c r="S103">
        <v>9.48</v>
      </c>
      <c r="T103">
        <v>3</v>
      </c>
      <c r="U103">
        <v>0.2</v>
      </c>
      <c r="V103">
        <v>0.7110000000000003</v>
      </c>
    </row>
    <row r="104" spans="1:22" x14ac:dyDescent="0.35">
      <c r="A104">
        <v>3365</v>
      </c>
      <c r="B104" t="s">
        <v>6571</v>
      </c>
      <c r="C104">
        <v>2013</v>
      </c>
      <c r="D104" s="28">
        <v>41472</v>
      </c>
      <c r="E104" s="28">
        <v>41474</v>
      </c>
      <c r="F104" t="s">
        <v>23</v>
      </c>
      <c r="G104" t="s">
        <v>3907</v>
      </c>
      <c r="H104" t="s">
        <v>3908</v>
      </c>
      <c r="I104" t="s">
        <v>41</v>
      </c>
      <c r="J104" t="s">
        <v>27</v>
      </c>
      <c r="K104" t="s">
        <v>184</v>
      </c>
      <c r="L104" t="s">
        <v>104</v>
      </c>
      <c r="M104">
        <v>77036</v>
      </c>
      <c r="N104" t="s">
        <v>105</v>
      </c>
      <c r="O104" t="s">
        <v>2887</v>
      </c>
      <c r="P104" t="s">
        <v>32</v>
      </c>
      <c r="Q104" t="s">
        <v>65</v>
      </c>
      <c r="R104" t="s">
        <v>186</v>
      </c>
      <c r="S104">
        <v>9.5519999999999996</v>
      </c>
      <c r="T104">
        <v>3</v>
      </c>
      <c r="U104">
        <v>0.6</v>
      </c>
      <c r="V104">
        <v>-3.8207999999999984</v>
      </c>
    </row>
    <row r="105" spans="1:22" x14ac:dyDescent="0.35">
      <c r="A105">
        <v>1394</v>
      </c>
      <c r="B105" t="s">
        <v>3800</v>
      </c>
      <c r="C105">
        <v>2014</v>
      </c>
      <c r="D105" s="28">
        <v>41824</v>
      </c>
      <c r="E105" s="28">
        <v>41825</v>
      </c>
      <c r="F105" t="s">
        <v>188</v>
      </c>
      <c r="G105" t="s">
        <v>3801</v>
      </c>
      <c r="H105" t="s">
        <v>3802</v>
      </c>
      <c r="I105" t="s">
        <v>41</v>
      </c>
      <c r="J105" t="s">
        <v>27</v>
      </c>
      <c r="K105" t="s">
        <v>2221</v>
      </c>
      <c r="L105" t="s">
        <v>88</v>
      </c>
      <c r="M105">
        <v>27217</v>
      </c>
      <c r="N105" t="s">
        <v>30</v>
      </c>
      <c r="O105" t="s">
        <v>770</v>
      </c>
      <c r="P105" t="s">
        <v>46</v>
      </c>
      <c r="Q105" t="s">
        <v>68</v>
      </c>
      <c r="R105" t="s">
        <v>771</v>
      </c>
      <c r="S105">
        <v>9.5519999999999996</v>
      </c>
      <c r="T105">
        <v>3</v>
      </c>
      <c r="U105">
        <v>0.2</v>
      </c>
      <c r="V105">
        <v>1.5521999999999991</v>
      </c>
    </row>
    <row r="106" spans="1:22" x14ac:dyDescent="0.35">
      <c r="A106">
        <v>5438</v>
      </c>
      <c r="B106" t="s">
        <v>8239</v>
      </c>
      <c r="C106">
        <v>2011</v>
      </c>
      <c r="D106" s="28">
        <v>40729</v>
      </c>
      <c r="E106" s="28">
        <v>40732</v>
      </c>
      <c r="F106" t="s">
        <v>188</v>
      </c>
      <c r="G106" t="s">
        <v>8188</v>
      </c>
      <c r="H106" t="s">
        <v>8189</v>
      </c>
      <c r="I106" t="s">
        <v>41</v>
      </c>
      <c r="J106" t="s">
        <v>27</v>
      </c>
      <c r="K106" t="s">
        <v>2289</v>
      </c>
      <c r="L106" t="s">
        <v>54</v>
      </c>
      <c r="M106">
        <v>32137</v>
      </c>
      <c r="N106" t="s">
        <v>30</v>
      </c>
      <c r="O106" t="s">
        <v>6400</v>
      </c>
      <c r="P106" t="s">
        <v>46</v>
      </c>
      <c r="Q106" t="s">
        <v>75</v>
      </c>
      <c r="R106" t="s">
        <v>6401</v>
      </c>
      <c r="S106">
        <v>9.8100000000000023</v>
      </c>
      <c r="T106">
        <v>5</v>
      </c>
      <c r="U106">
        <v>0.7</v>
      </c>
      <c r="V106">
        <v>-6.8669999999999973</v>
      </c>
    </row>
    <row r="107" spans="1:22" x14ac:dyDescent="0.35">
      <c r="A107">
        <v>1703</v>
      </c>
      <c r="B107" t="s">
        <v>4389</v>
      </c>
      <c r="C107">
        <v>2012</v>
      </c>
      <c r="D107" s="28">
        <v>41103</v>
      </c>
      <c r="E107" s="28">
        <v>41105</v>
      </c>
      <c r="F107" t="s">
        <v>23</v>
      </c>
      <c r="G107" t="s">
        <v>3731</v>
      </c>
      <c r="H107" t="s">
        <v>3732</v>
      </c>
      <c r="I107" t="s">
        <v>26</v>
      </c>
      <c r="J107" t="s">
        <v>27</v>
      </c>
      <c r="K107" t="s">
        <v>266</v>
      </c>
      <c r="L107" t="s">
        <v>267</v>
      </c>
      <c r="M107">
        <v>10035</v>
      </c>
      <c r="N107" t="s">
        <v>148</v>
      </c>
      <c r="O107" t="s">
        <v>3185</v>
      </c>
      <c r="P107" t="s">
        <v>46</v>
      </c>
      <c r="Q107" t="s">
        <v>90</v>
      </c>
      <c r="R107" t="s">
        <v>186</v>
      </c>
      <c r="S107">
        <v>9.9600000000000009</v>
      </c>
      <c r="T107">
        <v>2</v>
      </c>
      <c r="U107">
        <v>0</v>
      </c>
      <c r="V107">
        <v>4.6812000000000005</v>
      </c>
    </row>
    <row r="108" spans="1:22" x14ac:dyDescent="0.35">
      <c r="A108">
        <v>2219</v>
      </c>
      <c r="B108" t="s">
        <v>5172</v>
      </c>
      <c r="C108">
        <v>2014</v>
      </c>
      <c r="D108" s="28">
        <v>41849</v>
      </c>
      <c r="E108" s="28">
        <v>41853</v>
      </c>
      <c r="F108" t="s">
        <v>50</v>
      </c>
      <c r="G108" t="s">
        <v>5173</v>
      </c>
      <c r="H108" t="s">
        <v>5174</v>
      </c>
      <c r="I108" t="s">
        <v>41</v>
      </c>
      <c r="J108" t="s">
        <v>27</v>
      </c>
      <c r="K108" t="s">
        <v>127</v>
      </c>
      <c r="L108" t="s">
        <v>43</v>
      </c>
      <c r="M108">
        <v>94110</v>
      </c>
      <c r="N108" t="s">
        <v>44</v>
      </c>
      <c r="O108" t="s">
        <v>2913</v>
      </c>
      <c r="P108" t="s">
        <v>46</v>
      </c>
      <c r="Q108" t="s">
        <v>75</v>
      </c>
      <c r="R108" t="s">
        <v>2914</v>
      </c>
      <c r="S108">
        <v>9.9840000000000018</v>
      </c>
      <c r="T108">
        <v>4</v>
      </c>
      <c r="U108">
        <v>0.2</v>
      </c>
      <c r="V108">
        <v>3.6191999999999993</v>
      </c>
    </row>
    <row r="109" spans="1:22" x14ac:dyDescent="0.35">
      <c r="A109">
        <v>6524</v>
      </c>
      <c r="B109" t="s">
        <v>8940</v>
      </c>
      <c r="C109">
        <v>2013</v>
      </c>
      <c r="D109" s="28">
        <v>41463</v>
      </c>
      <c r="E109" s="28">
        <v>41469</v>
      </c>
      <c r="F109" t="s">
        <v>50</v>
      </c>
      <c r="G109" t="s">
        <v>3173</v>
      </c>
      <c r="H109" t="s">
        <v>3174</v>
      </c>
      <c r="I109" t="s">
        <v>102</v>
      </c>
      <c r="J109" t="s">
        <v>27</v>
      </c>
      <c r="K109" t="s">
        <v>146</v>
      </c>
      <c r="L109" t="s">
        <v>147</v>
      </c>
      <c r="M109">
        <v>19120</v>
      </c>
      <c r="N109" t="s">
        <v>148</v>
      </c>
      <c r="O109" t="s">
        <v>7177</v>
      </c>
      <c r="P109" t="s">
        <v>46</v>
      </c>
      <c r="Q109" t="s">
        <v>47</v>
      </c>
      <c r="R109" t="s">
        <v>7178</v>
      </c>
      <c r="S109">
        <v>10.08</v>
      </c>
      <c r="T109">
        <v>2</v>
      </c>
      <c r="U109">
        <v>0.2</v>
      </c>
      <c r="V109">
        <v>3.2759999999999994</v>
      </c>
    </row>
    <row r="110" spans="1:22" x14ac:dyDescent="0.35">
      <c r="A110">
        <v>6963</v>
      </c>
      <c r="B110" t="s">
        <v>9212</v>
      </c>
      <c r="C110">
        <v>2013</v>
      </c>
      <c r="D110" s="28">
        <v>41472</v>
      </c>
      <c r="E110" s="28">
        <v>41476</v>
      </c>
      <c r="F110" t="s">
        <v>23</v>
      </c>
      <c r="G110" t="s">
        <v>581</v>
      </c>
      <c r="H110" t="s">
        <v>582</v>
      </c>
      <c r="I110" t="s">
        <v>41</v>
      </c>
      <c r="J110" t="s">
        <v>27</v>
      </c>
      <c r="K110" t="s">
        <v>382</v>
      </c>
      <c r="L110" t="s">
        <v>383</v>
      </c>
      <c r="M110">
        <v>29203</v>
      </c>
      <c r="N110" t="s">
        <v>30</v>
      </c>
      <c r="O110" t="s">
        <v>172</v>
      </c>
      <c r="P110" t="s">
        <v>46</v>
      </c>
      <c r="Q110" t="s">
        <v>173</v>
      </c>
      <c r="R110" t="s">
        <v>174</v>
      </c>
      <c r="S110">
        <v>10.199999999999999</v>
      </c>
      <c r="T110">
        <v>5</v>
      </c>
      <c r="U110">
        <v>0</v>
      </c>
      <c r="V110">
        <v>4.7939999999999996</v>
      </c>
    </row>
    <row r="111" spans="1:22" x14ac:dyDescent="0.35">
      <c r="A111">
        <v>3367</v>
      </c>
      <c r="B111" t="s">
        <v>6575</v>
      </c>
      <c r="C111">
        <v>2011</v>
      </c>
      <c r="D111" s="28">
        <v>40733</v>
      </c>
      <c r="E111" s="28">
        <v>40739</v>
      </c>
      <c r="F111" t="s">
        <v>50</v>
      </c>
      <c r="G111" t="s">
        <v>2605</v>
      </c>
      <c r="H111" t="s">
        <v>2606</v>
      </c>
      <c r="I111" t="s">
        <v>41</v>
      </c>
      <c r="J111" t="s">
        <v>27</v>
      </c>
      <c r="K111" t="s">
        <v>815</v>
      </c>
      <c r="L111" t="s">
        <v>104</v>
      </c>
      <c r="M111">
        <v>75217</v>
      </c>
      <c r="N111" t="s">
        <v>105</v>
      </c>
      <c r="O111" t="s">
        <v>3632</v>
      </c>
      <c r="P111" t="s">
        <v>46</v>
      </c>
      <c r="Q111" t="s">
        <v>90</v>
      </c>
      <c r="R111" t="s">
        <v>3633</v>
      </c>
      <c r="S111">
        <v>10.368000000000002</v>
      </c>
      <c r="T111">
        <v>2</v>
      </c>
      <c r="U111">
        <v>0.2</v>
      </c>
      <c r="V111">
        <v>3.6288</v>
      </c>
    </row>
    <row r="112" spans="1:22" x14ac:dyDescent="0.35">
      <c r="A112">
        <v>5802</v>
      </c>
      <c r="B112" t="s">
        <v>8496</v>
      </c>
      <c r="C112">
        <v>2011</v>
      </c>
      <c r="D112" s="28">
        <v>40735</v>
      </c>
      <c r="E112" s="28">
        <v>40738</v>
      </c>
      <c r="F112" t="s">
        <v>188</v>
      </c>
      <c r="G112" t="s">
        <v>3679</v>
      </c>
      <c r="H112" t="s">
        <v>3680</v>
      </c>
      <c r="I112" t="s">
        <v>26</v>
      </c>
      <c r="J112" t="s">
        <v>27</v>
      </c>
      <c r="K112" t="s">
        <v>4172</v>
      </c>
      <c r="L112" t="s">
        <v>104</v>
      </c>
      <c r="M112">
        <v>79907</v>
      </c>
      <c r="N112" t="s">
        <v>105</v>
      </c>
      <c r="O112" t="s">
        <v>6744</v>
      </c>
      <c r="P112" t="s">
        <v>46</v>
      </c>
      <c r="Q112" t="s">
        <v>90</v>
      </c>
      <c r="R112" t="s">
        <v>6745</v>
      </c>
      <c r="S112">
        <v>10.368000000000002</v>
      </c>
      <c r="T112">
        <v>2</v>
      </c>
      <c r="U112">
        <v>0.2</v>
      </c>
      <c r="V112">
        <v>3.6288</v>
      </c>
    </row>
    <row r="113" spans="1:22" x14ac:dyDescent="0.35">
      <c r="A113">
        <v>9964</v>
      </c>
      <c r="B113" t="s">
        <v>10917</v>
      </c>
      <c r="C113">
        <v>2012</v>
      </c>
      <c r="D113" s="28">
        <v>41116</v>
      </c>
      <c r="E113" s="28">
        <v>41116</v>
      </c>
      <c r="F113" t="s">
        <v>1290</v>
      </c>
      <c r="G113" t="s">
        <v>2009</v>
      </c>
      <c r="H113" t="s">
        <v>2010</v>
      </c>
      <c r="I113" t="s">
        <v>26</v>
      </c>
      <c r="J113" t="s">
        <v>27</v>
      </c>
      <c r="K113" t="s">
        <v>146</v>
      </c>
      <c r="L113" t="s">
        <v>147</v>
      </c>
      <c r="M113">
        <v>19140</v>
      </c>
      <c r="N113" t="s">
        <v>148</v>
      </c>
      <c r="O113" t="s">
        <v>3632</v>
      </c>
      <c r="P113" t="s">
        <v>46</v>
      </c>
      <c r="Q113" t="s">
        <v>90</v>
      </c>
      <c r="R113" t="s">
        <v>3633</v>
      </c>
      <c r="S113">
        <v>10.368000000000002</v>
      </c>
      <c r="T113">
        <v>2</v>
      </c>
      <c r="U113">
        <v>0.2</v>
      </c>
      <c r="V113">
        <v>3.6288</v>
      </c>
    </row>
    <row r="114" spans="1:22" x14ac:dyDescent="0.35">
      <c r="A114">
        <v>5244</v>
      </c>
      <c r="B114" t="s">
        <v>8086</v>
      </c>
      <c r="C114">
        <v>2013</v>
      </c>
      <c r="D114" s="28">
        <v>41481</v>
      </c>
      <c r="E114" s="28">
        <v>41482</v>
      </c>
      <c r="F114" t="s">
        <v>188</v>
      </c>
      <c r="G114" t="s">
        <v>3814</v>
      </c>
      <c r="H114" t="s">
        <v>3815</v>
      </c>
      <c r="I114" t="s">
        <v>102</v>
      </c>
      <c r="J114" t="s">
        <v>27</v>
      </c>
      <c r="K114" t="s">
        <v>1127</v>
      </c>
      <c r="L114" t="s">
        <v>319</v>
      </c>
      <c r="M114">
        <v>22204</v>
      </c>
      <c r="N114" t="s">
        <v>30</v>
      </c>
      <c r="O114" t="s">
        <v>3366</v>
      </c>
      <c r="P114" t="s">
        <v>46</v>
      </c>
      <c r="Q114" t="s">
        <v>75</v>
      </c>
      <c r="R114" t="s">
        <v>3367</v>
      </c>
      <c r="S114">
        <v>10.44</v>
      </c>
      <c r="T114">
        <v>1</v>
      </c>
      <c r="U114">
        <v>0</v>
      </c>
      <c r="V114">
        <v>4.8023999999999996</v>
      </c>
    </row>
    <row r="115" spans="1:22" x14ac:dyDescent="0.35">
      <c r="A115">
        <v>4846</v>
      </c>
      <c r="B115" t="s">
        <v>7817</v>
      </c>
      <c r="C115">
        <v>2012</v>
      </c>
      <c r="D115" s="28">
        <v>41113</v>
      </c>
      <c r="E115" s="28">
        <v>41116</v>
      </c>
      <c r="F115" t="s">
        <v>23</v>
      </c>
      <c r="G115" t="s">
        <v>1984</v>
      </c>
      <c r="H115" t="s">
        <v>1985</v>
      </c>
      <c r="I115" t="s">
        <v>26</v>
      </c>
      <c r="J115" t="s">
        <v>27</v>
      </c>
      <c r="K115" t="s">
        <v>389</v>
      </c>
      <c r="L115" t="s">
        <v>267</v>
      </c>
      <c r="M115">
        <v>14609</v>
      </c>
      <c r="N115" t="s">
        <v>148</v>
      </c>
      <c r="O115" t="s">
        <v>971</v>
      </c>
      <c r="P115" t="s">
        <v>46</v>
      </c>
      <c r="Q115" t="s">
        <v>75</v>
      </c>
      <c r="R115" t="s">
        <v>972</v>
      </c>
      <c r="S115">
        <v>10.512</v>
      </c>
      <c r="T115">
        <v>3</v>
      </c>
      <c r="U115">
        <v>0.2</v>
      </c>
      <c r="V115">
        <v>3.6791999999999998</v>
      </c>
    </row>
    <row r="116" spans="1:22" x14ac:dyDescent="0.35">
      <c r="A116">
        <v>5651</v>
      </c>
      <c r="B116" t="s">
        <v>8403</v>
      </c>
      <c r="C116">
        <v>2014</v>
      </c>
      <c r="D116" s="28">
        <v>41838</v>
      </c>
      <c r="E116" s="28">
        <v>41840</v>
      </c>
      <c r="F116" t="s">
        <v>23</v>
      </c>
      <c r="G116" t="s">
        <v>2431</v>
      </c>
      <c r="H116" t="s">
        <v>2432</v>
      </c>
      <c r="I116" t="s">
        <v>41</v>
      </c>
      <c r="J116" t="s">
        <v>27</v>
      </c>
      <c r="K116" t="s">
        <v>6122</v>
      </c>
      <c r="L116" t="s">
        <v>43</v>
      </c>
      <c r="M116">
        <v>92307</v>
      </c>
      <c r="N116" t="s">
        <v>44</v>
      </c>
      <c r="O116" t="s">
        <v>6403</v>
      </c>
      <c r="P116" t="s">
        <v>46</v>
      </c>
      <c r="Q116" t="s">
        <v>59</v>
      </c>
      <c r="R116" t="s">
        <v>6404</v>
      </c>
      <c r="S116">
        <v>10.56</v>
      </c>
      <c r="T116">
        <v>2</v>
      </c>
      <c r="U116">
        <v>0</v>
      </c>
      <c r="V116">
        <v>0</v>
      </c>
    </row>
    <row r="117" spans="1:22" x14ac:dyDescent="0.35">
      <c r="A117">
        <v>274</v>
      </c>
      <c r="B117" t="s">
        <v>1017</v>
      </c>
      <c r="C117">
        <v>2012</v>
      </c>
      <c r="D117" s="28">
        <v>41120</v>
      </c>
      <c r="E117" s="28">
        <v>41121</v>
      </c>
      <c r="F117" t="s">
        <v>188</v>
      </c>
      <c r="G117" t="s">
        <v>600</v>
      </c>
      <c r="H117" t="s">
        <v>601</v>
      </c>
      <c r="I117" t="s">
        <v>26</v>
      </c>
      <c r="J117" t="s">
        <v>27</v>
      </c>
      <c r="K117" t="s">
        <v>127</v>
      </c>
      <c r="L117" t="s">
        <v>43</v>
      </c>
      <c r="M117">
        <v>94109</v>
      </c>
      <c r="N117" t="s">
        <v>44</v>
      </c>
      <c r="O117" t="s">
        <v>1022</v>
      </c>
      <c r="P117" t="s">
        <v>46</v>
      </c>
      <c r="Q117" t="s">
        <v>75</v>
      </c>
      <c r="R117" t="s">
        <v>1023</v>
      </c>
      <c r="S117">
        <v>10.92</v>
      </c>
      <c r="T117">
        <v>3</v>
      </c>
      <c r="U117">
        <v>0.2</v>
      </c>
      <c r="V117">
        <v>4.0949999999999989</v>
      </c>
    </row>
    <row r="118" spans="1:22" x14ac:dyDescent="0.35">
      <c r="A118">
        <v>5665</v>
      </c>
      <c r="B118" t="s">
        <v>8409</v>
      </c>
      <c r="C118">
        <v>2013</v>
      </c>
      <c r="D118" s="28">
        <v>41477</v>
      </c>
      <c r="E118" s="28">
        <v>41477</v>
      </c>
      <c r="F118" t="s">
        <v>1290</v>
      </c>
      <c r="G118" t="s">
        <v>6311</v>
      </c>
      <c r="H118" t="s">
        <v>6312</v>
      </c>
      <c r="I118" t="s">
        <v>41</v>
      </c>
      <c r="J118" t="s">
        <v>27</v>
      </c>
      <c r="K118" t="s">
        <v>606</v>
      </c>
      <c r="L118" t="s">
        <v>498</v>
      </c>
      <c r="M118">
        <v>43055</v>
      </c>
      <c r="N118" t="s">
        <v>148</v>
      </c>
      <c r="O118" t="s">
        <v>4315</v>
      </c>
      <c r="P118" t="s">
        <v>46</v>
      </c>
      <c r="Q118" t="s">
        <v>75</v>
      </c>
      <c r="R118" t="s">
        <v>4316</v>
      </c>
      <c r="S118">
        <v>11.088000000000003</v>
      </c>
      <c r="T118">
        <v>7</v>
      </c>
      <c r="U118">
        <v>0.7</v>
      </c>
      <c r="V118">
        <v>-8.1311999999999998</v>
      </c>
    </row>
    <row r="119" spans="1:22" x14ac:dyDescent="0.35">
      <c r="A119">
        <v>6838</v>
      </c>
      <c r="B119" t="s">
        <v>9127</v>
      </c>
      <c r="C119">
        <v>2012</v>
      </c>
      <c r="D119" s="28">
        <v>41096</v>
      </c>
      <c r="E119" s="28">
        <v>41102</v>
      </c>
      <c r="F119" t="s">
        <v>50</v>
      </c>
      <c r="G119" t="s">
        <v>4611</v>
      </c>
      <c r="H119" t="s">
        <v>4612</v>
      </c>
      <c r="I119" t="s">
        <v>41</v>
      </c>
      <c r="J119" t="s">
        <v>27</v>
      </c>
      <c r="K119" t="s">
        <v>3936</v>
      </c>
      <c r="L119" t="s">
        <v>788</v>
      </c>
      <c r="M119">
        <v>8360</v>
      </c>
      <c r="N119" t="s">
        <v>148</v>
      </c>
      <c r="O119" t="s">
        <v>1282</v>
      </c>
      <c r="P119" t="s">
        <v>46</v>
      </c>
      <c r="Q119" t="s">
        <v>68</v>
      </c>
      <c r="R119" t="s">
        <v>1283</v>
      </c>
      <c r="S119">
        <v>11.12</v>
      </c>
      <c r="T119">
        <v>4</v>
      </c>
      <c r="U119">
        <v>0</v>
      </c>
      <c r="V119">
        <v>2.8911999999999995</v>
      </c>
    </row>
    <row r="120" spans="1:22" x14ac:dyDescent="0.35">
      <c r="A120">
        <v>2053</v>
      </c>
      <c r="B120" t="s">
        <v>4927</v>
      </c>
      <c r="C120">
        <v>2012</v>
      </c>
      <c r="D120" s="28">
        <v>41101</v>
      </c>
      <c r="E120" s="28">
        <v>41103</v>
      </c>
      <c r="F120" t="s">
        <v>188</v>
      </c>
      <c r="G120" t="s">
        <v>2035</v>
      </c>
      <c r="H120" t="s">
        <v>2036</v>
      </c>
      <c r="I120" t="s">
        <v>26</v>
      </c>
      <c r="J120" t="s">
        <v>27</v>
      </c>
      <c r="K120" t="s">
        <v>146</v>
      </c>
      <c r="L120" t="s">
        <v>147</v>
      </c>
      <c r="M120">
        <v>19134</v>
      </c>
      <c r="N120" t="s">
        <v>148</v>
      </c>
      <c r="O120" t="s">
        <v>1282</v>
      </c>
      <c r="P120" t="s">
        <v>46</v>
      </c>
      <c r="Q120" t="s">
        <v>68</v>
      </c>
      <c r="R120" t="s">
        <v>1283</v>
      </c>
      <c r="S120">
        <v>11.12</v>
      </c>
      <c r="T120">
        <v>5</v>
      </c>
      <c r="U120">
        <v>0.2</v>
      </c>
      <c r="V120">
        <v>0.83399999999999963</v>
      </c>
    </row>
    <row r="121" spans="1:22" x14ac:dyDescent="0.35">
      <c r="A121">
        <v>3493</v>
      </c>
      <c r="B121" t="s">
        <v>6681</v>
      </c>
      <c r="C121">
        <v>2012</v>
      </c>
      <c r="D121" s="28">
        <v>41092</v>
      </c>
      <c r="E121" s="28">
        <v>41096</v>
      </c>
      <c r="F121" t="s">
        <v>50</v>
      </c>
      <c r="G121" t="s">
        <v>5127</v>
      </c>
      <c r="H121" t="s">
        <v>5128</v>
      </c>
      <c r="I121" t="s">
        <v>26</v>
      </c>
      <c r="J121" t="s">
        <v>27</v>
      </c>
      <c r="K121" t="s">
        <v>6682</v>
      </c>
      <c r="L121" t="s">
        <v>211</v>
      </c>
      <c r="M121">
        <v>60188</v>
      </c>
      <c r="N121" t="s">
        <v>105</v>
      </c>
      <c r="O121" t="s">
        <v>697</v>
      </c>
      <c r="P121" t="s">
        <v>46</v>
      </c>
      <c r="Q121" t="s">
        <v>90</v>
      </c>
      <c r="R121" t="s">
        <v>698</v>
      </c>
      <c r="S121">
        <v>11.168000000000001</v>
      </c>
      <c r="T121">
        <v>2</v>
      </c>
      <c r="U121">
        <v>0.2</v>
      </c>
      <c r="V121">
        <v>3.7692000000000001</v>
      </c>
    </row>
    <row r="122" spans="1:22" x14ac:dyDescent="0.35">
      <c r="A122">
        <v>1207</v>
      </c>
      <c r="B122" t="s">
        <v>3419</v>
      </c>
      <c r="C122">
        <v>2013</v>
      </c>
      <c r="D122" s="28">
        <v>41470</v>
      </c>
      <c r="E122" s="28">
        <v>41474</v>
      </c>
      <c r="F122" t="s">
        <v>23</v>
      </c>
      <c r="G122" t="s">
        <v>3420</v>
      </c>
      <c r="H122" t="s">
        <v>3421</v>
      </c>
      <c r="I122" t="s">
        <v>41</v>
      </c>
      <c r="J122" t="s">
        <v>27</v>
      </c>
      <c r="K122" t="s">
        <v>266</v>
      </c>
      <c r="L122" t="s">
        <v>267</v>
      </c>
      <c r="M122">
        <v>10009</v>
      </c>
      <c r="N122" t="s">
        <v>148</v>
      </c>
      <c r="O122" t="s">
        <v>2348</v>
      </c>
      <c r="P122" t="s">
        <v>46</v>
      </c>
      <c r="Q122" t="s">
        <v>59</v>
      </c>
      <c r="R122" t="s">
        <v>2349</v>
      </c>
      <c r="S122">
        <v>11.21</v>
      </c>
      <c r="T122">
        <v>1</v>
      </c>
      <c r="U122">
        <v>0</v>
      </c>
      <c r="V122">
        <v>3.3629999999999995</v>
      </c>
    </row>
    <row r="123" spans="1:22" x14ac:dyDescent="0.35">
      <c r="A123">
        <v>2983</v>
      </c>
      <c r="B123" t="s">
        <v>6177</v>
      </c>
      <c r="C123">
        <v>2011</v>
      </c>
      <c r="D123" s="28">
        <v>40736</v>
      </c>
      <c r="E123" s="28">
        <v>40742</v>
      </c>
      <c r="F123" t="s">
        <v>50</v>
      </c>
      <c r="G123" t="s">
        <v>486</v>
      </c>
      <c r="H123" t="s">
        <v>487</v>
      </c>
      <c r="I123" t="s">
        <v>26</v>
      </c>
      <c r="J123" t="s">
        <v>27</v>
      </c>
      <c r="K123" t="s">
        <v>95</v>
      </c>
      <c r="L123" t="s">
        <v>96</v>
      </c>
      <c r="M123">
        <v>98115</v>
      </c>
      <c r="N123" t="s">
        <v>44</v>
      </c>
      <c r="O123" t="s">
        <v>2553</v>
      </c>
      <c r="P123" t="s">
        <v>46</v>
      </c>
      <c r="Q123" t="s">
        <v>75</v>
      </c>
      <c r="R123" t="s">
        <v>2554</v>
      </c>
      <c r="S123">
        <v>11.264000000000001</v>
      </c>
      <c r="T123">
        <v>4</v>
      </c>
      <c r="U123">
        <v>0.2</v>
      </c>
      <c r="V123">
        <v>3.8015999999999992</v>
      </c>
    </row>
    <row r="124" spans="1:22" x14ac:dyDescent="0.35">
      <c r="A124">
        <v>8139</v>
      </c>
      <c r="B124" t="s">
        <v>9853</v>
      </c>
      <c r="C124">
        <v>2013</v>
      </c>
      <c r="D124" s="28">
        <v>41474</v>
      </c>
      <c r="E124" s="28">
        <v>41478</v>
      </c>
      <c r="F124" t="s">
        <v>50</v>
      </c>
      <c r="G124" t="s">
        <v>638</v>
      </c>
      <c r="H124" t="s">
        <v>639</v>
      </c>
      <c r="I124" t="s">
        <v>102</v>
      </c>
      <c r="J124" t="s">
        <v>27</v>
      </c>
      <c r="K124" t="s">
        <v>146</v>
      </c>
      <c r="L124" t="s">
        <v>147</v>
      </c>
      <c r="M124">
        <v>19140</v>
      </c>
      <c r="N124" t="s">
        <v>148</v>
      </c>
      <c r="O124" t="s">
        <v>3229</v>
      </c>
      <c r="P124" t="s">
        <v>46</v>
      </c>
      <c r="Q124" t="s">
        <v>68</v>
      </c>
      <c r="R124" t="s">
        <v>3230</v>
      </c>
      <c r="S124">
        <v>11.264000000000001</v>
      </c>
      <c r="T124">
        <v>8</v>
      </c>
      <c r="U124">
        <v>0.2</v>
      </c>
      <c r="V124">
        <v>1.2671999999999994</v>
      </c>
    </row>
    <row r="125" spans="1:22" x14ac:dyDescent="0.35">
      <c r="A125">
        <v>4231</v>
      </c>
      <c r="B125" t="s">
        <v>7333</v>
      </c>
      <c r="C125">
        <v>2014</v>
      </c>
      <c r="D125" s="28">
        <v>41826</v>
      </c>
      <c r="E125" s="28">
        <v>41831</v>
      </c>
      <c r="F125" t="s">
        <v>50</v>
      </c>
      <c r="G125" t="s">
        <v>2679</v>
      </c>
      <c r="H125" t="s">
        <v>2680</v>
      </c>
      <c r="I125" t="s">
        <v>41</v>
      </c>
      <c r="J125" t="s">
        <v>27</v>
      </c>
      <c r="K125" t="s">
        <v>815</v>
      </c>
      <c r="L125" t="s">
        <v>104</v>
      </c>
      <c r="M125">
        <v>75220</v>
      </c>
      <c r="N125" t="s">
        <v>105</v>
      </c>
      <c r="O125" t="s">
        <v>3344</v>
      </c>
      <c r="P125" t="s">
        <v>46</v>
      </c>
      <c r="Q125" t="s">
        <v>75</v>
      </c>
      <c r="R125" t="s">
        <v>3345</v>
      </c>
      <c r="S125">
        <v>11.393999999999998</v>
      </c>
      <c r="T125">
        <v>9</v>
      </c>
      <c r="U125">
        <v>0.8</v>
      </c>
      <c r="V125">
        <v>-17.660699999999999</v>
      </c>
    </row>
    <row r="126" spans="1:22" x14ac:dyDescent="0.35">
      <c r="A126">
        <v>4237</v>
      </c>
      <c r="B126" t="s">
        <v>7337</v>
      </c>
      <c r="C126">
        <v>2013</v>
      </c>
      <c r="D126" s="28">
        <v>41479</v>
      </c>
      <c r="E126" s="28">
        <v>41483</v>
      </c>
      <c r="F126" t="s">
        <v>50</v>
      </c>
      <c r="G126" t="s">
        <v>7338</v>
      </c>
      <c r="H126" t="s">
        <v>7339</v>
      </c>
      <c r="I126" t="s">
        <v>102</v>
      </c>
      <c r="J126" t="s">
        <v>27</v>
      </c>
      <c r="K126" t="s">
        <v>3101</v>
      </c>
      <c r="L126" t="s">
        <v>211</v>
      </c>
      <c r="M126">
        <v>61107</v>
      </c>
      <c r="N126" t="s">
        <v>105</v>
      </c>
      <c r="O126" t="s">
        <v>5771</v>
      </c>
      <c r="P126" t="s">
        <v>46</v>
      </c>
      <c r="Q126" t="s">
        <v>75</v>
      </c>
      <c r="R126" t="s">
        <v>5772</v>
      </c>
      <c r="S126">
        <v>11.415999999999997</v>
      </c>
      <c r="T126">
        <v>4</v>
      </c>
      <c r="U126">
        <v>0.8</v>
      </c>
      <c r="V126">
        <v>-18.836400000000005</v>
      </c>
    </row>
    <row r="127" spans="1:22" x14ac:dyDescent="0.35">
      <c r="A127">
        <v>7167</v>
      </c>
      <c r="B127" t="s">
        <v>9324</v>
      </c>
      <c r="C127">
        <v>2011</v>
      </c>
      <c r="D127" s="28">
        <v>40746</v>
      </c>
      <c r="E127" s="28">
        <v>40748</v>
      </c>
      <c r="F127" t="s">
        <v>23</v>
      </c>
      <c r="G127" t="s">
        <v>2235</v>
      </c>
      <c r="H127" t="s">
        <v>2236</v>
      </c>
      <c r="I127" t="s">
        <v>26</v>
      </c>
      <c r="J127" t="s">
        <v>27</v>
      </c>
      <c r="K127" t="s">
        <v>127</v>
      </c>
      <c r="L127" t="s">
        <v>43</v>
      </c>
      <c r="M127">
        <v>94122</v>
      </c>
      <c r="N127" t="s">
        <v>44</v>
      </c>
      <c r="O127" t="s">
        <v>2535</v>
      </c>
      <c r="P127" t="s">
        <v>46</v>
      </c>
      <c r="Q127" t="s">
        <v>68</v>
      </c>
      <c r="R127" t="s">
        <v>2536</v>
      </c>
      <c r="S127">
        <v>11.52</v>
      </c>
      <c r="T127">
        <v>4</v>
      </c>
      <c r="U127">
        <v>0</v>
      </c>
      <c r="V127">
        <v>3.2256</v>
      </c>
    </row>
    <row r="128" spans="1:22" x14ac:dyDescent="0.35">
      <c r="A128">
        <v>4602</v>
      </c>
      <c r="B128" t="s">
        <v>7638</v>
      </c>
      <c r="C128">
        <v>2012</v>
      </c>
      <c r="D128" s="28">
        <v>41106</v>
      </c>
      <c r="E128" s="28">
        <v>41110</v>
      </c>
      <c r="F128" t="s">
        <v>50</v>
      </c>
      <c r="G128" t="s">
        <v>3763</v>
      </c>
      <c r="H128" t="s">
        <v>3764</v>
      </c>
      <c r="I128" t="s">
        <v>102</v>
      </c>
      <c r="J128" t="s">
        <v>27</v>
      </c>
      <c r="K128" t="s">
        <v>4492</v>
      </c>
      <c r="L128" t="s">
        <v>2735</v>
      </c>
      <c r="M128">
        <v>21215</v>
      </c>
      <c r="N128" t="s">
        <v>148</v>
      </c>
      <c r="O128" t="s">
        <v>6918</v>
      </c>
      <c r="P128" t="s">
        <v>46</v>
      </c>
      <c r="Q128" t="s">
        <v>269</v>
      </c>
      <c r="R128" t="s">
        <v>6919</v>
      </c>
      <c r="S128">
        <v>11.52</v>
      </c>
      <c r="T128">
        <v>4</v>
      </c>
      <c r="U128">
        <v>0</v>
      </c>
      <c r="V128">
        <v>5.4143999999999997</v>
      </c>
    </row>
    <row r="129" spans="1:22" x14ac:dyDescent="0.35">
      <c r="A129">
        <v>599</v>
      </c>
      <c r="B129" t="s">
        <v>1996</v>
      </c>
      <c r="C129">
        <v>2013</v>
      </c>
      <c r="D129" s="28">
        <v>41470</v>
      </c>
      <c r="E129" s="28">
        <v>41472</v>
      </c>
      <c r="F129" t="s">
        <v>188</v>
      </c>
      <c r="G129" t="s">
        <v>1997</v>
      </c>
      <c r="H129" t="s">
        <v>1998</v>
      </c>
      <c r="I129" t="s">
        <v>26</v>
      </c>
      <c r="J129" t="s">
        <v>27</v>
      </c>
      <c r="K129" t="s">
        <v>146</v>
      </c>
      <c r="L129" t="s">
        <v>147</v>
      </c>
      <c r="M129">
        <v>19134</v>
      </c>
      <c r="N129" t="s">
        <v>148</v>
      </c>
      <c r="O129" t="s">
        <v>1999</v>
      </c>
      <c r="P129" t="s">
        <v>46</v>
      </c>
      <c r="Q129" t="s">
        <v>578</v>
      </c>
      <c r="R129" t="s">
        <v>2000</v>
      </c>
      <c r="S129">
        <v>11.632</v>
      </c>
      <c r="T129">
        <v>2</v>
      </c>
      <c r="U129">
        <v>0.2</v>
      </c>
      <c r="V129">
        <v>1.0178000000000007</v>
      </c>
    </row>
    <row r="130" spans="1:22" x14ac:dyDescent="0.35">
      <c r="A130">
        <v>1528</v>
      </c>
      <c r="B130" t="s">
        <v>4060</v>
      </c>
      <c r="C130">
        <v>2013</v>
      </c>
      <c r="D130" s="28">
        <v>41478</v>
      </c>
      <c r="E130" s="28">
        <v>41483</v>
      </c>
      <c r="F130" t="s">
        <v>50</v>
      </c>
      <c r="G130" t="s">
        <v>1453</v>
      </c>
      <c r="H130" t="s">
        <v>1454</v>
      </c>
      <c r="I130" t="s">
        <v>26</v>
      </c>
      <c r="J130" t="s">
        <v>27</v>
      </c>
      <c r="K130" t="s">
        <v>4061</v>
      </c>
      <c r="L130" t="s">
        <v>147</v>
      </c>
      <c r="M130">
        <v>18103</v>
      </c>
      <c r="N130" t="s">
        <v>148</v>
      </c>
      <c r="O130" t="s">
        <v>4064</v>
      </c>
      <c r="P130" t="s">
        <v>32</v>
      </c>
      <c r="Q130" t="s">
        <v>65</v>
      </c>
      <c r="R130" t="s">
        <v>4065</v>
      </c>
      <c r="S130">
        <v>11.648000000000001</v>
      </c>
      <c r="T130">
        <v>2</v>
      </c>
      <c r="U130">
        <v>0.2</v>
      </c>
      <c r="V130">
        <v>3.3488000000000011</v>
      </c>
    </row>
    <row r="131" spans="1:22" x14ac:dyDescent="0.35">
      <c r="A131">
        <v>4373</v>
      </c>
      <c r="B131" t="s">
        <v>7454</v>
      </c>
      <c r="C131">
        <v>2014</v>
      </c>
      <c r="D131" s="28">
        <v>41844</v>
      </c>
      <c r="E131" s="28">
        <v>41846</v>
      </c>
      <c r="F131" t="s">
        <v>23</v>
      </c>
      <c r="G131" t="s">
        <v>242</v>
      </c>
      <c r="H131" t="s">
        <v>243</v>
      </c>
      <c r="I131" t="s">
        <v>26</v>
      </c>
      <c r="J131" t="s">
        <v>27</v>
      </c>
      <c r="K131" t="s">
        <v>7455</v>
      </c>
      <c r="L131" t="s">
        <v>254</v>
      </c>
      <c r="M131">
        <v>46514</v>
      </c>
      <c r="N131" t="s">
        <v>105</v>
      </c>
      <c r="O131" t="s">
        <v>998</v>
      </c>
      <c r="P131" t="s">
        <v>46</v>
      </c>
      <c r="Q131" t="s">
        <v>68</v>
      </c>
      <c r="R131" t="s">
        <v>999</v>
      </c>
      <c r="S131">
        <v>11.68</v>
      </c>
      <c r="T131">
        <v>2</v>
      </c>
      <c r="U131">
        <v>0</v>
      </c>
      <c r="V131">
        <v>5.4895999999999994</v>
      </c>
    </row>
    <row r="132" spans="1:22" x14ac:dyDescent="0.35">
      <c r="A132">
        <v>8299</v>
      </c>
      <c r="B132" t="s">
        <v>9939</v>
      </c>
      <c r="C132">
        <v>2012</v>
      </c>
      <c r="D132" s="28">
        <v>41095</v>
      </c>
      <c r="E132" s="28">
        <v>41101</v>
      </c>
      <c r="F132" t="s">
        <v>50</v>
      </c>
      <c r="G132" t="s">
        <v>2293</v>
      </c>
      <c r="H132" t="s">
        <v>2294</v>
      </c>
      <c r="I132" t="s">
        <v>41</v>
      </c>
      <c r="J132" t="s">
        <v>27</v>
      </c>
      <c r="K132" t="s">
        <v>467</v>
      </c>
      <c r="L132" t="s">
        <v>88</v>
      </c>
      <c r="M132">
        <v>28205</v>
      </c>
      <c r="N132" t="s">
        <v>30</v>
      </c>
      <c r="O132" t="s">
        <v>2365</v>
      </c>
      <c r="P132" t="s">
        <v>46</v>
      </c>
      <c r="Q132" t="s">
        <v>47</v>
      </c>
      <c r="R132" t="s">
        <v>2366</v>
      </c>
      <c r="S132">
        <v>11.784000000000001</v>
      </c>
      <c r="T132">
        <v>3</v>
      </c>
      <c r="U132">
        <v>0.2</v>
      </c>
      <c r="V132">
        <v>4.2716999999999992</v>
      </c>
    </row>
    <row r="133" spans="1:22" x14ac:dyDescent="0.35">
      <c r="A133">
        <v>1701</v>
      </c>
      <c r="B133" t="s">
        <v>4389</v>
      </c>
      <c r="C133">
        <v>2012</v>
      </c>
      <c r="D133" s="28">
        <v>41103</v>
      </c>
      <c r="E133" s="28">
        <v>41105</v>
      </c>
      <c r="F133" t="s">
        <v>23</v>
      </c>
      <c r="G133" t="s">
        <v>3731</v>
      </c>
      <c r="H133" t="s">
        <v>3732</v>
      </c>
      <c r="I133" t="s">
        <v>26</v>
      </c>
      <c r="J133" t="s">
        <v>27</v>
      </c>
      <c r="K133" t="s">
        <v>266</v>
      </c>
      <c r="L133" t="s">
        <v>267</v>
      </c>
      <c r="M133">
        <v>10035</v>
      </c>
      <c r="N133" t="s">
        <v>148</v>
      </c>
      <c r="O133" t="s">
        <v>3046</v>
      </c>
      <c r="P133" t="s">
        <v>46</v>
      </c>
      <c r="Q133" t="s">
        <v>75</v>
      </c>
      <c r="R133" t="s">
        <v>3047</v>
      </c>
      <c r="S133">
        <v>11.808</v>
      </c>
      <c r="T133">
        <v>2</v>
      </c>
      <c r="U133">
        <v>0.2</v>
      </c>
      <c r="V133">
        <v>4.2804000000000002</v>
      </c>
    </row>
    <row r="134" spans="1:22" x14ac:dyDescent="0.35">
      <c r="A134">
        <v>4132</v>
      </c>
      <c r="B134" t="s">
        <v>7237</v>
      </c>
      <c r="C134">
        <v>2012</v>
      </c>
      <c r="D134" s="28">
        <v>41092</v>
      </c>
      <c r="E134" s="28">
        <v>41099</v>
      </c>
      <c r="F134" t="s">
        <v>50</v>
      </c>
      <c r="G134" t="s">
        <v>407</v>
      </c>
      <c r="H134" t="s">
        <v>408</v>
      </c>
      <c r="I134" t="s">
        <v>26</v>
      </c>
      <c r="J134" t="s">
        <v>27</v>
      </c>
      <c r="K134" t="s">
        <v>7238</v>
      </c>
      <c r="L134" t="s">
        <v>54</v>
      </c>
      <c r="M134">
        <v>33021</v>
      </c>
      <c r="N134" t="s">
        <v>30</v>
      </c>
      <c r="O134" t="s">
        <v>3185</v>
      </c>
      <c r="P134" t="s">
        <v>46</v>
      </c>
      <c r="Q134" t="s">
        <v>90</v>
      </c>
      <c r="R134" t="s">
        <v>186</v>
      </c>
      <c r="S134">
        <v>11.952000000000002</v>
      </c>
      <c r="T134">
        <v>3</v>
      </c>
      <c r="U134">
        <v>0.2</v>
      </c>
      <c r="V134">
        <v>4.0338000000000003</v>
      </c>
    </row>
    <row r="135" spans="1:22" x14ac:dyDescent="0.35">
      <c r="A135">
        <v>8131</v>
      </c>
      <c r="B135" t="s">
        <v>9848</v>
      </c>
      <c r="C135">
        <v>2011</v>
      </c>
      <c r="D135" s="28">
        <v>40744</v>
      </c>
      <c r="E135" s="28">
        <v>40747</v>
      </c>
      <c r="F135" t="s">
        <v>188</v>
      </c>
      <c r="G135" t="s">
        <v>581</v>
      </c>
      <c r="H135" t="s">
        <v>582</v>
      </c>
      <c r="I135" t="s">
        <v>41</v>
      </c>
      <c r="J135" t="s">
        <v>27</v>
      </c>
      <c r="K135" t="s">
        <v>2855</v>
      </c>
      <c r="L135" t="s">
        <v>43</v>
      </c>
      <c r="M135">
        <v>92503</v>
      </c>
      <c r="N135" t="s">
        <v>44</v>
      </c>
      <c r="O135" t="s">
        <v>5290</v>
      </c>
      <c r="P135" t="s">
        <v>46</v>
      </c>
      <c r="Q135" t="s">
        <v>90</v>
      </c>
      <c r="R135" t="s">
        <v>5291</v>
      </c>
      <c r="S135">
        <v>11.96</v>
      </c>
      <c r="T135">
        <v>2</v>
      </c>
      <c r="U135">
        <v>0</v>
      </c>
      <c r="V135">
        <v>5.8604000000000003</v>
      </c>
    </row>
    <row r="136" spans="1:22" x14ac:dyDescent="0.35">
      <c r="A136">
        <v>3681</v>
      </c>
      <c r="B136" t="s">
        <v>6843</v>
      </c>
      <c r="C136">
        <v>2012</v>
      </c>
      <c r="D136" s="28">
        <v>41099</v>
      </c>
      <c r="E136" s="28">
        <v>41104</v>
      </c>
      <c r="F136" t="s">
        <v>50</v>
      </c>
      <c r="G136" t="s">
        <v>4558</v>
      </c>
      <c r="H136" t="s">
        <v>4559</v>
      </c>
      <c r="I136" t="s">
        <v>26</v>
      </c>
      <c r="J136" t="s">
        <v>27</v>
      </c>
      <c r="K136" t="s">
        <v>3213</v>
      </c>
      <c r="L136" t="s">
        <v>2735</v>
      </c>
      <c r="M136">
        <v>20735</v>
      </c>
      <c r="N136" t="s">
        <v>148</v>
      </c>
      <c r="O136" t="s">
        <v>6844</v>
      </c>
      <c r="P136" t="s">
        <v>46</v>
      </c>
      <c r="Q136" t="s">
        <v>47</v>
      </c>
      <c r="R136" t="s">
        <v>6845</v>
      </c>
      <c r="S136">
        <v>12.39</v>
      </c>
      <c r="T136">
        <v>3</v>
      </c>
      <c r="U136">
        <v>0</v>
      </c>
      <c r="V136">
        <v>5.6993999999999998</v>
      </c>
    </row>
    <row r="137" spans="1:22" x14ac:dyDescent="0.35">
      <c r="A137">
        <v>6274</v>
      </c>
      <c r="B137" t="s">
        <v>8798</v>
      </c>
      <c r="C137">
        <v>2013</v>
      </c>
      <c r="D137" s="28">
        <v>41473</v>
      </c>
      <c r="E137" s="28">
        <v>41478</v>
      </c>
      <c r="F137" t="s">
        <v>23</v>
      </c>
      <c r="G137" t="s">
        <v>5176</v>
      </c>
      <c r="H137" t="s">
        <v>5177</v>
      </c>
      <c r="I137" t="s">
        <v>26</v>
      </c>
      <c r="J137" t="s">
        <v>27</v>
      </c>
      <c r="K137" t="s">
        <v>95</v>
      </c>
      <c r="L137" t="s">
        <v>96</v>
      </c>
      <c r="M137">
        <v>98105</v>
      </c>
      <c r="N137" t="s">
        <v>44</v>
      </c>
      <c r="O137" t="s">
        <v>5688</v>
      </c>
      <c r="P137" t="s">
        <v>32</v>
      </c>
      <c r="Q137" t="s">
        <v>65</v>
      </c>
      <c r="R137" t="s">
        <v>5689</v>
      </c>
      <c r="S137">
        <v>12.419999999999998</v>
      </c>
      <c r="T137">
        <v>3</v>
      </c>
      <c r="U137">
        <v>0</v>
      </c>
      <c r="V137">
        <v>4.4711999999999996</v>
      </c>
    </row>
    <row r="138" spans="1:22" x14ac:dyDescent="0.35">
      <c r="A138">
        <v>6280</v>
      </c>
      <c r="B138" t="s">
        <v>8798</v>
      </c>
      <c r="C138">
        <v>2013</v>
      </c>
      <c r="D138" s="28">
        <v>41473</v>
      </c>
      <c r="E138" s="28">
        <v>41478</v>
      </c>
      <c r="F138" t="s">
        <v>23</v>
      </c>
      <c r="G138" t="s">
        <v>5176</v>
      </c>
      <c r="H138" t="s">
        <v>5177</v>
      </c>
      <c r="I138" t="s">
        <v>26</v>
      </c>
      <c r="J138" t="s">
        <v>27</v>
      </c>
      <c r="K138" t="s">
        <v>95</v>
      </c>
      <c r="L138" t="s">
        <v>96</v>
      </c>
      <c r="M138">
        <v>98105</v>
      </c>
      <c r="N138" t="s">
        <v>44</v>
      </c>
      <c r="O138" t="s">
        <v>3768</v>
      </c>
      <c r="P138" t="s">
        <v>46</v>
      </c>
      <c r="Q138" t="s">
        <v>75</v>
      </c>
      <c r="R138" t="s">
        <v>3769</v>
      </c>
      <c r="S138">
        <v>12.816000000000001</v>
      </c>
      <c r="T138">
        <v>3</v>
      </c>
      <c r="U138">
        <v>0.2</v>
      </c>
      <c r="V138">
        <v>4.1651999999999987</v>
      </c>
    </row>
    <row r="139" spans="1:22" x14ac:dyDescent="0.35">
      <c r="A139">
        <v>2808</v>
      </c>
      <c r="B139" t="s">
        <v>5984</v>
      </c>
      <c r="C139">
        <v>2012</v>
      </c>
      <c r="D139" s="28">
        <v>41115</v>
      </c>
      <c r="E139" s="28">
        <v>41117</v>
      </c>
      <c r="F139" t="s">
        <v>23</v>
      </c>
      <c r="G139" t="s">
        <v>5985</v>
      </c>
      <c r="H139" t="s">
        <v>5986</v>
      </c>
      <c r="I139" t="s">
        <v>26</v>
      </c>
      <c r="J139" t="s">
        <v>27</v>
      </c>
      <c r="K139" t="s">
        <v>95</v>
      </c>
      <c r="L139" t="s">
        <v>96</v>
      </c>
      <c r="M139">
        <v>98115</v>
      </c>
      <c r="N139" t="s">
        <v>44</v>
      </c>
      <c r="O139" t="s">
        <v>5987</v>
      </c>
      <c r="P139" t="s">
        <v>46</v>
      </c>
      <c r="Q139" t="s">
        <v>90</v>
      </c>
      <c r="R139" t="s">
        <v>5988</v>
      </c>
      <c r="S139">
        <v>12.96</v>
      </c>
      <c r="T139">
        <v>2</v>
      </c>
      <c r="U139">
        <v>0</v>
      </c>
      <c r="V139">
        <v>6.2208000000000006</v>
      </c>
    </row>
    <row r="140" spans="1:22" x14ac:dyDescent="0.35">
      <c r="A140">
        <v>4174</v>
      </c>
      <c r="B140" t="s">
        <v>7271</v>
      </c>
      <c r="C140">
        <v>2013</v>
      </c>
      <c r="D140" s="28">
        <v>41457</v>
      </c>
      <c r="E140" s="28">
        <v>41457</v>
      </c>
      <c r="F140" t="s">
        <v>1290</v>
      </c>
      <c r="G140" t="s">
        <v>2334</v>
      </c>
      <c r="H140" t="s">
        <v>2335</v>
      </c>
      <c r="I140" t="s">
        <v>26</v>
      </c>
      <c r="J140" t="s">
        <v>27</v>
      </c>
      <c r="K140" t="s">
        <v>382</v>
      </c>
      <c r="L140" t="s">
        <v>383</v>
      </c>
      <c r="M140">
        <v>29203</v>
      </c>
      <c r="N140" t="s">
        <v>30</v>
      </c>
      <c r="O140" t="s">
        <v>2882</v>
      </c>
      <c r="P140" t="s">
        <v>46</v>
      </c>
      <c r="Q140" t="s">
        <v>90</v>
      </c>
      <c r="R140" t="s">
        <v>2883</v>
      </c>
      <c r="S140">
        <v>12.96</v>
      </c>
      <c r="T140">
        <v>2</v>
      </c>
      <c r="U140">
        <v>0</v>
      </c>
      <c r="V140">
        <v>6.2208000000000006</v>
      </c>
    </row>
    <row r="141" spans="1:22" x14ac:dyDescent="0.35">
      <c r="A141">
        <v>3565</v>
      </c>
      <c r="B141" t="s">
        <v>6743</v>
      </c>
      <c r="C141">
        <v>2013</v>
      </c>
      <c r="D141" s="28">
        <v>41459</v>
      </c>
      <c r="E141" s="28">
        <v>41462</v>
      </c>
      <c r="F141" t="s">
        <v>188</v>
      </c>
      <c r="G141" t="s">
        <v>1300</v>
      </c>
      <c r="H141" t="s">
        <v>1301</v>
      </c>
      <c r="I141" t="s">
        <v>26</v>
      </c>
      <c r="J141" t="s">
        <v>27</v>
      </c>
      <c r="K141" t="s">
        <v>42</v>
      </c>
      <c r="L141" t="s">
        <v>43</v>
      </c>
      <c r="M141">
        <v>90049</v>
      </c>
      <c r="N141" t="s">
        <v>44</v>
      </c>
      <c r="O141" t="s">
        <v>6744</v>
      </c>
      <c r="P141" t="s">
        <v>46</v>
      </c>
      <c r="Q141" t="s">
        <v>90</v>
      </c>
      <c r="R141" t="s">
        <v>6745</v>
      </c>
      <c r="S141">
        <v>12.96</v>
      </c>
      <c r="T141">
        <v>2</v>
      </c>
      <c r="U141">
        <v>0</v>
      </c>
      <c r="V141">
        <v>6.2208000000000006</v>
      </c>
    </row>
    <row r="142" spans="1:22" x14ac:dyDescent="0.35">
      <c r="A142">
        <v>8797</v>
      </c>
      <c r="B142" t="s">
        <v>10244</v>
      </c>
      <c r="C142">
        <v>2013</v>
      </c>
      <c r="D142" s="28">
        <v>41463</v>
      </c>
      <c r="E142" s="28">
        <v>41469</v>
      </c>
      <c r="F142" t="s">
        <v>50</v>
      </c>
      <c r="G142" t="s">
        <v>671</v>
      </c>
      <c r="H142" t="s">
        <v>672</v>
      </c>
      <c r="I142" t="s">
        <v>26</v>
      </c>
      <c r="J142" t="s">
        <v>27</v>
      </c>
      <c r="K142" t="s">
        <v>154</v>
      </c>
      <c r="L142" t="s">
        <v>121</v>
      </c>
      <c r="M142">
        <v>84057</v>
      </c>
      <c r="N142" t="s">
        <v>44</v>
      </c>
      <c r="O142" t="s">
        <v>1898</v>
      </c>
      <c r="P142" t="s">
        <v>46</v>
      </c>
      <c r="Q142" t="s">
        <v>90</v>
      </c>
      <c r="R142" t="s">
        <v>1899</v>
      </c>
      <c r="S142">
        <v>12.96</v>
      </c>
      <c r="T142">
        <v>2</v>
      </c>
      <c r="U142">
        <v>0</v>
      </c>
      <c r="V142">
        <v>6.2208000000000006</v>
      </c>
    </row>
    <row r="143" spans="1:22" x14ac:dyDescent="0.35">
      <c r="A143">
        <v>7604</v>
      </c>
      <c r="B143" t="s">
        <v>9557</v>
      </c>
      <c r="C143">
        <v>2013</v>
      </c>
      <c r="D143" s="28">
        <v>41464</v>
      </c>
      <c r="E143" s="28">
        <v>41468</v>
      </c>
      <c r="F143" t="s">
        <v>50</v>
      </c>
      <c r="G143" t="s">
        <v>8288</v>
      </c>
      <c r="H143" t="s">
        <v>8289</v>
      </c>
      <c r="I143" t="s">
        <v>41</v>
      </c>
      <c r="J143" t="s">
        <v>27</v>
      </c>
      <c r="K143" t="s">
        <v>3577</v>
      </c>
      <c r="L143" t="s">
        <v>1399</v>
      </c>
      <c r="M143">
        <v>2908</v>
      </c>
      <c r="N143" t="s">
        <v>148</v>
      </c>
      <c r="O143" t="s">
        <v>2856</v>
      </c>
      <c r="P143" t="s">
        <v>46</v>
      </c>
      <c r="Q143" t="s">
        <v>90</v>
      </c>
      <c r="R143" t="s">
        <v>2857</v>
      </c>
      <c r="S143">
        <v>12.96</v>
      </c>
      <c r="T143">
        <v>2</v>
      </c>
      <c r="U143">
        <v>0</v>
      </c>
      <c r="V143">
        <v>6.2208000000000006</v>
      </c>
    </row>
    <row r="144" spans="1:22" x14ac:dyDescent="0.35">
      <c r="A144">
        <v>349</v>
      </c>
      <c r="B144" t="s">
        <v>1241</v>
      </c>
      <c r="C144">
        <v>2014</v>
      </c>
      <c r="D144" s="28">
        <v>41829</v>
      </c>
      <c r="E144" s="28">
        <v>41833</v>
      </c>
      <c r="F144" t="s">
        <v>50</v>
      </c>
      <c r="G144" t="s">
        <v>1242</v>
      </c>
      <c r="H144" t="s">
        <v>1243</v>
      </c>
      <c r="I144" t="s">
        <v>26</v>
      </c>
      <c r="J144" t="s">
        <v>27</v>
      </c>
      <c r="K144" t="s">
        <v>1244</v>
      </c>
      <c r="L144" t="s">
        <v>1245</v>
      </c>
      <c r="M144">
        <v>1852</v>
      </c>
      <c r="N144" t="s">
        <v>148</v>
      </c>
      <c r="O144" t="s">
        <v>1246</v>
      </c>
      <c r="P144" t="s">
        <v>46</v>
      </c>
      <c r="Q144" t="s">
        <v>68</v>
      </c>
      <c r="R144" t="s">
        <v>1247</v>
      </c>
      <c r="S144">
        <v>12.96</v>
      </c>
      <c r="T144">
        <v>2</v>
      </c>
      <c r="U144">
        <v>0</v>
      </c>
      <c r="V144">
        <v>4.1471999999999998</v>
      </c>
    </row>
    <row r="145" spans="1:22" x14ac:dyDescent="0.35">
      <c r="A145">
        <v>7692</v>
      </c>
      <c r="B145" t="s">
        <v>9605</v>
      </c>
      <c r="C145">
        <v>2014</v>
      </c>
      <c r="D145" s="28">
        <v>41836</v>
      </c>
      <c r="E145" s="28">
        <v>41838</v>
      </c>
      <c r="F145" t="s">
        <v>188</v>
      </c>
      <c r="G145" t="s">
        <v>5300</v>
      </c>
      <c r="H145" t="s">
        <v>5301</v>
      </c>
      <c r="I145" t="s">
        <v>41</v>
      </c>
      <c r="J145" t="s">
        <v>27</v>
      </c>
      <c r="K145" t="s">
        <v>4350</v>
      </c>
      <c r="L145" t="s">
        <v>319</v>
      </c>
      <c r="M145">
        <v>23434</v>
      </c>
      <c r="N145" t="s">
        <v>30</v>
      </c>
      <c r="O145" t="s">
        <v>410</v>
      </c>
      <c r="P145" t="s">
        <v>46</v>
      </c>
      <c r="Q145" t="s">
        <v>90</v>
      </c>
      <c r="R145" t="s">
        <v>411</v>
      </c>
      <c r="S145">
        <v>12.96</v>
      </c>
      <c r="T145">
        <v>2</v>
      </c>
      <c r="U145">
        <v>0</v>
      </c>
      <c r="V145">
        <v>6.2208000000000006</v>
      </c>
    </row>
    <row r="146" spans="1:22" x14ac:dyDescent="0.35">
      <c r="A146">
        <v>8096</v>
      </c>
      <c r="B146" t="s">
        <v>9826</v>
      </c>
      <c r="C146">
        <v>2014</v>
      </c>
      <c r="D146" s="28">
        <v>41848</v>
      </c>
      <c r="E146" s="28">
        <v>41853</v>
      </c>
      <c r="F146" t="s">
        <v>23</v>
      </c>
      <c r="G146" t="s">
        <v>5176</v>
      </c>
      <c r="H146" t="s">
        <v>5177</v>
      </c>
      <c r="I146" t="s">
        <v>26</v>
      </c>
      <c r="J146" t="s">
        <v>27</v>
      </c>
      <c r="K146" t="s">
        <v>95</v>
      </c>
      <c r="L146" t="s">
        <v>96</v>
      </c>
      <c r="M146">
        <v>98115</v>
      </c>
      <c r="N146" t="s">
        <v>44</v>
      </c>
      <c r="O146" t="s">
        <v>5264</v>
      </c>
      <c r="P146" t="s">
        <v>46</v>
      </c>
      <c r="Q146" t="s">
        <v>90</v>
      </c>
      <c r="R146" t="s">
        <v>5265</v>
      </c>
      <c r="S146">
        <v>12.96</v>
      </c>
      <c r="T146">
        <v>2</v>
      </c>
      <c r="U146">
        <v>0</v>
      </c>
      <c r="V146">
        <v>6.2208000000000006</v>
      </c>
    </row>
    <row r="147" spans="1:22" x14ac:dyDescent="0.35">
      <c r="A147">
        <v>8132</v>
      </c>
      <c r="B147" t="s">
        <v>9848</v>
      </c>
      <c r="C147">
        <v>2011</v>
      </c>
      <c r="D147" s="28">
        <v>40744</v>
      </c>
      <c r="E147" s="28">
        <v>40747</v>
      </c>
      <c r="F147" t="s">
        <v>188</v>
      </c>
      <c r="G147" t="s">
        <v>581</v>
      </c>
      <c r="H147" t="s">
        <v>582</v>
      </c>
      <c r="I147" t="s">
        <v>41</v>
      </c>
      <c r="J147" t="s">
        <v>27</v>
      </c>
      <c r="K147" t="s">
        <v>2855</v>
      </c>
      <c r="L147" t="s">
        <v>43</v>
      </c>
      <c r="M147">
        <v>92503</v>
      </c>
      <c r="N147" t="s">
        <v>44</v>
      </c>
      <c r="O147" t="s">
        <v>7097</v>
      </c>
      <c r="P147" t="s">
        <v>46</v>
      </c>
      <c r="Q147" t="s">
        <v>68</v>
      </c>
      <c r="R147" t="s">
        <v>7098</v>
      </c>
      <c r="S147">
        <v>13.12</v>
      </c>
      <c r="T147">
        <v>4</v>
      </c>
      <c r="U147">
        <v>0</v>
      </c>
      <c r="V147">
        <v>3.8047999999999984</v>
      </c>
    </row>
    <row r="148" spans="1:22" x14ac:dyDescent="0.35">
      <c r="A148">
        <v>4539</v>
      </c>
      <c r="B148" t="s">
        <v>7577</v>
      </c>
      <c r="C148">
        <v>2014</v>
      </c>
      <c r="D148" s="28">
        <v>41829</v>
      </c>
      <c r="E148" s="28">
        <v>41833</v>
      </c>
      <c r="F148" t="s">
        <v>50</v>
      </c>
      <c r="G148" t="s">
        <v>6036</v>
      </c>
      <c r="H148" t="s">
        <v>6037</v>
      </c>
      <c r="I148" t="s">
        <v>102</v>
      </c>
      <c r="J148" t="s">
        <v>27</v>
      </c>
      <c r="K148" t="s">
        <v>95</v>
      </c>
      <c r="L148" t="s">
        <v>96</v>
      </c>
      <c r="M148">
        <v>98115</v>
      </c>
      <c r="N148" t="s">
        <v>44</v>
      </c>
      <c r="O148" t="s">
        <v>1367</v>
      </c>
      <c r="P148" t="s">
        <v>46</v>
      </c>
      <c r="Q148" t="s">
        <v>68</v>
      </c>
      <c r="R148" t="s">
        <v>1368</v>
      </c>
      <c r="S148">
        <v>13.12</v>
      </c>
      <c r="T148">
        <v>4</v>
      </c>
      <c r="U148">
        <v>0</v>
      </c>
      <c r="V148">
        <v>4.3295999999999992</v>
      </c>
    </row>
    <row r="149" spans="1:22" x14ac:dyDescent="0.35">
      <c r="A149">
        <v>7514</v>
      </c>
      <c r="B149" t="s">
        <v>9515</v>
      </c>
      <c r="C149">
        <v>2014</v>
      </c>
      <c r="D149" s="28">
        <v>41835</v>
      </c>
      <c r="E149" s="28">
        <v>41839</v>
      </c>
      <c r="F149" t="s">
        <v>50</v>
      </c>
      <c r="G149" t="s">
        <v>2114</v>
      </c>
      <c r="H149" t="s">
        <v>2115</v>
      </c>
      <c r="I149" t="s">
        <v>26</v>
      </c>
      <c r="J149" t="s">
        <v>27</v>
      </c>
      <c r="K149" t="s">
        <v>497</v>
      </c>
      <c r="L149" t="s">
        <v>498</v>
      </c>
      <c r="M149">
        <v>43229</v>
      </c>
      <c r="N149" t="s">
        <v>148</v>
      </c>
      <c r="O149" t="s">
        <v>1367</v>
      </c>
      <c r="P149" t="s">
        <v>46</v>
      </c>
      <c r="Q149" t="s">
        <v>68</v>
      </c>
      <c r="R149" t="s">
        <v>1368</v>
      </c>
      <c r="S149">
        <v>13.120000000000001</v>
      </c>
      <c r="T149">
        <v>5</v>
      </c>
      <c r="U149">
        <v>0.2</v>
      </c>
      <c r="V149">
        <v>2.1319999999999988</v>
      </c>
    </row>
    <row r="150" spans="1:22" x14ac:dyDescent="0.35">
      <c r="A150">
        <v>759</v>
      </c>
      <c r="B150" t="s">
        <v>2406</v>
      </c>
      <c r="C150">
        <v>2014</v>
      </c>
      <c r="D150" s="28">
        <v>41844</v>
      </c>
      <c r="E150" s="28">
        <v>41849</v>
      </c>
      <c r="F150" t="s">
        <v>50</v>
      </c>
      <c r="G150" t="s">
        <v>2407</v>
      </c>
      <c r="H150" t="s">
        <v>2408</v>
      </c>
      <c r="I150" t="s">
        <v>41</v>
      </c>
      <c r="J150" t="s">
        <v>27</v>
      </c>
      <c r="K150" t="s">
        <v>266</v>
      </c>
      <c r="L150" t="s">
        <v>267</v>
      </c>
      <c r="M150">
        <v>10009</v>
      </c>
      <c r="N150" t="s">
        <v>148</v>
      </c>
      <c r="O150" t="s">
        <v>2018</v>
      </c>
      <c r="P150" t="s">
        <v>46</v>
      </c>
      <c r="Q150" t="s">
        <v>75</v>
      </c>
      <c r="R150" t="s">
        <v>2019</v>
      </c>
      <c r="S150">
        <v>13.128</v>
      </c>
      <c r="T150">
        <v>3</v>
      </c>
      <c r="U150">
        <v>0.2</v>
      </c>
      <c r="V150">
        <v>4.2665999999999986</v>
      </c>
    </row>
    <row r="151" spans="1:22" x14ac:dyDescent="0.35">
      <c r="A151">
        <v>7076</v>
      </c>
      <c r="B151" t="s">
        <v>9274</v>
      </c>
      <c r="C151">
        <v>2013</v>
      </c>
      <c r="D151" s="28">
        <v>41479</v>
      </c>
      <c r="E151" s="28">
        <v>41484</v>
      </c>
      <c r="F151" t="s">
        <v>50</v>
      </c>
      <c r="G151" t="s">
        <v>2002</v>
      </c>
      <c r="H151" t="s">
        <v>2003</v>
      </c>
      <c r="I151" t="s">
        <v>26</v>
      </c>
      <c r="J151" t="s">
        <v>27</v>
      </c>
      <c r="K151" t="s">
        <v>7289</v>
      </c>
      <c r="L151" t="s">
        <v>104</v>
      </c>
      <c r="M151">
        <v>78501</v>
      </c>
      <c r="N151" t="s">
        <v>105</v>
      </c>
      <c r="O151" t="s">
        <v>4217</v>
      </c>
      <c r="P151" t="s">
        <v>46</v>
      </c>
      <c r="Q151" t="s">
        <v>578</v>
      </c>
      <c r="R151" t="s">
        <v>4218</v>
      </c>
      <c r="S151">
        <v>13.344000000000001</v>
      </c>
      <c r="T151">
        <v>2</v>
      </c>
      <c r="U151">
        <v>0.2</v>
      </c>
      <c r="V151">
        <v>1.0007999999999999</v>
      </c>
    </row>
    <row r="152" spans="1:22" x14ac:dyDescent="0.35">
      <c r="A152">
        <v>9319</v>
      </c>
      <c r="B152" t="s">
        <v>10549</v>
      </c>
      <c r="C152">
        <v>2014</v>
      </c>
      <c r="D152" s="28">
        <v>41841</v>
      </c>
      <c r="E152" s="28">
        <v>41846</v>
      </c>
      <c r="F152" t="s">
        <v>50</v>
      </c>
      <c r="G152" t="s">
        <v>2140</v>
      </c>
      <c r="H152" t="s">
        <v>2141</v>
      </c>
      <c r="I152" t="s">
        <v>41</v>
      </c>
      <c r="J152" t="s">
        <v>27</v>
      </c>
      <c r="K152" t="s">
        <v>266</v>
      </c>
      <c r="L152" t="s">
        <v>267</v>
      </c>
      <c r="M152">
        <v>10009</v>
      </c>
      <c r="N152" t="s">
        <v>148</v>
      </c>
      <c r="O152" t="s">
        <v>2247</v>
      </c>
      <c r="P152" t="s">
        <v>46</v>
      </c>
      <c r="Q152" t="s">
        <v>90</v>
      </c>
      <c r="R152" t="s">
        <v>2248</v>
      </c>
      <c r="S152">
        <v>13.36</v>
      </c>
      <c r="T152">
        <v>2</v>
      </c>
      <c r="U152">
        <v>0</v>
      </c>
      <c r="V152">
        <v>6.4127999999999998</v>
      </c>
    </row>
    <row r="153" spans="1:22" x14ac:dyDescent="0.35">
      <c r="A153">
        <v>5933</v>
      </c>
      <c r="B153" t="s">
        <v>8581</v>
      </c>
      <c r="C153">
        <v>2014</v>
      </c>
      <c r="D153" s="28">
        <v>41828</v>
      </c>
      <c r="E153" s="28">
        <v>41830</v>
      </c>
      <c r="F153" t="s">
        <v>188</v>
      </c>
      <c r="G153" t="s">
        <v>1815</v>
      </c>
      <c r="H153" t="s">
        <v>1816</v>
      </c>
      <c r="I153" t="s">
        <v>26</v>
      </c>
      <c r="J153" t="s">
        <v>27</v>
      </c>
      <c r="K153" t="s">
        <v>146</v>
      </c>
      <c r="L153" t="s">
        <v>147</v>
      </c>
      <c r="M153">
        <v>19120</v>
      </c>
      <c r="N153" t="s">
        <v>148</v>
      </c>
      <c r="O153" t="s">
        <v>5936</v>
      </c>
      <c r="P153" t="s">
        <v>46</v>
      </c>
      <c r="Q153" t="s">
        <v>59</v>
      </c>
      <c r="R153" t="s">
        <v>5937</v>
      </c>
      <c r="S153">
        <v>13.392000000000001</v>
      </c>
      <c r="T153">
        <v>3</v>
      </c>
      <c r="U153">
        <v>0.2</v>
      </c>
      <c r="V153">
        <v>1.0044</v>
      </c>
    </row>
    <row r="154" spans="1:22" x14ac:dyDescent="0.35">
      <c r="A154">
        <v>6932</v>
      </c>
      <c r="B154" t="s">
        <v>9182</v>
      </c>
      <c r="C154">
        <v>2011</v>
      </c>
      <c r="D154" s="28">
        <v>40738</v>
      </c>
      <c r="E154" s="28">
        <v>40742</v>
      </c>
      <c r="F154" t="s">
        <v>50</v>
      </c>
      <c r="G154" t="s">
        <v>3868</v>
      </c>
      <c r="H154" t="s">
        <v>3869</v>
      </c>
      <c r="I154" t="s">
        <v>26</v>
      </c>
      <c r="J154" t="s">
        <v>27</v>
      </c>
      <c r="K154" t="s">
        <v>146</v>
      </c>
      <c r="L154" t="s">
        <v>147</v>
      </c>
      <c r="M154">
        <v>19140</v>
      </c>
      <c r="N154" t="s">
        <v>148</v>
      </c>
      <c r="O154" t="s">
        <v>9183</v>
      </c>
      <c r="P154" t="s">
        <v>71</v>
      </c>
      <c r="Q154" t="s">
        <v>72</v>
      </c>
      <c r="R154" t="s">
        <v>9184</v>
      </c>
      <c r="S154">
        <v>13.493999999999998</v>
      </c>
      <c r="T154">
        <v>1</v>
      </c>
      <c r="U154">
        <v>0.4</v>
      </c>
      <c r="V154">
        <v>-2.2490000000000023</v>
      </c>
    </row>
    <row r="155" spans="1:22" x14ac:dyDescent="0.35">
      <c r="A155">
        <v>5977</v>
      </c>
      <c r="B155" t="s">
        <v>8604</v>
      </c>
      <c r="C155">
        <v>2014</v>
      </c>
      <c r="D155" s="28">
        <v>41834</v>
      </c>
      <c r="E155" s="28">
        <v>41838</v>
      </c>
      <c r="F155" t="s">
        <v>50</v>
      </c>
      <c r="G155" t="s">
        <v>5799</v>
      </c>
      <c r="H155" t="s">
        <v>5800</v>
      </c>
      <c r="I155" t="s">
        <v>41</v>
      </c>
      <c r="J155" t="s">
        <v>27</v>
      </c>
      <c r="K155" t="s">
        <v>6500</v>
      </c>
      <c r="L155" t="s">
        <v>4530</v>
      </c>
      <c r="M155">
        <v>66212</v>
      </c>
      <c r="N155" t="s">
        <v>105</v>
      </c>
      <c r="O155" t="s">
        <v>3865</v>
      </c>
      <c r="P155" t="s">
        <v>46</v>
      </c>
      <c r="Q155" t="s">
        <v>90</v>
      </c>
      <c r="R155" t="s">
        <v>3866</v>
      </c>
      <c r="S155">
        <v>13.56</v>
      </c>
      <c r="T155">
        <v>2</v>
      </c>
      <c r="U155">
        <v>0</v>
      </c>
      <c r="V155">
        <v>6.2375999999999996</v>
      </c>
    </row>
    <row r="156" spans="1:22" x14ac:dyDescent="0.35">
      <c r="A156">
        <v>9030</v>
      </c>
      <c r="B156" t="s">
        <v>10382</v>
      </c>
      <c r="C156">
        <v>2011</v>
      </c>
      <c r="D156" s="28">
        <v>40742</v>
      </c>
      <c r="E156" s="28">
        <v>40747</v>
      </c>
      <c r="F156" t="s">
        <v>50</v>
      </c>
      <c r="G156" t="s">
        <v>6409</v>
      </c>
      <c r="H156" t="s">
        <v>6410</v>
      </c>
      <c r="I156" t="s">
        <v>26</v>
      </c>
      <c r="J156" t="s">
        <v>27</v>
      </c>
      <c r="K156" t="s">
        <v>1499</v>
      </c>
      <c r="L156" t="s">
        <v>267</v>
      </c>
      <c r="M156">
        <v>10801</v>
      </c>
      <c r="N156" t="s">
        <v>148</v>
      </c>
      <c r="O156" t="s">
        <v>2054</v>
      </c>
      <c r="P156" t="s">
        <v>46</v>
      </c>
      <c r="Q156" t="s">
        <v>75</v>
      </c>
      <c r="R156" t="s">
        <v>2055</v>
      </c>
      <c r="S156">
        <v>13.904</v>
      </c>
      <c r="T156">
        <v>2</v>
      </c>
      <c r="U156">
        <v>0.2</v>
      </c>
      <c r="V156">
        <v>4.5187999999999997</v>
      </c>
    </row>
    <row r="157" spans="1:22" x14ac:dyDescent="0.35">
      <c r="A157">
        <v>7894</v>
      </c>
      <c r="B157" t="s">
        <v>9724</v>
      </c>
      <c r="C157">
        <v>2014</v>
      </c>
      <c r="D157" s="28">
        <v>41844</v>
      </c>
      <c r="E157" s="28">
        <v>41851</v>
      </c>
      <c r="F157" t="s">
        <v>50</v>
      </c>
      <c r="G157" t="s">
        <v>1162</v>
      </c>
      <c r="H157" t="s">
        <v>1163</v>
      </c>
      <c r="I157" t="s">
        <v>102</v>
      </c>
      <c r="J157" t="s">
        <v>27</v>
      </c>
      <c r="K157" t="s">
        <v>266</v>
      </c>
      <c r="L157" t="s">
        <v>267</v>
      </c>
      <c r="M157">
        <v>10011</v>
      </c>
      <c r="N157" t="s">
        <v>148</v>
      </c>
      <c r="O157" t="s">
        <v>1294</v>
      </c>
      <c r="P157" t="s">
        <v>46</v>
      </c>
      <c r="Q157" t="s">
        <v>75</v>
      </c>
      <c r="R157" t="s">
        <v>1295</v>
      </c>
      <c r="S157">
        <v>13.919999999999998</v>
      </c>
      <c r="T157">
        <v>3</v>
      </c>
      <c r="U157">
        <v>0.2</v>
      </c>
      <c r="V157">
        <v>4.3500000000000005</v>
      </c>
    </row>
    <row r="158" spans="1:22" x14ac:dyDescent="0.35">
      <c r="A158">
        <v>1017</v>
      </c>
      <c r="B158" t="s">
        <v>3024</v>
      </c>
      <c r="C158">
        <v>2012</v>
      </c>
      <c r="D158" s="28">
        <v>41096</v>
      </c>
      <c r="E158" s="28">
        <v>41100</v>
      </c>
      <c r="F158" t="s">
        <v>50</v>
      </c>
      <c r="G158" t="s">
        <v>3025</v>
      </c>
      <c r="H158" t="s">
        <v>3026</v>
      </c>
      <c r="I158" t="s">
        <v>41</v>
      </c>
      <c r="J158" t="s">
        <v>27</v>
      </c>
      <c r="K158" t="s">
        <v>266</v>
      </c>
      <c r="L158" t="s">
        <v>267</v>
      </c>
      <c r="M158">
        <v>10011</v>
      </c>
      <c r="N158" t="s">
        <v>148</v>
      </c>
      <c r="O158" t="s">
        <v>3027</v>
      </c>
      <c r="P158" t="s">
        <v>32</v>
      </c>
      <c r="Q158" t="s">
        <v>65</v>
      </c>
      <c r="R158" t="s">
        <v>3028</v>
      </c>
      <c r="S158">
        <v>13.96</v>
      </c>
      <c r="T158">
        <v>2</v>
      </c>
      <c r="U158">
        <v>0</v>
      </c>
      <c r="V158">
        <v>6.7008000000000001</v>
      </c>
    </row>
    <row r="159" spans="1:22" x14ac:dyDescent="0.35">
      <c r="A159">
        <v>1209</v>
      </c>
      <c r="B159" t="s">
        <v>3419</v>
      </c>
      <c r="C159">
        <v>2013</v>
      </c>
      <c r="D159" s="28">
        <v>41470</v>
      </c>
      <c r="E159" s="28">
        <v>41474</v>
      </c>
      <c r="F159" t="s">
        <v>23</v>
      </c>
      <c r="G159" t="s">
        <v>3420</v>
      </c>
      <c r="H159" t="s">
        <v>3421</v>
      </c>
      <c r="I159" t="s">
        <v>41</v>
      </c>
      <c r="J159" t="s">
        <v>27</v>
      </c>
      <c r="K159" t="s">
        <v>266</v>
      </c>
      <c r="L159" t="s">
        <v>267</v>
      </c>
      <c r="M159">
        <v>10009</v>
      </c>
      <c r="N159" t="s">
        <v>148</v>
      </c>
      <c r="O159" t="s">
        <v>573</v>
      </c>
      <c r="P159" t="s">
        <v>46</v>
      </c>
      <c r="Q159" t="s">
        <v>269</v>
      </c>
      <c r="R159" t="s">
        <v>574</v>
      </c>
      <c r="S159">
        <v>14.069999999999999</v>
      </c>
      <c r="T159">
        <v>7</v>
      </c>
      <c r="U159">
        <v>0</v>
      </c>
      <c r="V159">
        <v>6.8942999999999994</v>
      </c>
    </row>
    <row r="160" spans="1:22" x14ac:dyDescent="0.35">
      <c r="A160">
        <v>2154</v>
      </c>
      <c r="B160" t="s">
        <v>5085</v>
      </c>
      <c r="C160">
        <v>2013</v>
      </c>
      <c r="D160" s="28">
        <v>41470</v>
      </c>
      <c r="E160" s="28">
        <v>41474</v>
      </c>
      <c r="F160" t="s">
        <v>50</v>
      </c>
      <c r="G160" t="s">
        <v>958</v>
      </c>
      <c r="H160" t="s">
        <v>959</v>
      </c>
      <c r="I160" t="s">
        <v>41</v>
      </c>
      <c r="J160" t="s">
        <v>27</v>
      </c>
      <c r="K160" t="s">
        <v>266</v>
      </c>
      <c r="L160" t="s">
        <v>267</v>
      </c>
      <c r="M160">
        <v>10009</v>
      </c>
      <c r="N160" t="s">
        <v>148</v>
      </c>
      <c r="O160" t="s">
        <v>2367</v>
      </c>
      <c r="P160" t="s">
        <v>46</v>
      </c>
      <c r="Q160" t="s">
        <v>75</v>
      </c>
      <c r="R160" t="s">
        <v>2368</v>
      </c>
      <c r="S160">
        <v>14.16</v>
      </c>
      <c r="T160">
        <v>2</v>
      </c>
      <c r="U160">
        <v>0.2</v>
      </c>
      <c r="V160">
        <v>5.133</v>
      </c>
    </row>
    <row r="161" spans="1:22" x14ac:dyDescent="0.35">
      <c r="A161">
        <v>4173</v>
      </c>
      <c r="B161" t="s">
        <v>7271</v>
      </c>
      <c r="C161">
        <v>2013</v>
      </c>
      <c r="D161" s="28">
        <v>41457</v>
      </c>
      <c r="E161" s="28">
        <v>41457</v>
      </c>
      <c r="F161" t="s">
        <v>1290</v>
      </c>
      <c r="G161" t="s">
        <v>2334</v>
      </c>
      <c r="H161" t="s">
        <v>2335</v>
      </c>
      <c r="I161" t="s">
        <v>26</v>
      </c>
      <c r="J161" t="s">
        <v>27</v>
      </c>
      <c r="K161" t="s">
        <v>382</v>
      </c>
      <c r="L161" t="s">
        <v>383</v>
      </c>
      <c r="M161">
        <v>29203</v>
      </c>
      <c r="N161" t="s">
        <v>30</v>
      </c>
      <c r="O161" t="s">
        <v>132</v>
      </c>
      <c r="P161" t="s">
        <v>46</v>
      </c>
      <c r="Q161" t="s">
        <v>75</v>
      </c>
      <c r="R161" t="s">
        <v>133</v>
      </c>
      <c r="S161">
        <v>14.2</v>
      </c>
      <c r="T161">
        <v>2</v>
      </c>
      <c r="U161">
        <v>0</v>
      </c>
      <c r="V161">
        <v>6.5319999999999991</v>
      </c>
    </row>
    <row r="162" spans="1:22" x14ac:dyDescent="0.35">
      <c r="A162">
        <v>5159</v>
      </c>
      <c r="B162" t="s">
        <v>8035</v>
      </c>
      <c r="C162">
        <v>2014</v>
      </c>
      <c r="D162" s="28">
        <v>41821</v>
      </c>
      <c r="E162" s="28">
        <v>41825</v>
      </c>
      <c r="F162" t="s">
        <v>23</v>
      </c>
      <c r="G162" t="s">
        <v>6370</v>
      </c>
      <c r="H162" t="s">
        <v>6371</v>
      </c>
      <c r="I162" t="s">
        <v>102</v>
      </c>
      <c r="J162" t="s">
        <v>27</v>
      </c>
      <c r="K162" t="s">
        <v>303</v>
      </c>
      <c r="L162" t="s">
        <v>211</v>
      </c>
      <c r="M162">
        <v>60653</v>
      </c>
      <c r="N162" t="s">
        <v>105</v>
      </c>
      <c r="O162" t="s">
        <v>412</v>
      </c>
      <c r="P162" t="s">
        <v>32</v>
      </c>
      <c r="Q162" t="s">
        <v>65</v>
      </c>
      <c r="R162" t="s">
        <v>413</v>
      </c>
      <c r="S162">
        <v>14.224000000000002</v>
      </c>
      <c r="T162">
        <v>2</v>
      </c>
      <c r="U162">
        <v>0.6</v>
      </c>
      <c r="V162">
        <v>-10.312400000000004</v>
      </c>
    </row>
    <row r="163" spans="1:22" x14ac:dyDescent="0.35">
      <c r="A163">
        <v>9243</v>
      </c>
      <c r="B163" t="s">
        <v>10506</v>
      </c>
      <c r="C163">
        <v>2011</v>
      </c>
      <c r="D163" s="28">
        <v>40733</v>
      </c>
      <c r="E163" s="28">
        <v>40738</v>
      </c>
      <c r="F163" t="s">
        <v>50</v>
      </c>
      <c r="G163" t="s">
        <v>2351</v>
      </c>
      <c r="H163" t="s">
        <v>2352</v>
      </c>
      <c r="I163" t="s">
        <v>102</v>
      </c>
      <c r="J163" t="s">
        <v>27</v>
      </c>
      <c r="K163" t="s">
        <v>127</v>
      </c>
      <c r="L163" t="s">
        <v>43</v>
      </c>
      <c r="M163">
        <v>94122</v>
      </c>
      <c r="N163" t="s">
        <v>44</v>
      </c>
      <c r="O163" t="s">
        <v>446</v>
      </c>
      <c r="P163" t="s">
        <v>46</v>
      </c>
      <c r="Q163" t="s">
        <v>75</v>
      </c>
      <c r="R163" t="s">
        <v>447</v>
      </c>
      <c r="S163">
        <v>14.303999999999998</v>
      </c>
      <c r="T163">
        <v>6</v>
      </c>
      <c r="U163">
        <v>0.2</v>
      </c>
      <c r="V163">
        <v>4.6487999999999987</v>
      </c>
    </row>
    <row r="164" spans="1:22" x14ac:dyDescent="0.35">
      <c r="A164">
        <v>5687</v>
      </c>
      <c r="B164" t="s">
        <v>8424</v>
      </c>
      <c r="C164">
        <v>2011</v>
      </c>
      <c r="D164" s="28">
        <v>40752</v>
      </c>
      <c r="E164" s="28">
        <v>40752</v>
      </c>
      <c r="F164" t="s">
        <v>1290</v>
      </c>
      <c r="G164" t="s">
        <v>2002</v>
      </c>
      <c r="H164" t="s">
        <v>2003</v>
      </c>
      <c r="I164" t="s">
        <v>26</v>
      </c>
      <c r="J164" t="s">
        <v>27</v>
      </c>
      <c r="K164" t="s">
        <v>4736</v>
      </c>
      <c r="L164" t="s">
        <v>54</v>
      </c>
      <c r="M164">
        <v>32712</v>
      </c>
      <c r="N164" t="s">
        <v>30</v>
      </c>
      <c r="O164" t="s">
        <v>499</v>
      </c>
      <c r="P164" t="s">
        <v>46</v>
      </c>
      <c r="Q164" t="s">
        <v>269</v>
      </c>
      <c r="R164" t="s">
        <v>500</v>
      </c>
      <c r="S164">
        <v>14.320000000000002</v>
      </c>
      <c r="T164">
        <v>5</v>
      </c>
      <c r="U164">
        <v>0.2</v>
      </c>
      <c r="V164">
        <v>5.1910000000000007</v>
      </c>
    </row>
    <row r="165" spans="1:22" x14ac:dyDescent="0.35">
      <c r="A165">
        <v>3368</v>
      </c>
      <c r="B165" t="s">
        <v>6575</v>
      </c>
      <c r="C165">
        <v>2011</v>
      </c>
      <c r="D165" s="28">
        <v>40733</v>
      </c>
      <c r="E165" s="28">
        <v>40739</v>
      </c>
      <c r="F165" t="s">
        <v>50</v>
      </c>
      <c r="G165" t="s">
        <v>2605</v>
      </c>
      <c r="H165" t="s">
        <v>2606</v>
      </c>
      <c r="I165" t="s">
        <v>41</v>
      </c>
      <c r="J165" t="s">
        <v>27</v>
      </c>
      <c r="K165" t="s">
        <v>815</v>
      </c>
      <c r="L165" t="s">
        <v>104</v>
      </c>
      <c r="M165">
        <v>75217</v>
      </c>
      <c r="N165" t="s">
        <v>105</v>
      </c>
      <c r="O165" t="s">
        <v>5566</v>
      </c>
      <c r="P165" t="s">
        <v>46</v>
      </c>
      <c r="Q165" t="s">
        <v>90</v>
      </c>
      <c r="R165" t="s">
        <v>5567</v>
      </c>
      <c r="S165">
        <v>14.352000000000002</v>
      </c>
      <c r="T165">
        <v>3</v>
      </c>
      <c r="U165">
        <v>0.2</v>
      </c>
      <c r="V165">
        <v>4.4849999999999994</v>
      </c>
    </row>
    <row r="166" spans="1:22" x14ac:dyDescent="0.35">
      <c r="A166">
        <v>1033</v>
      </c>
      <c r="B166" t="s">
        <v>3057</v>
      </c>
      <c r="C166">
        <v>2011</v>
      </c>
      <c r="D166" s="28">
        <v>40735</v>
      </c>
      <c r="E166" s="28">
        <v>40739</v>
      </c>
      <c r="F166" t="s">
        <v>50</v>
      </c>
      <c r="G166" t="s">
        <v>1345</v>
      </c>
      <c r="H166" t="s">
        <v>1346</v>
      </c>
      <c r="I166" t="s">
        <v>41</v>
      </c>
      <c r="J166" t="s">
        <v>27</v>
      </c>
      <c r="K166" t="s">
        <v>1145</v>
      </c>
      <c r="L166" t="s">
        <v>788</v>
      </c>
      <c r="M166">
        <v>7601</v>
      </c>
      <c r="N166" t="s">
        <v>148</v>
      </c>
      <c r="O166" t="s">
        <v>3060</v>
      </c>
      <c r="P166" t="s">
        <v>46</v>
      </c>
      <c r="Q166" t="s">
        <v>47</v>
      </c>
      <c r="R166" t="s">
        <v>3061</v>
      </c>
      <c r="S166">
        <v>14.399999999999999</v>
      </c>
      <c r="T166">
        <v>5</v>
      </c>
      <c r="U166">
        <v>0</v>
      </c>
      <c r="V166">
        <v>7.056</v>
      </c>
    </row>
    <row r="167" spans="1:22" x14ac:dyDescent="0.35">
      <c r="A167">
        <v>8552</v>
      </c>
      <c r="B167" t="s">
        <v>10100</v>
      </c>
      <c r="C167">
        <v>2012</v>
      </c>
      <c r="D167" s="28">
        <v>41107</v>
      </c>
      <c r="E167" s="28">
        <v>41114</v>
      </c>
      <c r="F167" t="s">
        <v>50</v>
      </c>
      <c r="G167" t="s">
        <v>1270</v>
      </c>
      <c r="H167" t="s">
        <v>1271</v>
      </c>
      <c r="I167" t="s">
        <v>41</v>
      </c>
      <c r="J167" t="s">
        <v>27</v>
      </c>
      <c r="K167" t="s">
        <v>184</v>
      </c>
      <c r="L167" t="s">
        <v>104</v>
      </c>
      <c r="M167">
        <v>77041</v>
      </c>
      <c r="N167" t="s">
        <v>105</v>
      </c>
      <c r="O167" t="s">
        <v>1880</v>
      </c>
      <c r="P167" t="s">
        <v>46</v>
      </c>
      <c r="Q167" t="s">
        <v>269</v>
      </c>
      <c r="R167" t="s">
        <v>1881</v>
      </c>
      <c r="S167">
        <v>14.432</v>
      </c>
      <c r="T167">
        <v>4</v>
      </c>
      <c r="U167">
        <v>0.2</v>
      </c>
      <c r="V167">
        <v>3.4276000000000004</v>
      </c>
    </row>
    <row r="168" spans="1:22" x14ac:dyDescent="0.35">
      <c r="A168">
        <v>687</v>
      </c>
      <c r="B168" t="s">
        <v>2224</v>
      </c>
      <c r="C168">
        <v>2011</v>
      </c>
      <c r="D168" s="28">
        <v>40729</v>
      </c>
      <c r="E168" s="28">
        <v>40732</v>
      </c>
      <c r="F168" t="s">
        <v>188</v>
      </c>
      <c r="G168" t="s">
        <v>2225</v>
      </c>
      <c r="H168" t="s">
        <v>2226</v>
      </c>
      <c r="I168" t="s">
        <v>26</v>
      </c>
      <c r="J168" t="s">
        <v>27</v>
      </c>
      <c r="K168" t="s">
        <v>328</v>
      </c>
      <c r="L168" t="s">
        <v>1487</v>
      </c>
      <c r="M168">
        <v>39212</v>
      </c>
      <c r="N168" t="s">
        <v>30</v>
      </c>
      <c r="O168" t="s">
        <v>2227</v>
      </c>
      <c r="P168" t="s">
        <v>46</v>
      </c>
      <c r="Q168" t="s">
        <v>47</v>
      </c>
      <c r="R168" t="s">
        <v>2228</v>
      </c>
      <c r="S168">
        <v>14.62</v>
      </c>
      <c r="T168">
        <v>2</v>
      </c>
      <c r="U168">
        <v>0</v>
      </c>
      <c r="V168">
        <v>6.8713999999999995</v>
      </c>
    </row>
    <row r="169" spans="1:22" x14ac:dyDescent="0.35">
      <c r="A169">
        <v>2314</v>
      </c>
      <c r="B169" t="s">
        <v>5322</v>
      </c>
      <c r="C169">
        <v>2014</v>
      </c>
      <c r="D169" s="28">
        <v>41841</v>
      </c>
      <c r="E169" s="28">
        <v>41846</v>
      </c>
      <c r="F169" t="s">
        <v>50</v>
      </c>
      <c r="G169" t="s">
        <v>5323</v>
      </c>
      <c r="H169" t="s">
        <v>5324</v>
      </c>
      <c r="I169" t="s">
        <v>41</v>
      </c>
      <c r="J169" t="s">
        <v>27</v>
      </c>
      <c r="K169" t="s">
        <v>5325</v>
      </c>
      <c r="L169" t="s">
        <v>5326</v>
      </c>
      <c r="M169">
        <v>57103</v>
      </c>
      <c r="N169" t="s">
        <v>105</v>
      </c>
      <c r="O169" t="s">
        <v>2620</v>
      </c>
      <c r="P169" t="s">
        <v>46</v>
      </c>
      <c r="Q169" t="s">
        <v>47</v>
      </c>
      <c r="R169" t="s">
        <v>2621</v>
      </c>
      <c r="S169">
        <v>14.62</v>
      </c>
      <c r="T169">
        <v>2</v>
      </c>
      <c r="U169">
        <v>0</v>
      </c>
      <c r="V169">
        <v>6.8713999999999995</v>
      </c>
    </row>
    <row r="170" spans="1:22" x14ac:dyDescent="0.35">
      <c r="A170">
        <v>5297</v>
      </c>
      <c r="B170" t="s">
        <v>8128</v>
      </c>
      <c r="C170">
        <v>2014</v>
      </c>
      <c r="D170" s="28">
        <v>41848</v>
      </c>
      <c r="E170" s="28">
        <v>41852</v>
      </c>
      <c r="F170" t="s">
        <v>50</v>
      </c>
      <c r="G170" t="s">
        <v>7581</v>
      </c>
      <c r="H170" t="s">
        <v>7582</v>
      </c>
      <c r="I170" t="s">
        <v>26</v>
      </c>
      <c r="J170" t="s">
        <v>27</v>
      </c>
      <c r="K170" t="s">
        <v>3189</v>
      </c>
      <c r="L170" t="s">
        <v>267</v>
      </c>
      <c r="M170">
        <v>10701</v>
      </c>
      <c r="N170" t="s">
        <v>148</v>
      </c>
      <c r="O170" t="s">
        <v>3696</v>
      </c>
      <c r="P170" t="s">
        <v>32</v>
      </c>
      <c r="Q170" t="s">
        <v>65</v>
      </c>
      <c r="R170" t="s">
        <v>3697</v>
      </c>
      <c r="S170">
        <v>14.89</v>
      </c>
      <c r="T170">
        <v>1</v>
      </c>
      <c r="U170">
        <v>0</v>
      </c>
      <c r="V170">
        <v>4.0203000000000007</v>
      </c>
    </row>
    <row r="171" spans="1:22" x14ac:dyDescent="0.35">
      <c r="A171">
        <v>6589</v>
      </c>
      <c r="B171" t="s">
        <v>8976</v>
      </c>
      <c r="C171">
        <v>2014</v>
      </c>
      <c r="D171" s="28">
        <v>41842</v>
      </c>
      <c r="E171" s="28">
        <v>41848</v>
      </c>
      <c r="F171" t="s">
        <v>50</v>
      </c>
      <c r="G171" t="s">
        <v>4893</v>
      </c>
      <c r="H171" t="s">
        <v>4894</v>
      </c>
      <c r="I171" t="s">
        <v>26</v>
      </c>
      <c r="J171" t="s">
        <v>27</v>
      </c>
      <c r="K171" t="s">
        <v>1976</v>
      </c>
      <c r="L171" t="s">
        <v>319</v>
      </c>
      <c r="M171">
        <v>24153</v>
      </c>
      <c r="N171" t="s">
        <v>30</v>
      </c>
      <c r="O171" t="s">
        <v>2301</v>
      </c>
      <c r="P171" t="s">
        <v>46</v>
      </c>
      <c r="Q171" t="s">
        <v>75</v>
      </c>
      <c r="R171" t="s">
        <v>2302</v>
      </c>
      <c r="S171">
        <v>14.940000000000001</v>
      </c>
      <c r="T171">
        <v>3</v>
      </c>
      <c r="U171">
        <v>0</v>
      </c>
      <c r="V171">
        <v>7.1712000000000007</v>
      </c>
    </row>
    <row r="172" spans="1:22" x14ac:dyDescent="0.35">
      <c r="A172">
        <v>2220</v>
      </c>
      <c r="B172" t="s">
        <v>5172</v>
      </c>
      <c r="C172">
        <v>2014</v>
      </c>
      <c r="D172" s="28">
        <v>41849</v>
      </c>
      <c r="E172" s="28">
        <v>41853</v>
      </c>
      <c r="F172" t="s">
        <v>50</v>
      </c>
      <c r="G172" t="s">
        <v>5173</v>
      </c>
      <c r="H172" t="s">
        <v>5174</v>
      </c>
      <c r="I172" t="s">
        <v>41</v>
      </c>
      <c r="J172" t="s">
        <v>27</v>
      </c>
      <c r="K172" t="s">
        <v>127</v>
      </c>
      <c r="L172" t="s">
        <v>43</v>
      </c>
      <c r="M172">
        <v>94110</v>
      </c>
      <c r="N172" t="s">
        <v>44</v>
      </c>
      <c r="O172" t="s">
        <v>1410</v>
      </c>
      <c r="P172" t="s">
        <v>46</v>
      </c>
      <c r="Q172" t="s">
        <v>59</v>
      </c>
      <c r="R172" t="s">
        <v>1411</v>
      </c>
      <c r="S172">
        <v>14.98</v>
      </c>
      <c r="T172">
        <v>1</v>
      </c>
      <c r="U172">
        <v>0</v>
      </c>
      <c r="V172">
        <v>4.1943999999999999</v>
      </c>
    </row>
    <row r="173" spans="1:22" x14ac:dyDescent="0.35">
      <c r="A173">
        <v>9230</v>
      </c>
      <c r="B173" t="s">
        <v>10501</v>
      </c>
      <c r="C173">
        <v>2014</v>
      </c>
      <c r="D173" s="28">
        <v>41844</v>
      </c>
      <c r="E173" s="28">
        <v>41847</v>
      </c>
      <c r="F173" t="s">
        <v>188</v>
      </c>
      <c r="G173" t="s">
        <v>164</v>
      </c>
      <c r="H173" t="s">
        <v>165</v>
      </c>
      <c r="I173" t="s">
        <v>26</v>
      </c>
      <c r="J173" t="s">
        <v>27</v>
      </c>
      <c r="K173" t="s">
        <v>42</v>
      </c>
      <c r="L173" t="s">
        <v>43</v>
      </c>
      <c r="M173">
        <v>90045</v>
      </c>
      <c r="N173" t="s">
        <v>44</v>
      </c>
      <c r="O173" t="s">
        <v>3344</v>
      </c>
      <c r="P173" t="s">
        <v>46</v>
      </c>
      <c r="Q173" t="s">
        <v>75</v>
      </c>
      <c r="R173" t="s">
        <v>3345</v>
      </c>
      <c r="S173">
        <v>15.192</v>
      </c>
      <c r="T173">
        <v>3</v>
      </c>
      <c r="U173">
        <v>0.2</v>
      </c>
      <c r="V173">
        <v>5.5070999999999994</v>
      </c>
    </row>
    <row r="174" spans="1:22" x14ac:dyDescent="0.35">
      <c r="A174">
        <v>1287</v>
      </c>
      <c r="B174" t="s">
        <v>3578</v>
      </c>
      <c r="C174">
        <v>2012</v>
      </c>
      <c r="D174" s="28">
        <v>41094</v>
      </c>
      <c r="E174" s="28">
        <v>41098</v>
      </c>
      <c r="F174" t="s">
        <v>50</v>
      </c>
      <c r="G174" t="s">
        <v>531</v>
      </c>
      <c r="H174" t="s">
        <v>532</v>
      </c>
      <c r="I174" t="s">
        <v>102</v>
      </c>
      <c r="J174" t="s">
        <v>27</v>
      </c>
      <c r="K174" t="s">
        <v>266</v>
      </c>
      <c r="L174" t="s">
        <v>267</v>
      </c>
      <c r="M174">
        <v>10035</v>
      </c>
      <c r="N174" t="s">
        <v>148</v>
      </c>
      <c r="O174" t="s">
        <v>3579</v>
      </c>
      <c r="P174" t="s">
        <v>46</v>
      </c>
      <c r="Q174" t="s">
        <v>68</v>
      </c>
      <c r="R174" t="s">
        <v>3580</v>
      </c>
      <c r="S174">
        <v>15.48</v>
      </c>
      <c r="T174">
        <v>3</v>
      </c>
      <c r="U174">
        <v>0</v>
      </c>
      <c r="V174">
        <v>4.4891999999999985</v>
      </c>
    </row>
    <row r="175" spans="1:22" x14ac:dyDescent="0.35">
      <c r="A175">
        <v>3648</v>
      </c>
      <c r="B175" t="s">
        <v>6811</v>
      </c>
      <c r="C175">
        <v>2011</v>
      </c>
      <c r="D175" s="28">
        <v>40749</v>
      </c>
      <c r="E175" s="28">
        <v>40751</v>
      </c>
      <c r="F175" t="s">
        <v>23</v>
      </c>
      <c r="G175" t="s">
        <v>6036</v>
      </c>
      <c r="H175" t="s">
        <v>6037</v>
      </c>
      <c r="I175" t="s">
        <v>102</v>
      </c>
      <c r="J175" t="s">
        <v>27</v>
      </c>
      <c r="K175" t="s">
        <v>42</v>
      </c>
      <c r="L175" t="s">
        <v>43</v>
      </c>
      <c r="M175">
        <v>90045</v>
      </c>
      <c r="N175" t="s">
        <v>44</v>
      </c>
      <c r="O175" t="s">
        <v>6813</v>
      </c>
      <c r="P175" t="s">
        <v>46</v>
      </c>
      <c r="Q175" t="s">
        <v>578</v>
      </c>
      <c r="R175" t="s">
        <v>6814</v>
      </c>
      <c r="S175">
        <v>15.52</v>
      </c>
      <c r="T175">
        <v>4</v>
      </c>
      <c r="U175">
        <v>0</v>
      </c>
      <c r="V175">
        <v>4.5007999999999981</v>
      </c>
    </row>
    <row r="176" spans="1:22" x14ac:dyDescent="0.35">
      <c r="A176">
        <v>4133</v>
      </c>
      <c r="B176" t="s">
        <v>7237</v>
      </c>
      <c r="C176">
        <v>2012</v>
      </c>
      <c r="D176" s="28">
        <v>41092</v>
      </c>
      <c r="E176" s="28">
        <v>41099</v>
      </c>
      <c r="F176" t="s">
        <v>50</v>
      </c>
      <c r="G176" t="s">
        <v>407</v>
      </c>
      <c r="H176" t="s">
        <v>408</v>
      </c>
      <c r="I176" t="s">
        <v>26</v>
      </c>
      <c r="J176" t="s">
        <v>27</v>
      </c>
      <c r="K176" t="s">
        <v>7238</v>
      </c>
      <c r="L176" t="s">
        <v>54</v>
      </c>
      <c r="M176">
        <v>33021</v>
      </c>
      <c r="N176" t="s">
        <v>30</v>
      </c>
      <c r="O176" t="s">
        <v>918</v>
      </c>
      <c r="P176" t="s">
        <v>46</v>
      </c>
      <c r="Q176" t="s">
        <v>90</v>
      </c>
      <c r="R176" t="s">
        <v>919</v>
      </c>
      <c r="S176">
        <v>15.552000000000003</v>
      </c>
      <c r="T176">
        <v>3</v>
      </c>
      <c r="U176">
        <v>0.2</v>
      </c>
      <c r="V176">
        <v>5.6375999999999999</v>
      </c>
    </row>
    <row r="177" spans="1:22" x14ac:dyDescent="0.35">
      <c r="A177">
        <v>4232</v>
      </c>
      <c r="B177" t="s">
        <v>7333</v>
      </c>
      <c r="C177">
        <v>2014</v>
      </c>
      <c r="D177" s="28">
        <v>41826</v>
      </c>
      <c r="E177" s="28">
        <v>41831</v>
      </c>
      <c r="F177" t="s">
        <v>50</v>
      </c>
      <c r="G177" t="s">
        <v>2679</v>
      </c>
      <c r="H177" t="s">
        <v>2680</v>
      </c>
      <c r="I177" t="s">
        <v>41</v>
      </c>
      <c r="J177" t="s">
        <v>27</v>
      </c>
      <c r="K177" t="s">
        <v>815</v>
      </c>
      <c r="L177" t="s">
        <v>104</v>
      </c>
      <c r="M177">
        <v>75220</v>
      </c>
      <c r="N177" t="s">
        <v>105</v>
      </c>
      <c r="O177" t="s">
        <v>7334</v>
      </c>
      <c r="P177" t="s">
        <v>46</v>
      </c>
      <c r="Q177" t="s">
        <v>90</v>
      </c>
      <c r="R177" t="s">
        <v>7335</v>
      </c>
      <c r="S177">
        <v>15.552000000000003</v>
      </c>
      <c r="T177">
        <v>3</v>
      </c>
      <c r="U177">
        <v>0.2</v>
      </c>
      <c r="V177">
        <v>5.6375999999999999</v>
      </c>
    </row>
    <row r="178" spans="1:22" x14ac:dyDescent="0.35">
      <c r="A178">
        <v>5931</v>
      </c>
      <c r="B178" t="s">
        <v>8581</v>
      </c>
      <c r="C178">
        <v>2014</v>
      </c>
      <c r="D178" s="28">
        <v>41828</v>
      </c>
      <c r="E178" s="28">
        <v>41830</v>
      </c>
      <c r="F178" t="s">
        <v>188</v>
      </c>
      <c r="G178" t="s">
        <v>1815</v>
      </c>
      <c r="H178" t="s">
        <v>1816</v>
      </c>
      <c r="I178" t="s">
        <v>26</v>
      </c>
      <c r="J178" t="s">
        <v>27</v>
      </c>
      <c r="K178" t="s">
        <v>146</v>
      </c>
      <c r="L178" t="s">
        <v>147</v>
      </c>
      <c r="M178">
        <v>19120</v>
      </c>
      <c r="N178" t="s">
        <v>148</v>
      </c>
      <c r="O178" t="s">
        <v>1057</v>
      </c>
      <c r="P178" t="s">
        <v>46</v>
      </c>
      <c r="Q178" t="s">
        <v>90</v>
      </c>
      <c r="R178" t="s">
        <v>1058</v>
      </c>
      <c r="S178">
        <v>15.552000000000003</v>
      </c>
      <c r="T178">
        <v>3</v>
      </c>
      <c r="U178">
        <v>0.2</v>
      </c>
      <c r="V178">
        <v>5.4432</v>
      </c>
    </row>
    <row r="179" spans="1:22" x14ac:dyDescent="0.35">
      <c r="A179">
        <v>4730</v>
      </c>
      <c r="B179" t="s">
        <v>7727</v>
      </c>
      <c r="C179">
        <v>2013</v>
      </c>
      <c r="D179" s="28">
        <v>41474</v>
      </c>
      <c r="E179" s="28">
        <v>41479</v>
      </c>
      <c r="F179" t="s">
        <v>23</v>
      </c>
      <c r="G179" t="s">
        <v>5317</v>
      </c>
      <c r="H179" t="s">
        <v>5318</v>
      </c>
      <c r="I179" t="s">
        <v>26</v>
      </c>
      <c r="J179" t="s">
        <v>27</v>
      </c>
      <c r="K179" t="s">
        <v>815</v>
      </c>
      <c r="L179" t="s">
        <v>104</v>
      </c>
      <c r="M179">
        <v>75217</v>
      </c>
      <c r="N179" t="s">
        <v>105</v>
      </c>
      <c r="O179" t="s">
        <v>7728</v>
      </c>
      <c r="P179" t="s">
        <v>71</v>
      </c>
      <c r="Q179" t="s">
        <v>161</v>
      </c>
      <c r="R179" t="s">
        <v>7729</v>
      </c>
      <c r="S179">
        <v>15.576000000000001</v>
      </c>
      <c r="T179">
        <v>3</v>
      </c>
      <c r="U179">
        <v>0.2</v>
      </c>
      <c r="V179">
        <v>3.3098999999999998</v>
      </c>
    </row>
    <row r="180" spans="1:22" x14ac:dyDescent="0.35">
      <c r="A180">
        <v>7163</v>
      </c>
      <c r="B180" t="s">
        <v>9321</v>
      </c>
      <c r="C180">
        <v>2011</v>
      </c>
      <c r="D180" s="28">
        <v>40728</v>
      </c>
      <c r="E180" s="28">
        <v>40733</v>
      </c>
      <c r="F180" t="s">
        <v>50</v>
      </c>
      <c r="G180" t="s">
        <v>3987</v>
      </c>
      <c r="H180" t="s">
        <v>3988</v>
      </c>
      <c r="I180" t="s">
        <v>26</v>
      </c>
      <c r="J180" t="s">
        <v>27</v>
      </c>
      <c r="K180" t="s">
        <v>1464</v>
      </c>
      <c r="L180" t="s">
        <v>319</v>
      </c>
      <c r="M180">
        <v>23223</v>
      </c>
      <c r="N180" t="s">
        <v>30</v>
      </c>
      <c r="O180" t="s">
        <v>2913</v>
      </c>
      <c r="P180" t="s">
        <v>46</v>
      </c>
      <c r="Q180" t="s">
        <v>75</v>
      </c>
      <c r="R180" t="s">
        <v>2914</v>
      </c>
      <c r="S180">
        <v>15.600000000000001</v>
      </c>
      <c r="T180">
        <v>5</v>
      </c>
      <c r="U180">
        <v>0</v>
      </c>
      <c r="V180">
        <v>7.6440000000000001</v>
      </c>
    </row>
    <row r="181" spans="1:22" x14ac:dyDescent="0.35">
      <c r="A181">
        <v>3106</v>
      </c>
      <c r="B181" t="s">
        <v>6323</v>
      </c>
      <c r="C181">
        <v>2013</v>
      </c>
      <c r="D181" s="28">
        <v>41481</v>
      </c>
      <c r="E181" s="28">
        <v>41485</v>
      </c>
      <c r="F181" t="s">
        <v>50</v>
      </c>
      <c r="G181" t="s">
        <v>1503</v>
      </c>
      <c r="H181" t="s">
        <v>1504</v>
      </c>
      <c r="I181" t="s">
        <v>41</v>
      </c>
      <c r="J181" t="s">
        <v>27</v>
      </c>
      <c r="K181" t="s">
        <v>184</v>
      </c>
      <c r="L181" t="s">
        <v>104</v>
      </c>
      <c r="M181">
        <v>77070</v>
      </c>
      <c r="N181" t="s">
        <v>105</v>
      </c>
      <c r="O181" t="s">
        <v>2025</v>
      </c>
      <c r="P181" t="s">
        <v>46</v>
      </c>
      <c r="Q181" t="s">
        <v>47</v>
      </c>
      <c r="R181" t="s">
        <v>2026</v>
      </c>
      <c r="S181">
        <v>15.712000000000002</v>
      </c>
      <c r="T181">
        <v>4</v>
      </c>
      <c r="U181">
        <v>0.2</v>
      </c>
      <c r="V181">
        <v>5.6955999999999989</v>
      </c>
    </row>
    <row r="182" spans="1:22" x14ac:dyDescent="0.35">
      <c r="A182">
        <v>3678</v>
      </c>
      <c r="B182" t="s">
        <v>6843</v>
      </c>
      <c r="C182">
        <v>2012</v>
      </c>
      <c r="D182" s="28">
        <v>41099</v>
      </c>
      <c r="E182" s="28">
        <v>41104</v>
      </c>
      <c r="F182" t="s">
        <v>50</v>
      </c>
      <c r="G182" t="s">
        <v>4558</v>
      </c>
      <c r="H182" t="s">
        <v>4559</v>
      </c>
      <c r="I182" t="s">
        <v>26</v>
      </c>
      <c r="J182" t="s">
        <v>27</v>
      </c>
      <c r="K182" t="s">
        <v>3213</v>
      </c>
      <c r="L182" t="s">
        <v>2735</v>
      </c>
      <c r="M182">
        <v>20735</v>
      </c>
      <c r="N182" t="s">
        <v>148</v>
      </c>
      <c r="O182" t="s">
        <v>5967</v>
      </c>
      <c r="P182" t="s">
        <v>46</v>
      </c>
      <c r="Q182" t="s">
        <v>269</v>
      </c>
      <c r="R182" t="s">
        <v>5968</v>
      </c>
      <c r="S182">
        <v>15.8</v>
      </c>
      <c r="T182">
        <v>4</v>
      </c>
      <c r="U182">
        <v>0</v>
      </c>
      <c r="V182">
        <v>5.0559999999999992</v>
      </c>
    </row>
    <row r="183" spans="1:22" x14ac:dyDescent="0.35">
      <c r="A183">
        <v>4536</v>
      </c>
      <c r="B183" t="s">
        <v>7577</v>
      </c>
      <c r="C183">
        <v>2014</v>
      </c>
      <c r="D183" s="28">
        <v>41829</v>
      </c>
      <c r="E183" s="28">
        <v>41833</v>
      </c>
      <c r="F183" t="s">
        <v>50</v>
      </c>
      <c r="G183" t="s">
        <v>6036</v>
      </c>
      <c r="H183" t="s">
        <v>6037</v>
      </c>
      <c r="I183" t="s">
        <v>102</v>
      </c>
      <c r="J183" t="s">
        <v>27</v>
      </c>
      <c r="K183" t="s">
        <v>95</v>
      </c>
      <c r="L183" t="s">
        <v>96</v>
      </c>
      <c r="M183">
        <v>98115</v>
      </c>
      <c r="N183" t="s">
        <v>44</v>
      </c>
      <c r="O183" t="s">
        <v>4930</v>
      </c>
      <c r="P183" t="s">
        <v>32</v>
      </c>
      <c r="Q183" t="s">
        <v>65</v>
      </c>
      <c r="R183" t="s">
        <v>4931</v>
      </c>
      <c r="S183">
        <v>15.84</v>
      </c>
      <c r="T183">
        <v>3</v>
      </c>
      <c r="U183">
        <v>0</v>
      </c>
      <c r="V183">
        <v>4.9103999999999992</v>
      </c>
    </row>
    <row r="184" spans="1:22" x14ac:dyDescent="0.35">
      <c r="A184">
        <v>3816</v>
      </c>
      <c r="B184" t="s">
        <v>6962</v>
      </c>
      <c r="C184">
        <v>2013</v>
      </c>
      <c r="D184" s="28">
        <v>41464</v>
      </c>
      <c r="E184" s="28">
        <v>41464</v>
      </c>
      <c r="F184" t="s">
        <v>1290</v>
      </c>
      <c r="G184" t="s">
        <v>125</v>
      </c>
      <c r="H184" t="s">
        <v>126</v>
      </c>
      <c r="I184" t="s">
        <v>26</v>
      </c>
      <c r="J184" t="s">
        <v>27</v>
      </c>
      <c r="K184" t="s">
        <v>1521</v>
      </c>
      <c r="L184" t="s">
        <v>54</v>
      </c>
      <c r="M184">
        <v>32216</v>
      </c>
      <c r="N184" t="s">
        <v>30</v>
      </c>
      <c r="O184" t="s">
        <v>503</v>
      </c>
      <c r="P184" t="s">
        <v>46</v>
      </c>
      <c r="Q184" t="s">
        <v>90</v>
      </c>
      <c r="R184" t="s">
        <v>504</v>
      </c>
      <c r="S184">
        <v>15.984000000000002</v>
      </c>
      <c r="T184">
        <v>2</v>
      </c>
      <c r="U184">
        <v>0.2</v>
      </c>
      <c r="V184">
        <v>4.9949999999999992</v>
      </c>
    </row>
    <row r="185" spans="1:22" x14ac:dyDescent="0.35">
      <c r="A185">
        <v>8317</v>
      </c>
      <c r="B185" t="s">
        <v>9949</v>
      </c>
      <c r="C185">
        <v>2011</v>
      </c>
      <c r="D185" s="28">
        <v>40736</v>
      </c>
      <c r="E185" s="28">
        <v>40740</v>
      </c>
      <c r="F185" t="s">
        <v>50</v>
      </c>
      <c r="G185" t="s">
        <v>3227</v>
      </c>
      <c r="H185" t="s">
        <v>3228</v>
      </c>
      <c r="I185" t="s">
        <v>102</v>
      </c>
      <c r="J185" t="s">
        <v>27</v>
      </c>
      <c r="K185" t="s">
        <v>7859</v>
      </c>
      <c r="L185" t="s">
        <v>104</v>
      </c>
      <c r="M185">
        <v>77573</v>
      </c>
      <c r="N185" t="s">
        <v>105</v>
      </c>
      <c r="O185" t="s">
        <v>567</v>
      </c>
      <c r="P185" t="s">
        <v>46</v>
      </c>
      <c r="Q185" t="s">
        <v>90</v>
      </c>
      <c r="R185" t="s">
        <v>568</v>
      </c>
      <c r="S185">
        <v>16.032</v>
      </c>
      <c r="T185">
        <v>3</v>
      </c>
      <c r="U185">
        <v>0.2</v>
      </c>
      <c r="V185">
        <v>5.6111999999999993</v>
      </c>
    </row>
    <row r="186" spans="1:22" x14ac:dyDescent="0.35">
      <c r="A186">
        <v>200</v>
      </c>
      <c r="B186" t="s">
        <v>791</v>
      </c>
      <c r="C186">
        <v>2014</v>
      </c>
      <c r="D186" s="28">
        <v>41827</v>
      </c>
      <c r="E186" s="28">
        <v>41834</v>
      </c>
      <c r="F186" t="s">
        <v>50</v>
      </c>
      <c r="G186" t="s">
        <v>792</v>
      </c>
      <c r="H186" t="s">
        <v>793</v>
      </c>
      <c r="I186" t="s">
        <v>41</v>
      </c>
      <c r="J186" t="s">
        <v>27</v>
      </c>
      <c r="K186" t="s">
        <v>146</v>
      </c>
      <c r="L186" t="s">
        <v>147</v>
      </c>
      <c r="M186">
        <v>19120</v>
      </c>
      <c r="N186" t="s">
        <v>148</v>
      </c>
      <c r="O186" t="s">
        <v>796</v>
      </c>
      <c r="P186" t="s">
        <v>46</v>
      </c>
      <c r="Q186" t="s">
        <v>90</v>
      </c>
      <c r="R186" t="s">
        <v>797</v>
      </c>
      <c r="S186">
        <v>16.056000000000001</v>
      </c>
      <c r="T186">
        <v>3</v>
      </c>
      <c r="U186">
        <v>0.2</v>
      </c>
      <c r="V186">
        <v>5.8203000000000005</v>
      </c>
    </row>
    <row r="187" spans="1:22" x14ac:dyDescent="0.35">
      <c r="A187">
        <v>3917</v>
      </c>
      <c r="B187" t="s">
        <v>7058</v>
      </c>
      <c r="C187">
        <v>2014</v>
      </c>
      <c r="D187" s="28">
        <v>41839</v>
      </c>
      <c r="E187" s="28">
        <v>41844</v>
      </c>
      <c r="F187" t="s">
        <v>50</v>
      </c>
      <c r="G187" t="s">
        <v>5155</v>
      </c>
      <c r="H187" t="s">
        <v>5156</v>
      </c>
      <c r="I187" t="s">
        <v>26</v>
      </c>
      <c r="J187" t="s">
        <v>27</v>
      </c>
      <c r="K187" t="s">
        <v>544</v>
      </c>
      <c r="L187" t="s">
        <v>310</v>
      </c>
      <c r="M187">
        <v>85023</v>
      </c>
      <c r="N187" t="s">
        <v>44</v>
      </c>
      <c r="O187" t="s">
        <v>7059</v>
      </c>
      <c r="P187" t="s">
        <v>46</v>
      </c>
      <c r="Q187" t="s">
        <v>90</v>
      </c>
      <c r="R187" t="s">
        <v>7060</v>
      </c>
      <c r="S187">
        <v>16.096</v>
      </c>
      <c r="T187">
        <v>2</v>
      </c>
      <c r="U187">
        <v>0.2</v>
      </c>
      <c r="V187">
        <v>5.2312000000000003</v>
      </c>
    </row>
    <row r="188" spans="1:22" x14ac:dyDescent="0.35">
      <c r="A188">
        <v>6699</v>
      </c>
      <c r="B188" t="s">
        <v>9040</v>
      </c>
      <c r="C188">
        <v>2014</v>
      </c>
      <c r="D188" s="28">
        <v>41842</v>
      </c>
      <c r="E188" s="28">
        <v>41846</v>
      </c>
      <c r="F188" t="s">
        <v>50</v>
      </c>
      <c r="G188" t="s">
        <v>4348</v>
      </c>
      <c r="H188" t="s">
        <v>4349</v>
      </c>
      <c r="I188" t="s">
        <v>26</v>
      </c>
      <c r="J188" t="s">
        <v>27</v>
      </c>
      <c r="K188" t="s">
        <v>947</v>
      </c>
      <c r="L188" t="s">
        <v>43</v>
      </c>
      <c r="M188">
        <v>92024</v>
      </c>
      <c r="N188" t="s">
        <v>44</v>
      </c>
      <c r="O188" t="s">
        <v>9041</v>
      </c>
      <c r="P188" t="s">
        <v>46</v>
      </c>
      <c r="Q188" t="s">
        <v>90</v>
      </c>
      <c r="R188" t="s">
        <v>9042</v>
      </c>
      <c r="S188">
        <v>16.34</v>
      </c>
      <c r="T188">
        <v>2</v>
      </c>
      <c r="U188">
        <v>0</v>
      </c>
      <c r="V188">
        <v>7.6798000000000002</v>
      </c>
    </row>
    <row r="189" spans="1:22" x14ac:dyDescent="0.35">
      <c r="A189">
        <v>3077</v>
      </c>
      <c r="B189" t="s">
        <v>6292</v>
      </c>
      <c r="C189">
        <v>2011</v>
      </c>
      <c r="D189" s="28">
        <v>40744</v>
      </c>
      <c r="E189" s="28">
        <v>40748</v>
      </c>
      <c r="F189" t="s">
        <v>50</v>
      </c>
      <c r="G189" t="s">
        <v>3814</v>
      </c>
      <c r="H189" t="s">
        <v>3815</v>
      </c>
      <c r="I189" t="s">
        <v>102</v>
      </c>
      <c r="J189" t="s">
        <v>27</v>
      </c>
      <c r="K189" t="s">
        <v>815</v>
      </c>
      <c r="L189" t="s">
        <v>104</v>
      </c>
      <c r="M189">
        <v>75217</v>
      </c>
      <c r="N189" t="s">
        <v>105</v>
      </c>
      <c r="O189" t="s">
        <v>3505</v>
      </c>
      <c r="P189" t="s">
        <v>32</v>
      </c>
      <c r="Q189" t="s">
        <v>65</v>
      </c>
      <c r="R189" t="s">
        <v>3506</v>
      </c>
      <c r="S189">
        <v>16.739999999999998</v>
      </c>
      <c r="T189">
        <v>5</v>
      </c>
      <c r="U189">
        <v>0.6</v>
      </c>
      <c r="V189">
        <v>-14.228999999999997</v>
      </c>
    </row>
    <row r="190" spans="1:22" x14ac:dyDescent="0.35">
      <c r="A190">
        <v>536</v>
      </c>
      <c r="B190" t="s">
        <v>1820</v>
      </c>
      <c r="C190">
        <v>2013</v>
      </c>
      <c r="D190" s="28">
        <v>41466</v>
      </c>
      <c r="E190" s="28">
        <v>41472</v>
      </c>
      <c r="F190" t="s">
        <v>50</v>
      </c>
      <c r="G190" t="s">
        <v>1821</v>
      </c>
      <c r="H190" t="s">
        <v>1822</v>
      </c>
      <c r="I190" t="s">
        <v>26</v>
      </c>
      <c r="J190" t="s">
        <v>27</v>
      </c>
      <c r="K190" t="s">
        <v>1823</v>
      </c>
      <c r="L190" t="s">
        <v>310</v>
      </c>
      <c r="M190">
        <v>85204</v>
      </c>
      <c r="N190" t="s">
        <v>44</v>
      </c>
      <c r="O190" t="s">
        <v>1824</v>
      </c>
      <c r="P190" t="s">
        <v>46</v>
      </c>
      <c r="Q190" t="s">
        <v>59</v>
      </c>
      <c r="R190" t="s">
        <v>1825</v>
      </c>
      <c r="S190">
        <v>16.768000000000001</v>
      </c>
      <c r="T190">
        <v>2</v>
      </c>
      <c r="U190">
        <v>0.2</v>
      </c>
      <c r="V190">
        <v>1.4672000000000001</v>
      </c>
    </row>
    <row r="191" spans="1:22" x14ac:dyDescent="0.35">
      <c r="A191">
        <v>5934</v>
      </c>
      <c r="B191" t="s">
        <v>8581</v>
      </c>
      <c r="C191">
        <v>2014</v>
      </c>
      <c r="D191" s="28">
        <v>41828</v>
      </c>
      <c r="E191" s="28">
        <v>41830</v>
      </c>
      <c r="F191" t="s">
        <v>188</v>
      </c>
      <c r="G191" t="s">
        <v>1815</v>
      </c>
      <c r="H191" t="s">
        <v>1816</v>
      </c>
      <c r="I191" t="s">
        <v>26</v>
      </c>
      <c r="J191" t="s">
        <v>27</v>
      </c>
      <c r="K191" t="s">
        <v>146</v>
      </c>
      <c r="L191" t="s">
        <v>147</v>
      </c>
      <c r="M191">
        <v>19120</v>
      </c>
      <c r="N191" t="s">
        <v>148</v>
      </c>
      <c r="O191" t="s">
        <v>7742</v>
      </c>
      <c r="P191" t="s">
        <v>71</v>
      </c>
      <c r="Q191" t="s">
        <v>161</v>
      </c>
      <c r="R191" t="s">
        <v>7743</v>
      </c>
      <c r="S191">
        <v>16.776000000000003</v>
      </c>
      <c r="T191">
        <v>3</v>
      </c>
      <c r="U191">
        <v>0.2</v>
      </c>
      <c r="V191">
        <v>4.8231000000000002</v>
      </c>
    </row>
    <row r="192" spans="1:22" x14ac:dyDescent="0.35">
      <c r="A192">
        <v>9777</v>
      </c>
      <c r="B192" t="s">
        <v>10832</v>
      </c>
      <c r="C192">
        <v>2011</v>
      </c>
      <c r="D192" s="28">
        <v>40750</v>
      </c>
      <c r="E192" s="28">
        <v>40754</v>
      </c>
      <c r="F192" t="s">
        <v>50</v>
      </c>
      <c r="G192" t="s">
        <v>1417</v>
      </c>
      <c r="H192" t="s">
        <v>1418</v>
      </c>
      <c r="I192" t="s">
        <v>26</v>
      </c>
      <c r="J192" t="s">
        <v>27</v>
      </c>
      <c r="K192" t="s">
        <v>678</v>
      </c>
      <c r="L192" t="s">
        <v>104</v>
      </c>
      <c r="M192">
        <v>78207</v>
      </c>
      <c r="N192" t="s">
        <v>105</v>
      </c>
      <c r="O192" t="s">
        <v>1199</v>
      </c>
      <c r="P192" t="s">
        <v>46</v>
      </c>
      <c r="Q192" t="s">
        <v>75</v>
      </c>
      <c r="R192" t="s">
        <v>1200</v>
      </c>
      <c r="S192">
        <v>16.783999999999995</v>
      </c>
      <c r="T192">
        <v>4</v>
      </c>
      <c r="U192">
        <v>0.8</v>
      </c>
      <c r="V192">
        <v>-26.854400000000012</v>
      </c>
    </row>
    <row r="193" spans="1:22" x14ac:dyDescent="0.35">
      <c r="A193">
        <v>1263</v>
      </c>
      <c r="B193" t="s">
        <v>3523</v>
      </c>
      <c r="C193">
        <v>2014</v>
      </c>
      <c r="D193" s="28">
        <v>41828</v>
      </c>
      <c r="E193" s="28">
        <v>41830</v>
      </c>
      <c r="F193" t="s">
        <v>23</v>
      </c>
      <c r="G193" t="s">
        <v>3259</v>
      </c>
      <c r="H193" t="s">
        <v>3260</v>
      </c>
      <c r="I193" t="s">
        <v>26</v>
      </c>
      <c r="J193" t="s">
        <v>27</v>
      </c>
      <c r="K193" t="s">
        <v>1173</v>
      </c>
      <c r="L193" t="s">
        <v>267</v>
      </c>
      <c r="M193">
        <v>11561</v>
      </c>
      <c r="N193" t="s">
        <v>148</v>
      </c>
      <c r="O193" t="s">
        <v>158</v>
      </c>
      <c r="P193" t="s">
        <v>46</v>
      </c>
      <c r="Q193" t="s">
        <v>75</v>
      </c>
      <c r="R193" t="s">
        <v>159</v>
      </c>
      <c r="S193">
        <v>17.472000000000001</v>
      </c>
      <c r="T193">
        <v>3</v>
      </c>
      <c r="U193">
        <v>0.2</v>
      </c>
      <c r="V193">
        <v>6.3336000000000006</v>
      </c>
    </row>
    <row r="194" spans="1:22" x14ac:dyDescent="0.35">
      <c r="A194">
        <v>6832</v>
      </c>
      <c r="B194" t="s">
        <v>9121</v>
      </c>
      <c r="C194">
        <v>2014</v>
      </c>
      <c r="D194" s="28">
        <v>41842</v>
      </c>
      <c r="E194" s="28">
        <v>41848</v>
      </c>
      <c r="F194" t="s">
        <v>50</v>
      </c>
      <c r="G194" t="s">
        <v>7758</v>
      </c>
      <c r="H194" t="s">
        <v>7759</v>
      </c>
      <c r="I194" t="s">
        <v>26</v>
      </c>
      <c r="J194" t="s">
        <v>27</v>
      </c>
      <c r="K194" t="s">
        <v>266</v>
      </c>
      <c r="L194" t="s">
        <v>267</v>
      </c>
      <c r="M194">
        <v>10024</v>
      </c>
      <c r="N194" t="s">
        <v>148</v>
      </c>
      <c r="O194" t="s">
        <v>5296</v>
      </c>
      <c r="P194" t="s">
        <v>46</v>
      </c>
      <c r="Q194" t="s">
        <v>78</v>
      </c>
      <c r="R194" t="s">
        <v>5297</v>
      </c>
      <c r="S194">
        <v>17.48</v>
      </c>
      <c r="T194">
        <v>4</v>
      </c>
      <c r="U194">
        <v>0</v>
      </c>
      <c r="V194">
        <v>4.5448000000000004</v>
      </c>
    </row>
    <row r="195" spans="1:22" x14ac:dyDescent="0.35">
      <c r="A195">
        <v>9776</v>
      </c>
      <c r="B195" t="s">
        <v>10832</v>
      </c>
      <c r="C195">
        <v>2011</v>
      </c>
      <c r="D195" s="28">
        <v>40750</v>
      </c>
      <c r="E195" s="28">
        <v>40754</v>
      </c>
      <c r="F195" t="s">
        <v>50</v>
      </c>
      <c r="G195" t="s">
        <v>1417</v>
      </c>
      <c r="H195" t="s">
        <v>1418</v>
      </c>
      <c r="I195" t="s">
        <v>26</v>
      </c>
      <c r="J195" t="s">
        <v>27</v>
      </c>
      <c r="K195" t="s">
        <v>678</v>
      </c>
      <c r="L195" t="s">
        <v>104</v>
      </c>
      <c r="M195">
        <v>78207</v>
      </c>
      <c r="N195" t="s">
        <v>105</v>
      </c>
      <c r="O195" t="s">
        <v>6240</v>
      </c>
      <c r="P195" t="s">
        <v>32</v>
      </c>
      <c r="Q195" t="s">
        <v>65</v>
      </c>
      <c r="R195" t="s">
        <v>6241</v>
      </c>
      <c r="S195">
        <v>17.496000000000002</v>
      </c>
      <c r="T195">
        <v>3</v>
      </c>
      <c r="U195">
        <v>0.6</v>
      </c>
      <c r="V195">
        <v>-10.060199999999998</v>
      </c>
    </row>
    <row r="196" spans="1:22" x14ac:dyDescent="0.35">
      <c r="A196">
        <v>8053</v>
      </c>
      <c r="B196" t="s">
        <v>9805</v>
      </c>
      <c r="C196">
        <v>2011</v>
      </c>
      <c r="D196" s="28">
        <v>40738</v>
      </c>
      <c r="E196" s="28">
        <v>40741</v>
      </c>
      <c r="F196" t="s">
        <v>23</v>
      </c>
      <c r="G196" t="s">
        <v>4611</v>
      </c>
      <c r="H196" t="s">
        <v>4612</v>
      </c>
      <c r="I196" t="s">
        <v>41</v>
      </c>
      <c r="J196" t="s">
        <v>27</v>
      </c>
      <c r="K196" t="s">
        <v>266</v>
      </c>
      <c r="L196" t="s">
        <v>267</v>
      </c>
      <c r="M196">
        <v>10009</v>
      </c>
      <c r="N196" t="s">
        <v>148</v>
      </c>
      <c r="O196" t="s">
        <v>3422</v>
      </c>
      <c r="P196" t="s">
        <v>46</v>
      </c>
      <c r="Q196" t="s">
        <v>68</v>
      </c>
      <c r="R196" t="s">
        <v>3423</v>
      </c>
      <c r="S196">
        <v>17.940000000000001</v>
      </c>
      <c r="T196">
        <v>3</v>
      </c>
      <c r="U196">
        <v>0</v>
      </c>
      <c r="V196">
        <v>4.4850000000000003</v>
      </c>
    </row>
    <row r="197" spans="1:22" x14ac:dyDescent="0.35">
      <c r="A197">
        <v>4538</v>
      </c>
      <c r="B197" t="s">
        <v>7577</v>
      </c>
      <c r="C197">
        <v>2014</v>
      </c>
      <c r="D197" s="28">
        <v>41829</v>
      </c>
      <c r="E197" s="28">
        <v>41833</v>
      </c>
      <c r="F197" t="s">
        <v>50</v>
      </c>
      <c r="G197" t="s">
        <v>6036</v>
      </c>
      <c r="H197" t="s">
        <v>6037</v>
      </c>
      <c r="I197" t="s">
        <v>102</v>
      </c>
      <c r="J197" t="s">
        <v>27</v>
      </c>
      <c r="K197" t="s">
        <v>95</v>
      </c>
      <c r="L197" t="s">
        <v>96</v>
      </c>
      <c r="M197">
        <v>98115</v>
      </c>
      <c r="N197" t="s">
        <v>44</v>
      </c>
      <c r="O197" t="s">
        <v>1889</v>
      </c>
      <c r="P197" t="s">
        <v>46</v>
      </c>
      <c r="Q197" t="s">
        <v>68</v>
      </c>
      <c r="R197" t="s">
        <v>1890</v>
      </c>
      <c r="S197">
        <v>18.240000000000002</v>
      </c>
      <c r="T197">
        <v>3</v>
      </c>
      <c r="U197">
        <v>0</v>
      </c>
      <c r="V197">
        <v>6.2015999999999991</v>
      </c>
    </row>
    <row r="198" spans="1:22" x14ac:dyDescent="0.35">
      <c r="A198">
        <v>6336</v>
      </c>
      <c r="B198" t="s">
        <v>8836</v>
      </c>
      <c r="C198">
        <v>2011</v>
      </c>
      <c r="D198" s="28">
        <v>40735</v>
      </c>
      <c r="E198" s="28">
        <v>40739</v>
      </c>
      <c r="F198" t="s">
        <v>50</v>
      </c>
      <c r="G198" t="s">
        <v>6663</v>
      </c>
      <c r="H198" t="s">
        <v>6664</v>
      </c>
      <c r="I198" t="s">
        <v>26</v>
      </c>
      <c r="J198" t="s">
        <v>27</v>
      </c>
      <c r="K198" t="s">
        <v>266</v>
      </c>
      <c r="L198" t="s">
        <v>267</v>
      </c>
      <c r="M198">
        <v>10011</v>
      </c>
      <c r="N198" t="s">
        <v>148</v>
      </c>
      <c r="O198" t="s">
        <v>4819</v>
      </c>
      <c r="P198" t="s">
        <v>46</v>
      </c>
      <c r="Q198" t="s">
        <v>75</v>
      </c>
      <c r="R198" t="s">
        <v>4820</v>
      </c>
      <c r="S198">
        <v>18.28</v>
      </c>
      <c r="T198">
        <v>5</v>
      </c>
      <c r="U198">
        <v>0.2</v>
      </c>
      <c r="V198">
        <v>6.3979999999999997</v>
      </c>
    </row>
    <row r="199" spans="1:22" x14ac:dyDescent="0.35">
      <c r="A199">
        <v>7865</v>
      </c>
      <c r="B199" t="s">
        <v>9708</v>
      </c>
      <c r="C199">
        <v>2012</v>
      </c>
      <c r="D199" s="28">
        <v>41104</v>
      </c>
      <c r="E199" s="28">
        <v>41109</v>
      </c>
      <c r="F199" t="s">
        <v>23</v>
      </c>
      <c r="G199" t="s">
        <v>5215</v>
      </c>
      <c r="H199" t="s">
        <v>5216</v>
      </c>
      <c r="I199" t="s">
        <v>26</v>
      </c>
      <c r="J199" t="s">
        <v>27</v>
      </c>
      <c r="K199" t="s">
        <v>1823</v>
      </c>
      <c r="L199" t="s">
        <v>310</v>
      </c>
      <c r="M199">
        <v>85204</v>
      </c>
      <c r="N199" t="s">
        <v>44</v>
      </c>
      <c r="O199" t="s">
        <v>9709</v>
      </c>
      <c r="P199" t="s">
        <v>46</v>
      </c>
      <c r="Q199" t="s">
        <v>90</v>
      </c>
      <c r="R199" t="s">
        <v>9710</v>
      </c>
      <c r="S199">
        <v>18.496000000000002</v>
      </c>
      <c r="T199">
        <v>4</v>
      </c>
      <c r="U199">
        <v>0.2</v>
      </c>
      <c r="V199">
        <v>6.7048000000000005</v>
      </c>
    </row>
    <row r="200" spans="1:22" x14ac:dyDescent="0.35">
      <c r="A200">
        <v>8141</v>
      </c>
      <c r="B200" t="s">
        <v>9853</v>
      </c>
      <c r="C200">
        <v>2013</v>
      </c>
      <c r="D200" s="28">
        <v>41474</v>
      </c>
      <c r="E200" s="28">
        <v>41478</v>
      </c>
      <c r="F200" t="s">
        <v>50</v>
      </c>
      <c r="G200" t="s">
        <v>638</v>
      </c>
      <c r="H200" t="s">
        <v>639</v>
      </c>
      <c r="I200" t="s">
        <v>102</v>
      </c>
      <c r="J200" t="s">
        <v>27</v>
      </c>
      <c r="K200" t="s">
        <v>146</v>
      </c>
      <c r="L200" t="s">
        <v>147</v>
      </c>
      <c r="M200">
        <v>19140</v>
      </c>
      <c r="N200" t="s">
        <v>148</v>
      </c>
      <c r="O200" t="s">
        <v>2372</v>
      </c>
      <c r="P200" t="s">
        <v>46</v>
      </c>
      <c r="Q200" t="s">
        <v>90</v>
      </c>
      <c r="R200" t="s">
        <v>2373</v>
      </c>
      <c r="S200">
        <v>18.496000000000002</v>
      </c>
      <c r="T200">
        <v>4</v>
      </c>
      <c r="U200">
        <v>0.2</v>
      </c>
      <c r="V200">
        <v>6.7048000000000005</v>
      </c>
    </row>
    <row r="201" spans="1:22" x14ac:dyDescent="0.35">
      <c r="A201">
        <v>5664</v>
      </c>
      <c r="B201" t="s">
        <v>8409</v>
      </c>
      <c r="C201">
        <v>2013</v>
      </c>
      <c r="D201" s="28">
        <v>41477</v>
      </c>
      <c r="E201" s="28">
        <v>41477</v>
      </c>
      <c r="F201" t="s">
        <v>1290</v>
      </c>
      <c r="G201" t="s">
        <v>6311</v>
      </c>
      <c r="H201" t="s">
        <v>6312</v>
      </c>
      <c r="I201" t="s">
        <v>41</v>
      </c>
      <c r="J201" t="s">
        <v>27</v>
      </c>
      <c r="K201" t="s">
        <v>606</v>
      </c>
      <c r="L201" t="s">
        <v>498</v>
      </c>
      <c r="M201">
        <v>43055</v>
      </c>
      <c r="N201" t="s">
        <v>148</v>
      </c>
      <c r="O201" t="s">
        <v>8410</v>
      </c>
      <c r="P201" t="s">
        <v>46</v>
      </c>
      <c r="Q201" t="s">
        <v>68</v>
      </c>
      <c r="R201" t="s">
        <v>8411</v>
      </c>
      <c r="S201">
        <v>18.656000000000002</v>
      </c>
      <c r="T201">
        <v>2</v>
      </c>
      <c r="U201">
        <v>0.2</v>
      </c>
      <c r="V201">
        <v>1.3992000000000013</v>
      </c>
    </row>
    <row r="202" spans="1:22" x14ac:dyDescent="0.35">
      <c r="A202">
        <v>2927</v>
      </c>
      <c r="B202" t="s">
        <v>6118</v>
      </c>
      <c r="C202">
        <v>2014</v>
      </c>
      <c r="D202" s="28">
        <v>41831</v>
      </c>
      <c r="E202" s="28">
        <v>41835</v>
      </c>
      <c r="F202" t="s">
        <v>23</v>
      </c>
      <c r="G202" t="s">
        <v>6119</v>
      </c>
      <c r="H202" t="s">
        <v>6120</v>
      </c>
      <c r="I202" t="s">
        <v>26</v>
      </c>
      <c r="J202" t="s">
        <v>27</v>
      </c>
      <c r="K202" t="s">
        <v>497</v>
      </c>
      <c r="L202" t="s">
        <v>1272</v>
      </c>
      <c r="M202">
        <v>31907</v>
      </c>
      <c r="N202" t="s">
        <v>30</v>
      </c>
      <c r="O202" t="s">
        <v>6083</v>
      </c>
      <c r="P202" t="s">
        <v>32</v>
      </c>
      <c r="Q202" t="s">
        <v>65</v>
      </c>
      <c r="R202" t="s">
        <v>6084</v>
      </c>
      <c r="S202">
        <v>18.84</v>
      </c>
      <c r="T202">
        <v>3</v>
      </c>
      <c r="U202">
        <v>0</v>
      </c>
      <c r="V202">
        <v>7.9128000000000007</v>
      </c>
    </row>
    <row r="203" spans="1:22" x14ac:dyDescent="0.35">
      <c r="A203">
        <v>7500</v>
      </c>
      <c r="B203" t="s">
        <v>9509</v>
      </c>
      <c r="C203">
        <v>2014</v>
      </c>
      <c r="D203" s="28">
        <v>41835</v>
      </c>
      <c r="E203" s="28">
        <v>41839</v>
      </c>
      <c r="F203" t="s">
        <v>50</v>
      </c>
      <c r="G203" t="s">
        <v>5806</v>
      </c>
      <c r="H203" t="s">
        <v>5807</v>
      </c>
      <c r="I203" t="s">
        <v>26</v>
      </c>
      <c r="J203" t="s">
        <v>27</v>
      </c>
      <c r="K203" t="s">
        <v>3972</v>
      </c>
      <c r="L203" t="s">
        <v>43</v>
      </c>
      <c r="M203">
        <v>92683</v>
      </c>
      <c r="N203" t="s">
        <v>44</v>
      </c>
      <c r="O203" t="s">
        <v>821</v>
      </c>
      <c r="P203" t="s">
        <v>32</v>
      </c>
      <c r="Q203" t="s">
        <v>65</v>
      </c>
      <c r="R203" t="s">
        <v>822</v>
      </c>
      <c r="S203">
        <v>18.84</v>
      </c>
      <c r="T203">
        <v>3</v>
      </c>
      <c r="U203">
        <v>0</v>
      </c>
      <c r="V203">
        <v>7.9128000000000007</v>
      </c>
    </row>
    <row r="204" spans="1:22" x14ac:dyDescent="0.35">
      <c r="A204">
        <v>6927</v>
      </c>
      <c r="B204" t="s">
        <v>9180</v>
      </c>
      <c r="C204">
        <v>2013</v>
      </c>
      <c r="D204" s="28">
        <v>41484</v>
      </c>
      <c r="E204" s="28">
        <v>41490</v>
      </c>
      <c r="F204" t="s">
        <v>50</v>
      </c>
      <c r="G204" t="s">
        <v>7143</v>
      </c>
      <c r="H204" t="s">
        <v>7144</v>
      </c>
      <c r="I204" t="s">
        <v>26</v>
      </c>
      <c r="J204" t="s">
        <v>27</v>
      </c>
      <c r="K204" t="s">
        <v>42</v>
      </c>
      <c r="L204" t="s">
        <v>43</v>
      </c>
      <c r="M204">
        <v>90032</v>
      </c>
      <c r="N204" t="s">
        <v>44</v>
      </c>
      <c r="O204" t="s">
        <v>8125</v>
      </c>
      <c r="P204" t="s">
        <v>46</v>
      </c>
      <c r="Q204" t="s">
        <v>47</v>
      </c>
      <c r="R204" t="s">
        <v>8126</v>
      </c>
      <c r="S204">
        <v>18.899999999999999</v>
      </c>
      <c r="T204">
        <v>3</v>
      </c>
      <c r="U204">
        <v>0</v>
      </c>
      <c r="V204">
        <v>8.6939999999999991</v>
      </c>
    </row>
    <row r="205" spans="1:22" x14ac:dyDescent="0.35">
      <c r="A205">
        <v>3003</v>
      </c>
      <c r="B205" t="s">
        <v>6195</v>
      </c>
      <c r="C205">
        <v>2012</v>
      </c>
      <c r="D205" s="28">
        <v>41095</v>
      </c>
      <c r="E205" s="28">
        <v>41100</v>
      </c>
      <c r="F205" t="s">
        <v>50</v>
      </c>
      <c r="G205" t="s">
        <v>1389</v>
      </c>
      <c r="H205" t="s">
        <v>1390</v>
      </c>
      <c r="I205" t="s">
        <v>102</v>
      </c>
      <c r="J205" t="s">
        <v>27</v>
      </c>
      <c r="K205" t="s">
        <v>6196</v>
      </c>
      <c r="L205" t="s">
        <v>238</v>
      </c>
      <c r="M205">
        <v>48310</v>
      </c>
      <c r="N205" t="s">
        <v>105</v>
      </c>
      <c r="O205" t="s">
        <v>6197</v>
      </c>
      <c r="P205" t="s">
        <v>46</v>
      </c>
      <c r="Q205" t="s">
        <v>75</v>
      </c>
      <c r="R205" t="s">
        <v>6198</v>
      </c>
      <c r="S205">
        <v>19</v>
      </c>
      <c r="T205">
        <v>5</v>
      </c>
      <c r="U205">
        <v>0</v>
      </c>
      <c r="V205">
        <v>8.93</v>
      </c>
    </row>
    <row r="206" spans="1:22" x14ac:dyDescent="0.35">
      <c r="A206">
        <v>3256</v>
      </c>
      <c r="B206" t="s">
        <v>6475</v>
      </c>
      <c r="C206">
        <v>2013</v>
      </c>
      <c r="D206" s="28">
        <v>41464</v>
      </c>
      <c r="E206" s="28">
        <v>41470</v>
      </c>
      <c r="F206" t="s">
        <v>50</v>
      </c>
      <c r="G206" t="s">
        <v>3525</v>
      </c>
      <c r="H206" t="s">
        <v>3526</v>
      </c>
      <c r="I206" t="s">
        <v>26</v>
      </c>
      <c r="J206" t="s">
        <v>27</v>
      </c>
      <c r="K206" t="s">
        <v>95</v>
      </c>
      <c r="L206" t="s">
        <v>96</v>
      </c>
      <c r="M206">
        <v>98105</v>
      </c>
      <c r="N206" t="s">
        <v>44</v>
      </c>
      <c r="O206" t="s">
        <v>4944</v>
      </c>
      <c r="P206" t="s">
        <v>46</v>
      </c>
      <c r="Q206" t="s">
        <v>75</v>
      </c>
      <c r="R206" t="s">
        <v>4945</v>
      </c>
      <c r="S206">
        <v>19.295999999999999</v>
      </c>
      <c r="T206">
        <v>3</v>
      </c>
      <c r="U206">
        <v>0.2</v>
      </c>
      <c r="V206">
        <v>6.0299999999999994</v>
      </c>
    </row>
    <row r="207" spans="1:22" x14ac:dyDescent="0.35">
      <c r="A207">
        <v>688</v>
      </c>
      <c r="B207" t="s">
        <v>2224</v>
      </c>
      <c r="C207">
        <v>2011</v>
      </c>
      <c r="D207" s="28">
        <v>40729</v>
      </c>
      <c r="E207" s="28">
        <v>40732</v>
      </c>
      <c r="F207" t="s">
        <v>188</v>
      </c>
      <c r="G207" t="s">
        <v>2225</v>
      </c>
      <c r="H207" t="s">
        <v>2226</v>
      </c>
      <c r="I207" t="s">
        <v>26</v>
      </c>
      <c r="J207" t="s">
        <v>27</v>
      </c>
      <c r="K207" t="s">
        <v>328</v>
      </c>
      <c r="L207" t="s">
        <v>1487</v>
      </c>
      <c r="M207">
        <v>39212</v>
      </c>
      <c r="N207" t="s">
        <v>30</v>
      </c>
      <c r="O207" t="s">
        <v>404</v>
      </c>
      <c r="P207" t="s">
        <v>46</v>
      </c>
      <c r="Q207" t="s">
        <v>90</v>
      </c>
      <c r="R207" t="s">
        <v>405</v>
      </c>
      <c r="S207">
        <v>19.440000000000001</v>
      </c>
      <c r="T207">
        <v>3</v>
      </c>
      <c r="U207">
        <v>0</v>
      </c>
      <c r="V207">
        <v>9.3312000000000008</v>
      </c>
    </row>
    <row r="208" spans="1:22" x14ac:dyDescent="0.35">
      <c r="A208">
        <v>5814</v>
      </c>
      <c r="B208" t="s">
        <v>8505</v>
      </c>
      <c r="C208">
        <v>2012</v>
      </c>
      <c r="D208" s="28">
        <v>41092</v>
      </c>
      <c r="E208" s="28">
        <v>41093</v>
      </c>
      <c r="F208" t="s">
        <v>188</v>
      </c>
      <c r="G208" t="s">
        <v>2146</v>
      </c>
      <c r="H208" t="s">
        <v>2147</v>
      </c>
      <c r="I208" t="s">
        <v>102</v>
      </c>
      <c r="J208" t="s">
        <v>27</v>
      </c>
      <c r="K208" t="s">
        <v>266</v>
      </c>
      <c r="L208" t="s">
        <v>267</v>
      </c>
      <c r="M208">
        <v>10024</v>
      </c>
      <c r="N208" t="s">
        <v>148</v>
      </c>
      <c r="O208" t="s">
        <v>8013</v>
      </c>
      <c r="P208" t="s">
        <v>46</v>
      </c>
      <c r="Q208" t="s">
        <v>90</v>
      </c>
      <c r="R208" t="s">
        <v>8014</v>
      </c>
      <c r="S208">
        <v>19.440000000000001</v>
      </c>
      <c r="T208">
        <v>3</v>
      </c>
      <c r="U208">
        <v>0</v>
      </c>
      <c r="V208">
        <v>9.3312000000000008</v>
      </c>
    </row>
    <row r="209" spans="1:22" x14ac:dyDescent="0.35">
      <c r="A209">
        <v>1004</v>
      </c>
      <c r="B209" t="s">
        <v>2992</v>
      </c>
      <c r="C209">
        <v>2012</v>
      </c>
      <c r="D209" s="28">
        <v>41121</v>
      </c>
      <c r="E209" s="28">
        <v>41121</v>
      </c>
      <c r="F209" t="s">
        <v>1290</v>
      </c>
      <c r="G209" t="s">
        <v>2495</v>
      </c>
      <c r="H209" t="s">
        <v>2496</v>
      </c>
      <c r="I209" t="s">
        <v>26</v>
      </c>
      <c r="J209" t="s">
        <v>27</v>
      </c>
      <c r="K209" t="s">
        <v>266</v>
      </c>
      <c r="L209" t="s">
        <v>267</v>
      </c>
      <c r="M209">
        <v>10024</v>
      </c>
      <c r="N209" t="s">
        <v>148</v>
      </c>
      <c r="O209" t="s">
        <v>2925</v>
      </c>
      <c r="P209" t="s">
        <v>46</v>
      </c>
      <c r="Q209" t="s">
        <v>90</v>
      </c>
      <c r="R209" t="s">
        <v>2926</v>
      </c>
      <c r="S209">
        <v>19.440000000000001</v>
      </c>
      <c r="T209">
        <v>3</v>
      </c>
      <c r="U209">
        <v>0</v>
      </c>
      <c r="V209">
        <v>9.3312000000000008</v>
      </c>
    </row>
    <row r="210" spans="1:22" x14ac:dyDescent="0.35">
      <c r="A210">
        <v>5437</v>
      </c>
      <c r="B210" t="s">
        <v>8239</v>
      </c>
      <c r="C210">
        <v>2011</v>
      </c>
      <c r="D210" s="28">
        <v>40729</v>
      </c>
      <c r="E210" s="28">
        <v>40732</v>
      </c>
      <c r="F210" t="s">
        <v>188</v>
      </c>
      <c r="G210" t="s">
        <v>8188</v>
      </c>
      <c r="H210" t="s">
        <v>8189</v>
      </c>
      <c r="I210" t="s">
        <v>41</v>
      </c>
      <c r="J210" t="s">
        <v>27</v>
      </c>
      <c r="K210" t="s">
        <v>2289</v>
      </c>
      <c r="L210" t="s">
        <v>54</v>
      </c>
      <c r="M210">
        <v>32137</v>
      </c>
      <c r="N210" t="s">
        <v>30</v>
      </c>
      <c r="O210" t="s">
        <v>4481</v>
      </c>
      <c r="P210" t="s">
        <v>32</v>
      </c>
      <c r="Q210" t="s">
        <v>65</v>
      </c>
      <c r="R210" t="s">
        <v>4482</v>
      </c>
      <c r="S210">
        <v>19.52</v>
      </c>
      <c r="T210">
        <v>2</v>
      </c>
      <c r="U210">
        <v>0.2</v>
      </c>
      <c r="V210">
        <v>5.3680000000000012</v>
      </c>
    </row>
    <row r="211" spans="1:22" x14ac:dyDescent="0.35">
      <c r="A211">
        <v>5618</v>
      </c>
      <c r="B211" t="s">
        <v>8376</v>
      </c>
      <c r="C211">
        <v>2014</v>
      </c>
      <c r="D211" s="28">
        <v>41821</v>
      </c>
      <c r="E211" s="28">
        <v>41825</v>
      </c>
      <c r="F211" t="s">
        <v>50</v>
      </c>
      <c r="G211" t="s">
        <v>39</v>
      </c>
      <c r="H211" t="s">
        <v>40</v>
      </c>
      <c r="I211" t="s">
        <v>41</v>
      </c>
      <c r="J211" t="s">
        <v>27</v>
      </c>
      <c r="K211" t="s">
        <v>334</v>
      </c>
      <c r="L211" t="s">
        <v>335</v>
      </c>
      <c r="M211">
        <v>38109</v>
      </c>
      <c r="N211" t="s">
        <v>30</v>
      </c>
      <c r="O211" t="s">
        <v>4481</v>
      </c>
      <c r="P211" t="s">
        <v>32</v>
      </c>
      <c r="Q211" t="s">
        <v>65</v>
      </c>
      <c r="R211" t="s">
        <v>4482</v>
      </c>
      <c r="S211">
        <v>19.52</v>
      </c>
      <c r="T211">
        <v>2</v>
      </c>
      <c r="U211">
        <v>0.2</v>
      </c>
      <c r="V211">
        <v>5.3680000000000012</v>
      </c>
    </row>
    <row r="212" spans="1:22" x14ac:dyDescent="0.35">
      <c r="A212">
        <v>9484</v>
      </c>
      <c r="B212" t="s">
        <v>10653</v>
      </c>
      <c r="C212">
        <v>2011</v>
      </c>
      <c r="D212" s="28">
        <v>40746</v>
      </c>
      <c r="E212" s="28">
        <v>40752</v>
      </c>
      <c r="F212" t="s">
        <v>50</v>
      </c>
      <c r="G212" t="s">
        <v>3676</v>
      </c>
      <c r="H212" t="s">
        <v>3677</v>
      </c>
      <c r="I212" t="s">
        <v>102</v>
      </c>
      <c r="J212" t="s">
        <v>27</v>
      </c>
      <c r="K212" t="s">
        <v>42</v>
      </c>
      <c r="L212" t="s">
        <v>43</v>
      </c>
      <c r="M212">
        <v>90008</v>
      </c>
      <c r="N212" t="s">
        <v>44</v>
      </c>
      <c r="O212" t="s">
        <v>1367</v>
      </c>
      <c r="P212" t="s">
        <v>46</v>
      </c>
      <c r="Q212" t="s">
        <v>68</v>
      </c>
      <c r="R212" t="s">
        <v>1368</v>
      </c>
      <c r="S212">
        <v>19.68</v>
      </c>
      <c r="T212">
        <v>6</v>
      </c>
      <c r="U212">
        <v>0</v>
      </c>
      <c r="V212">
        <v>6.4943999999999988</v>
      </c>
    </row>
    <row r="213" spans="1:22" x14ac:dyDescent="0.35">
      <c r="A213">
        <v>6587</v>
      </c>
      <c r="B213" t="s">
        <v>8976</v>
      </c>
      <c r="C213">
        <v>2014</v>
      </c>
      <c r="D213" s="28">
        <v>41842</v>
      </c>
      <c r="E213" s="28">
        <v>41848</v>
      </c>
      <c r="F213" t="s">
        <v>50</v>
      </c>
      <c r="G213" t="s">
        <v>4893</v>
      </c>
      <c r="H213" t="s">
        <v>4894</v>
      </c>
      <c r="I213" t="s">
        <v>26</v>
      </c>
      <c r="J213" t="s">
        <v>27</v>
      </c>
      <c r="K213" t="s">
        <v>1976</v>
      </c>
      <c r="L213" t="s">
        <v>319</v>
      </c>
      <c r="M213">
        <v>24153</v>
      </c>
      <c r="N213" t="s">
        <v>30</v>
      </c>
      <c r="O213" t="s">
        <v>3716</v>
      </c>
      <c r="P213" t="s">
        <v>46</v>
      </c>
      <c r="Q213" t="s">
        <v>68</v>
      </c>
      <c r="R213" t="s">
        <v>3717</v>
      </c>
      <c r="S213">
        <v>19.68</v>
      </c>
      <c r="T213">
        <v>6</v>
      </c>
      <c r="U213">
        <v>0</v>
      </c>
      <c r="V213">
        <v>5.7071999999999976</v>
      </c>
    </row>
    <row r="214" spans="1:22" x14ac:dyDescent="0.35">
      <c r="A214">
        <v>716</v>
      </c>
      <c r="B214" t="s">
        <v>2300</v>
      </c>
      <c r="C214">
        <v>2011</v>
      </c>
      <c r="D214" s="28">
        <v>40725</v>
      </c>
      <c r="E214" s="28">
        <v>40730</v>
      </c>
      <c r="F214" t="s">
        <v>23</v>
      </c>
      <c r="G214" t="s">
        <v>974</v>
      </c>
      <c r="H214" t="s">
        <v>975</v>
      </c>
      <c r="I214" t="s">
        <v>41</v>
      </c>
      <c r="J214" t="s">
        <v>27</v>
      </c>
      <c r="K214" t="s">
        <v>95</v>
      </c>
      <c r="L214" t="s">
        <v>96</v>
      </c>
      <c r="M214">
        <v>98105</v>
      </c>
      <c r="N214" t="s">
        <v>44</v>
      </c>
      <c r="O214" t="s">
        <v>2301</v>
      </c>
      <c r="P214" t="s">
        <v>46</v>
      </c>
      <c r="Q214" t="s">
        <v>75</v>
      </c>
      <c r="R214" t="s">
        <v>2302</v>
      </c>
      <c r="S214">
        <v>19.920000000000002</v>
      </c>
      <c r="T214">
        <v>5</v>
      </c>
      <c r="U214">
        <v>0.2</v>
      </c>
      <c r="V214">
        <v>6.9719999999999995</v>
      </c>
    </row>
    <row r="215" spans="1:22" x14ac:dyDescent="0.35">
      <c r="A215">
        <v>5971</v>
      </c>
      <c r="B215" t="s">
        <v>8600</v>
      </c>
      <c r="C215">
        <v>2011</v>
      </c>
      <c r="D215" s="28">
        <v>40744</v>
      </c>
      <c r="E215" s="28">
        <v>40746</v>
      </c>
      <c r="F215" t="s">
        <v>188</v>
      </c>
      <c r="G215" t="s">
        <v>1957</v>
      </c>
      <c r="H215" t="s">
        <v>1958</v>
      </c>
      <c r="I215" t="s">
        <v>26</v>
      </c>
      <c r="J215" t="s">
        <v>27</v>
      </c>
      <c r="K215" t="s">
        <v>947</v>
      </c>
      <c r="L215" t="s">
        <v>43</v>
      </c>
      <c r="M215">
        <v>92105</v>
      </c>
      <c r="N215" t="s">
        <v>44</v>
      </c>
      <c r="O215" t="s">
        <v>1534</v>
      </c>
      <c r="P215" t="s">
        <v>46</v>
      </c>
      <c r="Q215" t="s">
        <v>90</v>
      </c>
      <c r="R215" t="s">
        <v>1535</v>
      </c>
      <c r="S215">
        <v>19.920000000000002</v>
      </c>
      <c r="T215">
        <v>4</v>
      </c>
      <c r="U215">
        <v>0</v>
      </c>
      <c r="V215">
        <v>9.7608000000000015</v>
      </c>
    </row>
    <row r="216" spans="1:22" x14ac:dyDescent="0.35">
      <c r="A216">
        <v>1938</v>
      </c>
      <c r="B216" t="s">
        <v>4797</v>
      </c>
      <c r="C216">
        <v>2013</v>
      </c>
      <c r="D216" s="28">
        <v>41464</v>
      </c>
      <c r="E216" s="28">
        <v>41468</v>
      </c>
      <c r="F216" t="s">
        <v>50</v>
      </c>
      <c r="G216" t="s">
        <v>4798</v>
      </c>
      <c r="H216" t="s">
        <v>4799</v>
      </c>
      <c r="I216" t="s">
        <v>26</v>
      </c>
      <c r="J216" t="s">
        <v>27</v>
      </c>
      <c r="K216" t="s">
        <v>4800</v>
      </c>
      <c r="L216" t="s">
        <v>457</v>
      </c>
      <c r="M216">
        <v>80020</v>
      </c>
      <c r="N216" t="s">
        <v>44</v>
      </c>
      <c r="O216" t="s">
        <v>4801</v>
      </c>
      <c r="P216" t="s">
        <v>46</v>
      </c>
      <c r="Q216" t="s">
        <v>75</v>
      </c>
      <c r="R216" t="s">
        <v>4802</v>
      </c>
      <c r="S216">
        <v>19.968000000000004</v>
      </c>
      <c r="T216">
        <v>2</v>
      </c>
      <c r="U216">
        <v>0.7</v>
      </c>
      <c r="V216">
        <v>-13.311999999999998</v>
      </c>
    </row>
    <row r="217" spans="1:22" x14ac:dyDescent="0.35">
      <c r="A217">
        <v>189</v>
      </c>
      <c r="B217" t="s">
        <v>755</v>
      </c>
      <c r="C217">
        <v>2013</v>
      </c>
      <c r="D217" s="28">
        <v>41472</v>
      </c>
      <c r="E217" s="28">
        <v>41478</v>
      </c>
      <c r="F217" t="s">
        <v>50</v>
      </c>
      <c r="G217" t="s">
        <v>756</v>
      </c>
      <c r="H217" t="s">
        <v>757</v>
      </c>
      <c r="I217" t="s">
        <v>41</v>
      </c>
      <c r="J217" t="s">
        <v>27</v>
      </c>
      <c r="K217" t="s">
        <v>758</v>
      </c>
      <c r="L217" t="s">
        <v>104</v>
      </c>
      <c r="M217">
        <v>75051</v>
      </c>
      <c r="N217" t="s">
        <v>105</v>
      </c>
      <c r="O217" t="s">
        <v>631</v>
      </c>
      <c r="P217" t="s">
        <v>46</v>
      </c>
      <c r="Q217" t="s">
        <v>90</v>
      </c>
      <c r="R217" t="s">
        <v>632</v>
      </c>
      <c r="S217">
        <v>20.016000000000002</v>
      </c>
      <c r="T217">
        <v>3</v>
      </c>
      <c r="U217">
        <v>0.2</v>
      </c>
      <c r="V217">
        <v>6.2549999999999963</v>
      </c>
    </row>
    <row r="218" spans="1:22" x14ac:dyDescent="0.35">
      <c r="A218">
        <v>6783</v>
      </c>
      <c r="B218" t="s">
        <v>9093</v>
      </c>
      <c r="C218">
        <v>2014</v>
      </c>
      <c r="D218" s="28">
        <v>41846</v>
      </c>
      <c r="E218" s="28">
        <v>41849</v>
      </c>
      <c r="F218" t="s">
        <v>23</v>
      </c>
      <c r="G218" t="s">
        <v>4682</v>
      </c>
      <c r="H218" t="s">
        <v>4683</v>
      </c>
      <c r="I218" t="s">
        <v>26</v>
      </c>
      <c r="J218" t="s">
        <v>27</v>
      </c>
      <c r="K218" t="s">
        <v>146</v>
      </c>
      <c r="L218" t="s">
        <v>147</v>
      </c>
      <c r="M218">
        <v>19143</v>
      </c>
      <c r="N218" t="s">
        <v>148</v>
      </c>
      <c r="O218" t="s">
        <v>2111</v>
      </c>
      <c r="P218" t="s">
        <v>32</v>
      </c>
      <c r="Q218" t="s">
        <v>65</v>
      </c>
      <c r="R218" t="s">
        <v>2112</v>
      </c>
      <c r="S218">
        <v>20.096000000000004</v>
      </c>
      <c r="T218">
        <v>4</v>
      </c>
      <c r="U218">
        <v>0.2</v>
      </c>
      <c r="V218">
        <v>3.0143999999999984</v>
      </c>
    </row>
    <row r="219" spans="1:22" x14ac:dyDescent="0.35">
      <c r="A219">
        <v>2856</v>
      </c>
      <c r="B219" t="s">
        <v>6042</v>
      </c>
      <c r="C219">
        <v>2014</v>
      </c>
      <c r="D219" s="28">
        <v>41846</v>
      </c>
      <c r="E219" s="28">
        <v>41852</v>
      </c>
      <c r="F219" t="s">
        <v>50</v>
      </c>
      <c r="G219" t="s">
        <v>1558</v>
      </c>
      <c r="H219" t="s">
        <v>1559</v>
      </c>
      <c r="I219" t="s">
        <v>26</v>
      </c>
      <c r="J219" t="s">
        <v>27</v>
      </c>
      <c r="K219" t="s">
        <v>5325</v>
      </c>
      <c r="L219" t="s">
        <v>5326</v>
      </c>
      <c r="M219">
        <v>57103</v>
      </c>
      <c r="N219" t="s">
        <v>105</v>
      </c>
      <c r="O219" t="s">
        <v>5730</v>
      </c>
      <c r="P219" t="s">
        <v>46</v>
      </c>
      <c r="Q219" t="s">
        <v>47</v>
      </c>
      <c r="R219" t="s">
        <v>5731</v>
      </c>
      <c r="S219">
        <v>20.23</v>
      </c>
      <c r="T219">
        <v>7</v>
      </c>
      <c r="U219">
        <v>0</v>
      </c>
      <c r="V219">
        <v>9.5081000000000007</v>
      </c>
    </row>
    <row r="220" spans="1:22" x14ac:dyDescent="0.35">
      <c r="A220">
        <v>5679</v>
      </c>
      <c r="B220" t="s">
        <v>8419</v>
      </c>
      <c r="C220">
        <v>2013</v>
      </c>
      <c r="D220" s="28">
        <v>41484</v>
      </c>
      <c r="E220" s="28">
        <v>41490</v>
      </c>
      <c r="F220" t="s">
        <v>50</v>
      </c>
      <c r="G220" t="s">
        <v>5869</v>
      </c>
      <c r="H220" t="s">
        <v>5870</v>
      </c>
      <c r="I220" t="s">
        <v>102</v>
      </c>
      <c r="J220" t="s">
        <v>27</v>
      </c>
      <c r="K220" t="s">
        <v>8420</v>
      </c>
      <c r="L220" t="s">
        <v>238</v>
      </c>
      <c r="M220">
        <v>49423</v>
      </c>
      <c r="N220" t="s">
        <v>105</v>
      </c>
      <c r="O220" t="s">
        <v>3307</v>
      </c>
      <c r="P220" t="s">
        <v>46</v>
      </c>
      <c r="Q220" t="s">
        <v>269</v>
      </c>
      <c r="R220" t="s">
        <v>186</v>
      </c>
      <c r="S220">
        <v>20.439999999999998</v>
      </c>
      <c r="T220">
        <v>7</v>
      </c>
      <c r="U220">
        <v>0</v>
      </c>
      <c r="V220">
        <v>9.1979999999999986</v>
      </c>
    </row>
    <row r="221" spans="1:22" x14ac:dyDescent="0.35">
      <c r="A221">
        <v>9891</v>
      </c>
      <c r="B221" t="s">
        <v>10882</v>
      </c>
      <c r="C221">
        <v>2013</v>
      </c>
      <c r="D221" s="28">
        <v>41481</v>
      </c>
      <c r="E221" s="28">
        <v>41484</v>
      </c>
      <c r="F221" t="s">
        <v>23</v>
      </c>
      <c r="G221" t="s">
        <v>584</v>
      </c>
      <c r="H221" t="s">
        <v>585</v>
      </c>
      <c r="I221" t="s">
        <v>41</v>
      </c>
      <c r="J221" t="s">
        <v>27</v>
      </c>
      <c r="K221" t="s">
        <v>2548</v>
      </c>
      <c r="L221" t="s">
        <v>114</v>
      </c>
      <c r="M221">
        <v>53209</v>
      </c>
      <c r="N221" t="s">
        <v>105</v>
      </c>
      <c r="O221" t="s">
        <v>6651</v>
      </c>
      <c r="P221" t="s">
        <v>46</v>
      </c>
      <c r="Q221" t="s">
        <v>90</v>
      </c>
      <c r="R221" t="s">
        <v>6652</v>
      </c>
      <c r="S221">
        <v>20.62</v>
      </c>
      <c r="T221">
        <v>2</v>
      </c>
      <c r="U221">
        <v>0</v>
      </c>
      <c r="V221">
        <v>9.6913999999999998</v>
      </c>
    </row>
    <row r="222" spans="1:22" x14ac:dyDescent="0.35">
      <c r="A222">
        <v>6787</v>
      </c>
      <c r="B222" t="s">
        <v>9093</v>
      </c>
      <c r="C222">
        <v>2014</v>
      </c>
      <c r="D222" s="28">
        <v>41846</v>
      </c>
      <c r="E222" s="28">
        <v>41849</v>
      </c>
      <c r="F222" t="s">
        <v>23</v>
      </c>
      <c r="G222" t="s">
        <v>4682</v>
      </c>
      <c r="H222" t="s">
        <v>4683</v>
      </c>
      <c r="I222" t="s">
        <v>26</v>
      </c>
      <c r="J222" t="s">
        <v>27</v>
      </c>
      <c r="K222" t="s">
        <v>146</v>
      </c>
      <c r="L222" t="s">
        <v>147</v>
      </c>
      <c r="M222">
        <v>19143</v>
      </c>
      <c r="N222" t="s">
        <v>148</v>
      </c>
      <c r="O222" t="s">
        <v>1057</v>
      </c>
      <c r="P222" t="s">
        <v>46</v>
      </c>
      <c r="Q222" t="s">
        <v>90</v>
      </c>
      <c r="R222" t="s">
        <v>1058</v>
      </c>
      <c r="S222">
        <v>20.736000000000004</v>
      </c>
      <c r="T222">
        <v>4</v>
      </c>
      <c r="U222">
        <v>0.2</v>
      </c>
      <c r="V222">
        <v>7.2576000000000001</v>
      </c>
    </row>
    <row r="223" spans="1:22" x14ac:dyDescent="0.35">
      <c r="A223">
        <v>6279</v>
      </c>
      <c r="B223" t="s">
        <v>8798</v>
      </c>
      <c r="C223">
        <v>2013</v>
      </c>
      <c r="D223" s="28">
        <v>41473</v>
      </c>
      <c r="E223" s="28">
        <v>41478</v>
      </c>
      <c r="F223" t="s">
        <v>23</v>
      </c>
      <c r="G223" t="s">
        <v>5176</v>
      </c>
      <c r="H223" t="s">
        <v>5177</v>
      </c>
      <c r="I223" t="s">
        <v>26</v>
      </c>
      <c r="J223" t="s">
        <v>27</v>
      </c>
      <c r="K223" t="s">
        <v>95</v>
      </c>
      <c r="L223" t="s">
        <v>96</v>
      </c>
      <c r="M223">
        <v>98105</v>
      </c>
      <c r="N223" t="s">
        <v>44</v>
      </c>
      <c r="O223" t="s">
        <v>3055</v>
      </c>
      <c r="P223" t="s">
        <v>71</v>
      </c>
      <c r="Q223" t="s">
        <v>72</v>
      </c>
      <c r="R223" t="s">
        <v>3056</v>
      </c>
      <c r="S223">
        <v>20.784000000000002</v>
      </c>
      <c r="T223">
        <v>2</v>
      </c>
      <c r="U223">
        <v>0.2</v>
      </c>
      <c r="V223">
        <v>-4.6764000000000001</v>
      </c>
    </row>
    <row r="224" spans="1:22" x14ac:dyDescent="0.35">
      <c r="A224">
        <v>3356</v>
      </c>
      <c r="B224" t="s">
        <v>6561</v>
      </c>
      <c r="C224">
        <v>2011</v>
      </c>
      <c r="D224" s="28">
        <v>40743</v>
      </c>
      <c r="E224" s="28">
        <v>40748</v>
      </c>
      <c r="F224" t="s">
        <v>50</v>
      </c>
      <c r="G224" t="s">
        <v>1005</v>
      </c>
      <c r="H224" t="s">
        <v>1006</v>
      </c>
      <c r="I224" t="s">
        <v>41</v>
      </c>
      <c r="J224" t="s">
        <v>27</v>
      </c>
      <c r="K224" t="s">
        <v>515</v>
      </c>
      <c r="L224" t="s">
        <v>747</v>
      </c>
      <c r="M224">
        <v>6010</v>
      </c>
      <c r="N224" t="s">
        <v>148</v>
      </c>
      <c r="O224" t="s">
        <v>3366</v>
      </c>
      <c r="P224" t="s">
        <v>46</v>
      </c>
      <c r="Q224" t="s">
        <v>75</v>
      </c>
      <c r="R224" t="s">
        <v>3367</v>
      </c>
      <c r="S224">
        <v>20.88</v>
      </c>
      <c r="T224">
        <v>2</v>
      </c>
      <c r="U224">
        <v>0</v>
      </c>
      <c r="V224">
        <v>9.6047999999999991</v>
      </c>
    </row>
    <row r="225" spans="1:22" x14ac:dyDescent="0.35">
      <c r="A225">
        <v>5446</v>
      </c>
      <c r="B225" t="s">
        <v>8251</v>
      </c>
      <c r="C225">
        <v>2013</v>
      </c>
      <c r="D225" s="28">
        <v>41481</v>
      </c>
      <c r="E225" s="28">
        <v>41485</v>
      </c>
      <c r="F225" t="s">
        <v>50</v>
      </c>
      <c r="G225" t="s">
        <v>2789</v>
      </c>
      <c r="H225" t="s">
        <v>2790</v>
      </c>
      <c r="I225" t="s">
        <v>102</v>
      </c>
      <c r="J225" t="s">
        <v>27</v>
      </c>
      <c r="K225" t="s">
        <v>184</v>
      </c>
      <c r="L225" t="s">
        <v>104</v>
      </c>
      <c r="M225">
        <v>77041</v>
      </c>
      <c r="N225" t="s">
        <v>105</v>
      </c>
      <c r="O225" t="s">
        <v>5033</v>
      </c>
      <c r="P225" t="s">
        <v>46</v>
      </c>
      <c r="Q225" t="s">
        <v>173</v>
      </c>
      <c r="R225" t="s">
        <v>5034</v>
      </c>
      <c r="S225">
        <v>20.936000000000003</v>
      </c>
      <c r="T225">
        <v>1</v>
      </c>
      <c r="U225">
        <v>0.2</v>
      </c>
      <c r="V225">
        <v>7.0659000000000001</v>
      </c>
    </row>
    <row r="226" spans="1:22" x14ac:dyDescent="0.35">
      <c r="A226">
        <v>6498</v>
      </c>
      <c r="B226" t="s">
        <v>8925</v>
      </c>
      <c r="C226">
        <v>2012</v>
      </c>
      <c r="D226" s="28">
        <v>41114</v>
      </c>
      <c r="E226" s="28">
        <v>41118</v>
      </c>
      <c r="F226" t="s">
        <v>50</v>
      </c>
      <c r="G226" t="s">
        <v>8926</v>
      </c>
      <c r="H226" t="s">
        <v>8927</v>
      </c>
      <c r="I226" t="s">
        <v>102</v>
      </c>
      <c r="J226" t="s">
        <v>27</v>
      </c>
      <c r="K226" t="s">
        <v>1473</v>
      </c>
      <c r="L226" t="s">
        <v>29</v>
      </c>
      <c r="M226">
        <v>40214</v>
      </c>
      <c r="N226" t="s">
        <v>30</v>
      </c>
      <c r="O226" t="s">
        <v>64</v>
      </c>
      <c r="P226" t="s">
        <v>32</v>
      </c>
      <c r="Q226" t="s">
        <v>65</v>
      </c>
      <c r="R226" t="s">
        <v>66</v>
      </c>
      <c r="S226">
        <v>20.94</v>
      </c>
      <c r="T226">
        <v>3</v>
      </c>
      <c r="U226">
        <v>0</v>
      </c>
      <c r="V226">
        <v>6.0725999999999987</v>
      </c>
    </row>
    <row r="227" spans="1:22" x14ac:dyDescent="0.35">
      <c r="A227">
        <v>4192</v>
      </c>
      <c r="B227" t="s">
        <v>7295</v>
      </c>
      <c r="C227">
        <v>2012</v>
      </c>
      <c r="D227" s="28">
        <v>41098</v>
      </c>
      <c r="E227" s="28">
        <v>41098</v>
      </c>
      <c r="F227" t="s">
        <v>1290</v>
      </c>
      <c r="G227" t="s">
        <v>5996</v>
      </c>
      <c r="H227" t="s">
        <v>5997</v>
      </c>
      <c r="I227" t="s">
        <v>26</v>
      </c>
      <c r="J227" t="s">
        <v>27</v>
      </c>
      <c r="K227" t="s">
        <v>184</v>
      </c>
      <c r="L227" t="s">
        <v>104</v>
      </c>
      <c r="M227">
        <v>77070</v>
      </c>
      <c r="N227" t="s">
        <v>105</v>
      </c>
      <c r="O227" t="s">
        <v>7296</v>
      </c>
      <c r="P227" t="s">
        <v>46</v>
      </c>
      <c r="Q227" t="s">
        <v>90</v>
      </c>
      <c r="R227" t="s">
        <v>7297</v>
      </c>
      <c r="S227">
        <v>21.12</v>
      </c>
      <c r="T227">
        <v>5</v>
      </c>
      <c r="U227">
        <v>0.2</v>
      </c>
      <c r="V227">
        <v>6.5999999999999988</v>
      </c>
    </row>
    <row r="228" spans="1:22" x14ac:dyDescent="0.35">
      <c r="A228">
        <v>2156</v>
      </c>
      <c r="B228" t="s">
        <v>5087</v>
      </c>
      <c r="C228">
        <v>2013</v>
      </c>
      <c r="D228" s="28">
        <v>41481</v>
      </c>
      <c r="E228" s="28">
        <v>41483</v>
      </c>
      <c r="F228" t="s">
        <v>23</v>
      </c>
      <c r="G228" t="s">
        <v>3736</v>
      </c>
      <c r="H228" t="s">
        <v>3737</v>
      </c>
      <c r="I228" t="s">
        <v>26</v>
      </c>
      <c r="J228" t="s">
        <v>27</v>
      </c>
      <c r="K228" t="s">
        <v>42</v>
      </c>
      <c r="L228" t="s">
        <v>43</v>
      </c>
      <c r="M228">
        <v>90032</v>
      </c>
      <c r="N228" t="s">
        <v>44</v>
      </c>
      <c r="O228" t="s">
        <v>1174</v>
      </c>
      <c r="P228" t="s">
        <v>46</v>
      </c>
      <c r="Q228" t="s">
        <v>269</v>
      </c>
      <c r="R228" t="s">
        <v>1175</v>
      </c>
      <c r="S228">
        <v>21.48</v>
      </c>
      <c r="T228">
        <v>6</v>
      </c>
      <c r="U228">
        <v>0</v>
      </c>
      <c r="V228">
        <v>10.74</v>
      </c>
    </row>
    <row r="229" spans="1:22" x14ac:dyDescent="0.35">
      <c r="A229">
        <v>7162</v>
      </c>
      <c r="B229" t="s">
        <v>9321</v>
      </c>
      <c r="C229">
        <v>2011</v>
      </c>
      <c r="D229" s="28">
        <v>40728</v>
      </c>
      <c r="E229" s="28">
        <v>40733</v>
      </c>
      <c r="F229" t="s">
        <v>50</v>
      </c>
      <c r="G229" t="s">
        <v>3987</v>
      </c>
      <c r="H229" t="s">
        <v>3988</v>
      </c>
      <c r="I229" t="s">
        <v>26</v>
      </c>
      <c r="J229" t="s">
        <v>27</v>
      </c>
      <c r="K229" t="s">
        <v>1464</v>
      </c>
      <c r="L229" t="s">
        <v>319</v>
      </c>
      <c r="M229">
        <v>23223</v>
      </c>
      <c r="N229" t="s">
        <v>30</v>
      </c>
      <c r="O229" t="s">
        <v>1340</v>
      </c>
      <c r="P229" t="s">
        <v>46</v>
      </c>
      <c r="Q229" t="s">
        <v>90</v>
      </c>
      <c r="R229" t="s">
        <v>1341</v>
      </c>
      <c r="S229">
        <v>21.84</v>
      </c>
      <c r="T229">
        <v>3</v>
      </c>
      <c r="U229">
        <v>0</v>
      </c>
      <c r="V229">
        <v>10.92</v>
      </c>
    </row>
    <row r="230" spans="1:22" x14ac:dyDescent="0.35">
      <c r="A230">
        <v>3108</v>
      </c>
      <c r="B230" t="s">
        <v>6325</v>
      </c>
      <c r="C230">
        <v>2013</v>
      </c>
      <c r="D230" s="28">
        <v>41473</v>
      </c>
      <c r="E230" s="28">
        <v>41478</v>
      </c>
      <c r="F230" t="s">
        <v>50</v>
      </c>
      <c r="G230" t="s">
        <v>85</v>
      </c>
      <c r="H230" t="s">
        <v>86</v>
      </c>
      <c r="I230" t="s">
        <v>26</v>
      </c>
      <c r="J230" t="s">
        <v>27</v>
      </c>
      <c r="K230" t="s">
        <v>318</v>
      </c>
      <c r="L230" t="s">
        <v>596</v>
      </c>
      <c r="M230">
        <v>65807</v>
      </c>
      <c r="N230" t="s">
        <v>105</v>
      </c>
      <c r="O230" t="s">
        <v>6326</v>
      </c>
      <c r="P230" t="s">
        <v>46</v>
      </c>
      <c r="Q230" t="s">
        <v>90</v>
      </c>
      <c r="R230" t="s">
        <v>6327</v>
      </c>
      <c r="S230">
        <v>21.93</v>
      </c>
      <c r="T230">
        <v>3</v>
      </c>
      <c r="U230">
        <v>0</v>
      </c>
      <c r="V230">
        <v>10.087799999999998</v>
      </c>
    </row>
    <row r="231" spans="1:22" x14ac:dyDescent="0.35">
      <c r="A231">
        <v>1736</v>
      </c>
      <c r="B231" t="s">
        <v>4436</v>
      </c>
      <c r="C231">
        <v>2014</v>
      </c>
      <c r="D231" s="28">
        <v>41850</v>
      </c>
      <c r="E231" s="28">
        <v>41853</v>
      </c>
      <c r="F231" t="s">
        <v>23</v>
      </c>
      <c r="G231" t="s">
        <v>1408</v>
      </c>
      <c r="H231" t="s">
        <v>1409</v>
      </c>
      <c r="I231" t="s">
        <v>26</v>
      </c>
      <c r="J231" t="s">
        <v>27</v>
      </c>
      <c r="K231" t="s">
        <v>1521</v>
      </c>
      <c r="L231" t="s">
        <v>88</v>
      </c>
      <c r="M231">
        <v>28540</v>
      </c>
      <c r="N231" t="s">
        <v>30</v>
      </c>
      <c r="O231" t="s">
        <v>3474</v>
      </c>
      <c r="P231" t="s">
        <v>71</v>
      </c>
      <c r="Q231" t="s">
        <v>72</v>
      </c>
      <c r="R231" t="s">
        <v>3475</v>
      </c>
      <c r="S231">
        <v>22</v>
      </c>
      <c r="T231">
        <v>5</v>
      </c>
      <c r="U231">
        <v>0.2</v>
      </c>
      <c r="V231">
        <v>1.375</v>
      </c>
    </row>
    <row r="232" spans="1:22" x14ac:dyDescent="0.35">
      <c r="A232">
        <v>2588</v>
      </c>
      <c r="B232" t="s">
        <v>5692</v>
      </c>
      <c r="C232">
        <v>2014</v>
      </c>
      <c r="D232" s="28">
        <v>41821</v>
      </c>
      <c r="E232" s="28">
        <v>41827</v>
      </c>
      <c r="F232" t="s">
        <v>50</v>
      </c>
      <c r="G232" t="s">
        <v>2230</v>
      </c>
      <c r="H232" t="s">
        <v>2231</v>
      </c>
      <c r="I232" t="s">
        <v>26</v>
      </c>
      <c r="J232" t="s">
        <v>27</v>
      </c>
      <c r="K232" t="s">
        <v>266</v>
      </c>
      <c r="L232" t="s">
        <v>267</v>
      </c>
      <c r="M232">
        <v>10024</v>
      </c>
      <c r="N232" t="s">
        <v>148</v>
      </c>
      <c r="O232" t="s">
        <v>5693</v>
      </c>
      <c r="P232" t="s">
        <v>32</v>
      </c>
      <c r="Q232" t="s">
        <v>65</v>
      </c>
      <c r="R232" t="s">
        <v>5694</v>
      </c>
      <c r="S232">
        <v>22.23</v>
      </c>
      <c r="T232">
        <v>1</v>
      </c>
      <c r="U232">
        <v>0</v>
      </c>
      <c r="V232">
        <v>9.7812000000000019</v>
      </c>
    </row>
    <row r="233" spans="1:22" x14ac:dyDescent="0.35">
      <c r="A233">
        <v>8316</v>
      </c>
      <c r="B233" t="s">
        <v>9949</v>
      </c>
      <c r="C233">
        <v>2011</v>
      </c>
      <c r="D233" s="28">
        <v>40736</v>
      </c>
      <c r="E233" s="28">
        <v>40740</v>
      </c>
      <c r="F233" t="s">
        <v>50</v>
      </c>
      <c r="G233" t="s">
        <v>3227</v>
      </c>
      <c r="H233" t="s">
        <v>3228</v>
      </c>
      <c r="I233" t="s">
        <v>102</v>
      </c>
      <c r="J233" t="s">
        <v>27</v>
      </c>
      <c r="K233" t="s">
        <v>7859</v>
      </c>
      <c r="L233" t="s">
        <v>104</v>
      </c>
      <c r="M233">
        <v>77573</v>
      </c>
      <c r="N233" t="s">
        <v>105</v>
      </c>
      <c r="O233" t="s">
        <v>2743</v>
      </c>
      <c r="P233" t="s">
        <v>46</v>
      </c>
      <c r="Q233" t="s">
        <v>68</v>
      </c>
      <c r="R233" t="s">
        <v>2744</v>
      </c>
      <c r="S233">
        <v>22.288</v>
      </c>
      <c r="T233">
        <v>7</v>
      </c>
      <c r="U233">
        <v>0.2</v>
      </c>
      <c r="V233">
        <v>3.9003999999999985</v>
      </c>
    </row>
    <row r="234" spans="1:22" x14ac:dyDescent="0.35">
      <c r="A234">
        <v>6964</v>
      </c>
      <c r="B234" t="s">
        <v>9212</v>
      </c>
      <c r="C234">
        <v>2013</v>
      </c>
      <c r="D234" s="28">
        <v>41472</v>
      </c>
      <c r="E234" s="28">
        <v>41476</v>
      </c>
      <c r="F234" t="s">
        <v>23</v>
      </c>
      <c r="G234" t="s">
        <v>581</v>
      </c>
      <c r="H234" t="s">
        <v>582</v>
      </c>
      <c r="I234" t="s">
        <v>41</v>
      </c>
      <c r="J234" t="s">
        <v>27</v>
      </c>
      <c r="K234" t="s">
        <v>382</v>
      </c>
      <c r="L234" t="s">
        <v>383</v>
      </c>
      <c r="M234">
        <v>29203</v>
      </c>
      <c r="N234" t="s">
        <v>30</v>
      </c>
      <c r="O234" t="s">
        <v>6109</v>
      </c>
      <c r="P234" t="s">
        <v>46</v>
      </c>
      <c r="Q234" t="s">
        <v>68</v>
      </c>
      <c r="R234" t="s">
        <v>6110</v>
      </c>
      <c r="S234">
        <v>22.32</v>
      </c>
      <c r="T234">
        <v>3</v>
      </c>
      <c r="U234">
        <v>0</v>
      </c>
      <c r="V234">
        <v>5.580000000000001</v>
      </c>
    </row>
    <row r="235" spans="1:22" x14ac:dyDescent="0.35">
      <c r="A235">
        <v>7230</v>
      </c>
      <c r="B235" t="s">
        <v>9359</v>
      </c>
      <c r="C235">
        <v>2011</v>
      </c>
      <c r="D235" s="28">
        <v>40744</v>
      </c>
      <c r="E235" s="28">
        <v>40746</v>
      </c>
      <c r="F235" t="s">
        <v>188</v>
      </c>
      <c r="G235" t="s">
        <v>7418</v>
      </c>
      <c r="H235" t="s">
        <v>7419</v>
      </c>
      <c r="I235" t="s">
        <v>26</v>
      </c>
      <c r="J235" t="s">
        <v>27</v>
      </c>
      <c r="K235" t="s">
        <v>127</v>
      </c>
      <c r="L235" t="s">
        <v>43</v>
      </c>
      <c r="M235">
        <v>94122</v>
      </c>
      <c r="N235" t="s">
        <v>44</v>
      </c>
      <c r="O235" t="s">
        <v>948</v>
      </c>
      <c r="P235" t="s">
        <v>46</v>
      </c>
      <c r="Q235" t="s">
        <v>90</v>
      </c>
      <c r="R235" t="s">
        <v>949</v>
      </c>
      <c r="S235">
        <v>22.830000000000002</v>
      </c>
      <c r="T235">
        <v>3</v>
      </c>
      <c r="U235">
        <v>0</v>
      </c>
      <c r="V235">
        <v>10.7301</v>
      </c>
    </row>
    <row r="236" spans="1:22" x14ac:dyDescent="0.35">
      <c r="A236">
        <v>7919</v>
      </c>
      <c r="B236" t="s">
        <v>9740</v>
      </c>
      <c r="C236">
        <v>2012</v>
      </c>
      <c r="D236" s="28">
        <v>41094</v>
      </c>
      <c r="E236" s="28">
        <v>41098</v>
      </c>
      <c r="F236" t="s">
        <v>23</v>
      </c>
      <c r="G236" t="s">
        <v>5925</v>
      </c>
      <c r="H236" t="s">
        <v>5926</v>
      </c>
      <c r="I236" t="s">
        <v>102</v>
      </c>
      <c r="J236" t="s">
        <v>27</v>
      </c>
      <c r="K236" t="s">
        <v>947</v>
      </c>
      <c r="L236" t="s">
        <v>43</v>
      </c>
      <c r="M236">
        <v>92024</v>
      </c>
      <c r="N236" t="s">
        <v>44</v>
      </c>
      <c r="O236" t="s">
        <v>1102</v>
      </c>
      <c r="P236" t="s">
        <v>46</v>
      </c>
      <c r="Q236" t="s">
        <v>75</v>
      </c>
      <c r="R236" t="s">
        <v>1103</v>
      </c>
      <c r="S236">
        <v>22.847999999999999</v>
      </c>
      <c r="T236">
        <v>2</v>
      </c>
      <c r="U236">
        <v>0.2</v>
      </c>
      <c r="V236">
        <v>7.4255999999999993</v>
      </c>
    </row>
    <row r="237" spans="1:22" x14ac:dyDescent="0.35">
      <c r="A237">
        <v>7436</v>
      </c>
      <c r="B237" t="s">
        <v>9477</v>
      </c>
      <c r="C237">
        <v>2012</v>
      </c>
      <c r="D237" s="28">
        <v>41116</v>
      </c>
      <c r="E237" s="28">
        <v>41121</v>
      </c>
      <c r="F237" t="s">
        <v>50</v>
      </c>
      <c r="G237" t="s">
        <v>1383</v>
      </c>
      <c r="H237" t="s">
        <v>1384</v>
      </c>
      <c r="I237" t="s">
        <v>41</v>
      </c>
      <c r="J237" t="s">
        <v>27</v>
      </c>
      <c r="K237" t="s">
        <v>8826</v>
      </c>
      <c r="L237" t="s">
        <v>43</v>
      </c>
      <c r="M237">
        <v>93030</v>
      </c>
      <c r="N237" t="s">
        <v>44</v>
      </c>
      <c r="O237" t="s">
        <v>1223</v>
      </c>
      <c r="P237" t="s">
        <v>46</v>
      </c>
      <c r="Q237" t="s">
        <v>75</v>
      </c>
      <c r="R237" t="s">
        <v>1224</v>
      </c>
      <c r="S237">
        <v>23.136000000000003</v>
      </c>
      <c r="T237">
        <v>6</v>
      </c>
      <c r="U237">
        <v>0.2</v>
      </c>
      <c r="V237">
        <v>8.3867999999999991</v>
      </c>
    </row>
    <row r="238" spans="1:22" x14ac:dyDescent="0.35">
      <c r="A238">
        <v>1623</v>
      </c>
      <c r="B238" t="s">
        <v>4252</v>
      </c>
      <c r="C238">
        <v>2014</v>
      </c>
      <c r="D238" s="28">
        <v>41829</v>
      </c>
      <c r="E238" s="28">
        <v>41836</v>
      </c>
      <c r="F238" t="s">
        <v>50</v>
      </c>
      <c r="G238" t="s">
        <v>4253</v>
      </c>
      <c r="H238" t="s">
        <v>4254</v>
      </c>
      <c r="I238" t="s">
        <v>26</v>
      </c>
      <c r="J238" t="s">
        <v>27</v>
      </c>
      <c r="K238" t="s">
        <v>4255</v>
      </c>
      <c r="L238" t="s">
        <v>96</v>
      </c>
      <c r="M238">
        <v>98031</v>
      </c>
      <c r="N238" t="s">
        <v>44</v>
      </c>
      <c r="O238" t="s">
        <v>1927</v>
      </c>
      <c r="P238" t="s">
        <v>46</v>
      </c>
      <c r="Q238" t="s">
        <v>75</v>
      </c>
      <c r="R238" t="s">
        <v>1928</v>
      </c>
      <c r="S238">
        <v>23.168000000000003</v>
      </c>
      <c r="T238">
        <v>2</v>
      </c>
      <c r="U238">
        <v>0.2</v>
      </c>
      <c r="V238">
        <v>7.8191999999999995</v>
      </c>
    </row>
    <row r="239" spans="1:22" x14ac:dyDescent="0.35">
      <c r="A239">
        <v>2374</v>
      </c>
      <c r="B239" t="s">
        <v>5405</v>
      </c>
      <c r="C239">
        <v>2013</v>
      </c>
      <c r="D239" s="28">
        <v>41463</v>
      </c>
      <c r="E239" s="28">
        <v>41467</v>
      </c>
      <c r="F239" t="s">
        <v>23</v>
      </c>
      <c r="G239" t="s">
        <v>2410</v>
      </c>
      <c r="H239" t="s">
        <v>2411</v>
      </c>
      <c r="I239" t="s">
        <v>41</v>
      </c>
      <c r="J239" t="s">
        <v>27</v>
      </c>
      <c r="K239" t="s">
        <v>456</v>
      </c>
      <c r="L239" t="s">
        <v>211</v>
      </c>
      <c r="M239">
        <v>60505</v>
      </c>
      <c r="N239" t="s">
        <v>105</v>
      </c>
      <c r="O239" t="s">
        <v>4504</v>
      </c>
      <c r="P239" t="s">
        <v>46</v>
      </c>
      <c r="Q239" t="s">
        <v>90</v>
      </c>
      <c r="R239" t="s">
        <v>4505</v>
      </c>
      <c r="S239">
        <v>23.688000000000002</v>
      </c>
      <c r="T239">
        <v>9</v>
      </c>
      <c r="U239">
        <v>0.2</v>
      </c>
      <c r="V239">
        <v>7.698599999999999</v>
      </c>
    </row>
    <row r="240" spans="1:22" x14ac:dyDescent="0.35">
      <c r="A240">
        <v>835</v>
      </c>
      <c r="B240" t="s">
        <v>2588</v>
      </c>
      <c r="C240">
        <v>2013</v>
      </c>
      <c r="D240" s="28">
        <v>41479</v>
      </c>
      <c r="E240" s="28">
        <v>41483</v>
      </c>
      <c r="F240" t="s">
        <v>50</v>
      </c>
      <c r="G240" t="s">
        <v>704</v>
      </c>
      <c r="H240" t="s">
        <v>705</v>
      </c>
      <c r="I240" t="s">
        <v>41</v>
      </c>
      <c r="J240" t="s">
        <v>27</v>
      </c>
      <c r="K240" t="s">
        <v>900</v>
      </c>
      <c r="L240" t="s">
        <v>54</v>
      </c>
      <c r="M240">
        <v>33614</v>
      </c>
      <c r="N240" t="s">
        <v>30</v>
      </c>
      <c r="O240" t="s">
        <v>2591</v>
      </c>
      <c r="P240" t="s">
        <v>46</v>
      </c>
      <c r="Q240" t="s">
        <v>78</v>
      </c>
      <c r="R240" t="s">
        <v>2592</v>
      </c>
      <c r="S240">
        <v>23.696000000000002</v>
      </c>
      <c r="T240">
        <v>2</v>
      </c>
      <c r="U240">
        <v>0.2</v>
      </c>
      <c r="V240">
        <v>6.5164</v>
      </c>
    </row>
    <row r="241" spans="1:22" x14ac:dyDescent="0.35">
      <c r="A241">
        <v>7400</v>
      </c>
      <c r="B241" t="s">
        <v>9461</v>
      </c>
      <c r="C241">
        <v>2011</v>
      </c>
      <c r="D241" s="28">
        <v>40736</v>
      </c>
      <c r="E241" s="28">
        <v>40739</v>
      </c>
      <c r="F241" t="s">
        <v>23</v>
      </c>
      <c r="G241" t="s">
        <v>2098</v>
      </c>
      <c r="H241" t="s">
        <v>2099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2089</v>
      </c>
      <c r="P241" t="s">
        <v>71</v>
      </c>
      <c r="Q241" t="s">
        <v>161</v>
      </c>
      <c r="R241" t="s">
        <v>2090</v>
      </c>
      <c r="S241">
        <v>23.840000000000003</v>
      </c>
      <c r="T241">
        <v>4</v>
      </c>
      <c r="U241">
        <v>0.2</v>
      </c>
      <c r="V241">
        <v>3.2779999999999987</v>
      </c>
    </row>
    <row r="242" spans="1:22" x14ac:dyDescent="0.35">
      <c r="A242">
        <v>8094</v>
      </c>
      <c r="B242" t="s">
        <v>9826</v>
      </c>
      <c r="C242">
        <v>2014</v>
      </c>
      <c r="D242" s="28">
        <v>41848</v>
      </c>
      <c r="E242" s="28">
        <v>41853</v>
      </c>
      <c r="F242" t="s">
        <v>23</v>
      </c>
      <c r="G242" t="s">
        <v>5176</v>
      </c>
      <c r="H242" t="s">
        <v>5177</v>
      </c>
      <c r="I242" t="s">
        <v>26</v>
      </c>
      <c r="J242" t="s">
        <v>27</v>
      </c>
      <c r="K242" t="s">
        <v>95</v>
      </c>
      <c r="L242" t="s">
        <v>96</v>
      </c>
      <c r="M242">
        <v>98115</v>
      </c>
      <c r="N242" t="s">
        <v>44</v>
      </c>
      <c r="O242" t="s">
        <v>2887</v>
      </c>
      <c r="P242" t="s">
        <v>32</v>
      </c>
      <c r="Q242" t="s">
        <v>65</v>
      </c>
      <c r="R242" t="s">
        <v>186</v>
      </c>
      <c r="S242">
        <v>23.88</v>
      </c>
      <c r="T242">
        <v>3</v>
      </c>
      <c r="U242">
        <v>0</v>
      </c>
      <c r="V242">
        <v>10.507200000000001</v>
      </c>
    </row>
    <row r="243" spans="1:22" x14ac:dyDescent="0.35">
      <c r="A243">
        <v>8175</v>
      </c>
      <c r="B243" t="s">
        <v>9872</v>
      </c>
      <c r="C243">
        <v>2011</v>
      </c>
      <c r="D243" s="28">
        <v>40733</v>
      </c>
      <c r="E243" s="28">
        <v>40737</v>
      </c>
      <c r="F243" t="s">
        <v>50</v>
      </c>
      <c r="G243" t="s">
        <v>6370</v>
      </c>
      <c r="H243" t="s">
        <v>6371</v>
      </c>
      <c r="I243" t="s">
        <v>102</v>
      </c>
      <c r="J243" t="s">
        <v>27</v>
      </c>
      <c r="K243" t="s">
        <v>42</v>
      </c>
      <c r="L243" t="s">
        <v>43</v>
      </c>
      <c r="M243">
        <v>90049</v>
      </c>
      <c r="N243" t="s">
        <v>44</v>
      </c>
      <c r="O243" t="s">
        <v>4803</v>
      </c>
      <c r="P243" t="s">
        <v>46</v>
      </c>
      <c r="Q243" t="s">
        <v>59</v>
      </c>
      <c r="R243" t="s">
        <v>4804</v>
      </c>
      <c r="S243">
        <v>23.92</v>
      </c>
      <c r="T243">
        <v>4</v>
      </c>
      <c r="U243">
        <v>0</v>
      </c>
      <c r="V243">
        <v>4.066399999999998</v>
      </c>
    </row>
    <row r="244" spans="1:22" x14ac:dyDescent="0.35">
      <c r="A244">
        <v>6933</v>
      </c>
      <c r="B244" t="s">
        <v>9182</v>
      </c>
      <c r="C244">
        <v>2011</v>
      </c>
      <c r="D244" s="28">
        <v>40738</v>
      </c>
      <c r="E244" s="28">
        <v>40742</v>
      </c>
      <c r="F244" t="s">
        <v>50</v>
      </c>
      <c r="G244" t="s">
        <v>3868</v>
      </c>
      <c r="H244" t="s">
        <v>3869</v>
      </c>
      <c r="I244" t="s">
        <v>26</v>
      </c>
      <c r="J244" t="s">
        <v>27</v>
      </c>
      <c r="K244" t="s">
        <v>146</v>
      </c>
      <c r="L244" t="s">
        <v>147</v>
      </c>
      <c r="M244">
        <v>19140</v>
      </c>
      <c r="N244" t="s">
        <v>148</v>
      </c>
      <c r="O244" t="s">
        <v>8134</v>
      </c>
      <c r="P244" t="s">
        <v>71</v>
      </c>
      <c r="Q244" t="s">
        <v>72</v>
      </c>
      <c r="R244" t="s">
        <v>8135</v>
      </c>
      <c r="S244">
        <v>23.987999999999996</v>
      </c>
      <c r="T244">
        <v>2</v>
      </c>
      <c r="U244">
        <v>0.4</v>
      </c>
      <c r="V244">
        <v>-13.993000000000004</v>
      </c>
    </row>
    <row r="245" spans="1:22" x14ac:dyDescent="0.35">
      <c r="A245">
        <v>1304</v>
      </c>
      <c r="B245" t="s">
        <v>3610</v>
      </c>
      <c r="C245">
        <v>2014</v>
      </c>
      <c r="D245" s="28">
        <v>41824</v>
      </c>
      <c r="E245" s="28">
        <v>41828</v>
      </c>
      <c r="F245" t="s">
        <v>50</v>
      </c>
      <c r="G245" t="s">
        <v>3611</v>
      </c>
      <c r="H245" t="s">
        <v>3612</v>
      </c>
      <c r="I245" t="s">
        <v>26</v>
      </c>
      <c r="J245" t="s">
        <v>27</v>
      </c>
      <c r="K245" t="s">
        <v>497</v>
      </c>
      <c r="L245" t="s">
        <v>1272</v>
      </c>
      <c r="M245">
        <v>31907</v>
      </c>
      <c r="N245" t="s">
        <v>30</v>
      </c>
      <c r="O245" t="s">
        <v>3613</v>
      </c>
      <c r="P245" t="s">
        <v>32</v>
      </c>
      <c r="Q245" t="s">
        <v>65</v>
      </c>
      <c r="R245" t="s">
        <v>3614</v>
      </c>
      <c r="S245">
        <v>23.99</v>
      </c>
      <c r="T245">
        <v>1</v>
      </c>
      <c r="U245">
        <v>0</v>
      </c>
      <c r="V245">
        <v>5.5176999999999978</v>
      </c>
    </row>
    <row r="246" spans="1:22" x14ac:dyDescent="0.35">
      <c r="A246">
        <v>7870</v>
      </c>
      <c r="B246" t="s">
        <v>9713</v>
      </c>
      <c r="C246">
        <v>2014</v>
      </c>
      <c r="D246" s="28">
        <v>41824</v>
      </c>
      <c r="E246" s="28">
        <v>41830</v>
      </c>
      <c r="F246" t="s">
        <v>50</v>
      </c>
      <c r="G246" t="s">
        <v>5942</v>
      </c>
      <c r="H246" t="s">
        <v>5943</v>
      </c>
      <c r="I246" t="s">
        <v>26</v>
      </c>
      <c r="J246" t="s">
        <v>27</v>
      </c>
      <c r="K246" t="s">
        <v>1521</v>
      </c>
      <c r="L246" t="s">
        <v>88</v>
      </c>
      <c r="M246">
        <v>28540</v>
      </c>
      <c r="N246" t="s">
        <v>30</v>
      </c>
      <c r="O246" t="s">
        <v>246</v>
      </c>
      <c r="P246" t="s">
        <v>71</v>
      </c>
      <c r="Q246" t="s">
        <v>161</v>
      </c>
      <c r="R246" t="s">
        <v>247</v>
      </c>
      <c r="S246">
        <v>24</v>
      </c>
      <c r="T246">
        <v>2</v>
      </c>
      <c r="U246">
        <v>0.2</v>
      </c>
      <c r="V246">
        <v>-2.6999999999999993</v>
      </c>
    </row>
    <row r="247" spans="1:22" x14ac:dyDescent="0.35">
      <c r="A247">
        <v>6965</v>
      </c>
      <c r="B247" t="s">
        <v>9212</v>
      </c>
      <c r="C247">
        <v>2013</v>
      </c>
      <c r="D247" s="28">
        <v>41472</v>
      </c>
      <c r="E247" s="28">
        <v>41476</v>
      </c>
      <c r="F247" t="s">
        <v>23</v>
      </c>
      <c r="G247" t="s">
        <v>581</v>
      </c>
      <c r="H247" t="s">
        <v>582</v>
      </c>
      <c r="I247" t="s">
        <v>41</v>
      </c>
      <c r="J247" t="s">
        <v>27</v>
      </c>
      <c r="K247" t="s">
        <v>382</v>
      </c>
      <c r="L247" t="s">
        <v>383</v>
      </c>
      <c r="M247">
        <v>29203</v>
      </c>
      <c r="N247" t="s">
        <v>30</v>
      </c>
      <c r="O247" t="s">
        <v>2106</v>
      </c>
      <c r="P247" t="s">
        <v>46</v>
      </c>
      <c r="Q247" t="s">
        <v>75</v>
      </c>
      <c r="R247" t="s">
        <v>2107</v>
      </c>
      <c r="S247">
        <v>24.1</v>
      </c>
      <c r="T247">
        <v>5</v>
      </c>
      <c r="U247">
        <v>0</v>
      </c>
      <c r="V247">
        <v>11.086</v>
      </c>
    </row>
    <row r="248" spans="1:22" x14ac:dyDescent="0.35">
      <c r="A248">
        <v>3664</v>
      </c>
      <c r="B248" t="s">
        <v>6832</v>
      </c>
      <c r="C248">
        <v>2014</v>
      </c>
      <c r="D248" s="28">
        <v>41824</v>
      </c>
      <c r="E248" s="28">
        <v>41830</v>
      </c>
      <c r="F248" t="s">
        <v>50</v>
      </c>
      <c r="G248" t="s">
        <v>751</v>
      </c>
      <c r="H248" t="s">
        <v>752</v>
      </c>
      <c r="I248" t="s">
        <v>102</v>
      </c>
      <c r="J248" t="s">
        <v>27</v>
      </c>
      <c r="K248" t="s">
        <v>1320</v>
      </c>
      <c r="L248" t="s">
        <v>1245</v>
      </c>
      <c r="M248">
        <v>2169</v>
      </c>
      <c r="N248" t="s">
        <v>148</v>
      </c>
      <c r="O248" t="s">
        <v>1251</v>
      </c>
      <c r="P248" t="s">
        <v>46</v>
      </c>
      <c r="Q248" t="s">
        <v>90</v>
      </c>
      <c r="R248" t="s">
        <v>1252</v>
      </c>
      <c r="S248">
        <v>24.56</v>
      </c>
      <c r="T248">
        <v>2</v>
      </c>
      <c r="U248">
        <v>0</v>
      </c>
      <c r="V248">
        <v>11.543199999999999</v>
      </c>
    </row>
    <row r="249" spans="1:22" x14ac:dyDescent="0.35">
      <c r="A249">
        <v>348</v>
      </c>
      <c r="B249" t="s">
        <v>1241</v>
      </c>
      <c r="C249">
        <v>2014</v>
      </c>
      <c r="D249" s="28">
        <v>41829</v>
      </c>
      <c r="E249" s="28">
        <v>41833</v>
      </c>
      <c r="F249" t="s">
        <v>50</v>
      </c>
      <c r="G249" t="s">
        <v>1242</v>
      </c>
      <c r="H249" t="s">
        <v>1243</v>
      </c>
      <c r="I249" t="s">
        <v>26</v>
      </c>
      <c r="J249" t="s">
        <v>27</v>
      </c>
      <c r="K249" t="s">
        <v>1244</v>
      </c>
      <c r="L249" t="s">
        <v>1245</v>
      </c>
      <c r="M249">
        <v>1852</v>
      </c>
      <c r="N249" t="s">
        <v>148</v>
      </c>
      <c r="O249" t="s">
        <v>185</v>
      </c>
      <c r="P249" t="s">
        <v>46</v>
      </c>
      <c r="Q249" t="s">
        <v>90</v>
      </c>
      <c r="R249" t="s">
        <v>186</v>
      </c>
      <c r="S249">
        <v>24.56</v>
      </c>
      <c r="T249">
        <v>2</v>
      </c>
      <c r="U249">
        <v>0</v>
      </c>
      <c r="V249">
        <v>11.543199999999999</v>
      </c>
    </row>
    <row r="250" spans="1:22" x14ac:dyDescent="0.35">
      <c r="A250">
        <v>9592</v>
      </c>
      <c r="B250" t="s">
        <v>10720</v>
      </c>
      <c r="C250">
        <v>2013</v>
      </c>
      <c r="D250" s="28">
        <v>41484</v>
      </c>
      <c r="E250" s="28">
        <v>41488</v>
      </c>
      <c r="F250" t="s">
        <v>50</v>
      </c>
      <c r="G250" t="s">
        <v>5221</v>
      </c>
      <c r="H250" t="s">
        <v>5222</v>
      </c>
      <c r="I250" t="s">
        <v>102</v>
      </c>
      <c r="J250" t="s">
        <v>27</v>
      </c>
      <c r="K250" t="s">
        <v>602</v>
      </c>
      <c r="L250" t="s">
        <v>104</v>
      </c>
      <c r="M250">
        <v>77506</v>
      </c>
      <c r="N250" t="s">
        <v>105</v>
      </c>
      <c r="O250" t="s">
        <v>3469</v>
      </c>
      <c r="P250" t="s">
        <v>32</v>
      </c>
      <c r="Q250" t="s">
        <v>65</v>
      </c>
      <c r="R250" t="s">
        <v>3470</v>
      </c>
      <c r="S250">
        <v>24.700000000000003</v>
      </c>
      <c r="T250">
        <v>5</v>
      </c>
      <c r="U250">
        <v>0.6</v>
      </c>
      <c r="V250">
        <v>-9.8799999999999955</v>
      </c>
    </row>
    <row r="251" spans="1:22" x14ac:dyDescent="0.35">
      <c r="A251">
        <v>6276</v>
      </c>
      <c r="B251" t="s">
        <v>8798</v>
      </c>
      <c r="C251">
        <v>2013</v>
      </c>
      <c r="D251" s="28">
        <v>41473</v>
      </c>
      <c r="E251" s="28">
        <v>41478</v>
      </c>
      <c r="F251" t="s">
        <v>23</v>
      </c>
      <c r="G251" t="s">
        <v>5176</v>
      </c>
      <c r="H251" t="s">
        <v>5177</v>
      </c>
      <c r="I251" t="s">
        <v>26</v>
      </c>
      <c r="J251" t="s">
        <v>27</v>
      </c>
      <c r="K251" t="s">
        <v>95</v>
      </c>
      <c r="L251" t="s">
        <v>96</v>
      </c>
      <c r="M251">
        <v>98105</v>
      </c>
      <c r="N251" t="s">
        <v>44</v>
      </c>
      <c r="O251" t="s">
        <v>6997</v>
      </c>
      <c r="P251" t="s">
        <v>32</v>
      </c>
      <c r="Q251" t="s">
        <v>65</v>
      </c>
      <c r="R251" t="s">
        <v>6998</v>
      </c>
      <c r="S251">
        <v>24.75</v>
      </c>
      <c r="T251">
        <v>5</v>
      </c>
      <c r="U251">
        <v>0</v>
      </c>
      <c r="V251">
        <v>10.890000000000002</v>
      </c>
    </row>
    <row r="252" spans="1:22" x14ac:dyDescent="0.35">
      <c r="A252">
        <v>1070</v>
      </c>
      <c r="B252" t="s">
        <v>3153</v>
      </c>
      <c r="C252">
        <v>2012</v>
      </c>
      <c r="D252" s="28">
        <v>41115</v>
      </c>
      <c r="E252" s="28">
        <v>41119</v>
      </c>
      <c r="F252" t="s">
        <v>50</v>
      </c>
      <c r="G252" t="s">
        <v>1508</v>
      </c>
      <c r="H252" t="s">
        <v>1509</v>
      </c>
      <c r="I252" t="s">
        <v>102</v>
      </c>
      <c r="J252" t="s">
        <v>27</v>
      </c>
      <c r="K252" t="s">
        <v>146</v>
      </c>
      <c r="L252" t="s">
        <v>147</v>
      </c>
      <c r="M252">
        <v>19143</v>
      </c>
      <c r="N252" t="s">
        <v>148</v>
      </c>
      <c r="O252" t="s">
        <v>1199</v>
      </c>
      <c r="P252" t="s">
        <v>46</v>
      </c>
      <c r="Q252" t="s">
        <v>75</v>
      </c>
      <c r="R252" t="s">
        <v>1200</v>
      </c>
      <c r="S252">
        <v>25.176000000000005</v>
      </c>
      <c r="T252">
        <v>4</v>
      </c>
      <c r="U252">
        <v>0.7</v>
      </c>
      <c r="V252">
        <v>-18.462400000000002</v>
      </c>
    </row>
    <row r="253" spans="1:22" x14ac:dyDescent="0.35">
      <c r="A253">
        <v>2054</v>
      </c>
      <c r="B253" t="s">
        <v>4927</v>
      </c>
      <c r="C253">
        <v>2012</v>
      </c>
      <c r="D253" s="28">
        <v>41101</v>
      </c>
      <c r="E253" s="28">
        <v>41103</v>
      </c>
      <c r="F253" t="s">
        <v>188</v>
      </c>
      <c r="G253" t="s">
        <v>2035</v>
      </c>
      <c r="H253" t="s">
        <v>2036</v>
      </c>
      <c r="I253" t="s">
        <v>26</v>
      </c>
      <c r="J253" t="s">
        <v>27</v>
      </c>
      <c r="K253" t="s">
        <v>146</v>
      </c>
      <c r="L253" t="s">
        <v>147</v>
      </c>
      <c r="M253">
        <v>19134</v>
      </c>
      <c r="N253" t="s">
        <v>148</v>
      </c>
      <c r="O253" t="s">
        <v>4930</v>
      </c>
      <c r="P253" t="s">
        <v>32</v>
      </c>
      <c r="Q253" t="s">
        <v>65</v>
      </c>
      <c r="R253" t="s">
        <v>4931</v>
      </c>
      <c r="S253">
        <v>25.344000000000001</v>
      </c>
      <c r="T253">
        <v>6</v>
      </c>
      <c r="U253">
        <v>0.2</v>
      </c>
      <c r="V253">
        <v>3.4847999999999981</v>
      </c>
    </row>
    <row r="254" spans="1:22" x14ac:dyDescent="0.35">
      <c r="A254">
        <v>5936</v>
      </c>
      <c r="B254" t="s">
        <v>8582</v>
      </c>
      <c r="C254">
        <v>2013</v>
      </c>
      <c r="D254" s="28">
        <v>41460</v>
      </c>
      <c r="E254" s="28">
        <v>41460</v>
      </c>
      <c r="F254" t="s">
        <v>1290</v>
      </c>
      <c r="G254" t="s">
        <v>440</v>
      </c>
      <c r="H254" t="s">
        <v>441</v>
      </c>
      <c r="I254" t="s">
        <v>102</v>
      </c>
      <c r="J254" t="s">
        <v>27</v>
      </c>
      <c r="K254" t="s">
        <v>95</v>
      </c>
      <c r="L254" t="s">
        <v>96</v>
      </c>
      <c r="M254">
        <v>98103</v>
      </c>
      <c r="N254" t="s">
        <v>44</v>
      </c>
      <c r="O254" t="s">
        <v>2069</v>
      </c>
      <c r="P254" t="s">
        <v>32</v>
      </c>
      <c r="Q254" t="s">
        <v>65</v>
      </c>
      <c r="R254" t="s">
        <v>2070</v>
      </c>
      <c r="S254">
        <v>25.4</v>
      </c>
      <c r="T254">
        <v>5</v>
      </c>
      <c r="U254">
        <v>0</v>
      </c>
      <c r="V254">
        <v>8.6359999999999992</v>
      </c>
    </row>
    <row r="255" spans="1:22" x14ac:dyDescent="0.35">
      <c r="A255">
        <v>4452</v>
      </c>
      <c r="B255" t="s">
        <v>7510</v>
      </c>
      <c r="C255">
        <v>2013</v>
      </c>
      <c r="D255" s="28">
        <v>41460</v>
      </c>
      <c r="E255" s="28">
        <v>41462</v>
      </c>
      <c r="F255" t="s">
        <v>188</v>
      </c>
      <c r="G255" t="s">
        <v>7158</v>
      </c>
      <c r="H255" t="s">
        <v>7159</v>
      </c>
      <c r="I255" t="s">
        <v>26</v>
      </c>
      <c r="J255" t="s">
        <v>27</v>
      </c>
      <c r="K255" t="s">
        <v>127</v>
      </c>
      <c r="L255" t="s">
        <v>43</v>
      </c>
      <c r="M255">
        <v>94109</v>
      </c>
      <c r="N255" t="s">
        <v>44</v>
      </c>
      <c r="O255" t="s">
        <v>2069</v>
      </c>
      <c r="P255" t="s">
        <v>32</v>
      </c>
      <c r="Q255" t="s">
        <v>65</v>
      </c>
      <c r="R255" t="s">
        <v>2070</v>
      </c>
      <c r="S255">
        <v>25.4</v>
      </c>
      <c r="T255">
        <v>5</v>
      </c>
      <c r="U255">
        <v>0</v>
      </c>
      <c r="V255">
        <v>8.6359999999999992</v>
      </c>
    </row>
    <row r="256" spans="1:22" x14ac:dyDescent="0.35">
      <c r="A256">
        <v>7343</v>
      </c>
      <c r="B256" t="s">
        <v>9431</v>
      </c>
      <c r="C256">
        <v>2011</v>
      </c>
      <c r="D256" s="28">
        <v>40750</v>
      </c>
      <c r="E256" s="28">
        <v>40756</v>
      </c>
      <c r="F256" t="s">
        <v>50</v>
      </c>
      <c r="G256" t="s">
        <v>4143</v>
      </c>
      <c r="H256" t="s">
        <v>4144</v>
      </c>
      <c r="I256" t="s">
        <v>26</v>
      </c>
      <c r="J256" t="s">
        <v>27</v>
      </c>
      <c r="K256" t="s">
        <v>1736</v>
      </c>
      <c r="L256" t="s">
        <v>1272</v>
      </c>
      <c r="M256">
        <v>30318</v>
      </c>
      <c r="N256" t="s">
        <v>30</v>
      </c>
      <c r="O256" t="s">
        <v>7654</v>
      </c>
      <c r="P256" t="s">
        <v>32</v>
      </c>
      <c r="Q256" t="s">
        <v>65</v>
      </c>
      <c r="R256" t="s">
        <v>7655</v>
      </c>
      <c r="S256">
        <v>25.71</v>
      </c>
      <c r="T256">
        <v>3</v>
      </c>
      <c r="U256">
        <v>0</v>
      </c>
      <c r="V256">
        <v>9.2556000000000012</v>
      </c>
    </row>
    <row r="257" spans="1:22" x14ac:dyDescent="0.35">
      <c r="A257">
        <v>3398</v>
      </c>
      <c r="B257" t="s">
        <v>6602</v>
      </c>
      <c r="C257">
        <v>2014</v>
      </c>
      <c r="D257" s="28">
        <v>41822</v>
      </c>
      <c r="E257" s="28">
        <v>41829</v>
      </c>
      <c r="F257" t="s">
        <v>50</v>
      </c>
      <c r="G257" t="s">
        <v>5098</v>
      </c>
      <c r="H257" t="s">
        <v>5099</v>
      </c>
      <c r="I257" t="s">
        <v>102</v>
      </c>
      <c r="J257" t="s">
        <v>27</v>
      </c>
      <c r="K257" t="s">
        <v>4374</v>
      </c>
      <c r="L257" t="s">
        <v>254</v>
      </c>
      <c r="M257">
        <v>46203</v>
      </c>
      <c r="N257" t="s">
        <v>105</v>
      </c>
      <c r="O257" t="s">
        <v>1898</v>
      </c>
      <c r="P257" t="s">
        <v>46</v>
      </c>
      <c r="Q257" t="s">
        <v>90</v>
      </c>
      <c r="R257" t="s">
        <v>1899</v>
      </c>
      <c r="S257">
        <v>25.92</v>
      </c>
      <c r="T257">
        <v>4</v>
      </c>
      <c r="U257">
        <v>0</v>
      </c>
      <c r="V257">
        <v>12.441600000000001</v>
      </c>
    </row>
    <row r="258" spans="1:22" x14ac:dyDescent="0.35">
      <c r="A258">
        <v>4395</v>
      </c>
      <c r="B258" t="s">
        <v>7469</v>
      </c>
      <c r="C258">
        <v>2011</v>
      </c>
      <c r="D258" s="28">
        <v>40744</v>
      </c>
      <c r="E258" s="28">
        <v>40744</v>
      </c>
      <c r="F258" t="s">
        <v>1290</v>
      </c>
      <c r="G258" t="s">
        <v>5023</v>
      </c>
      <c r="H258" t="s">
        <v>5024</v>
      </c>
      <c r="I258" t="s">
        <v>26</v>
      </c>
      <c r="J258" t="s">
        <v>27</v>
      </c>
      <c r="K258" t="s">
        <v>318</v>
      </c>
      <c r="L258" t="s">
        <v>498</v>
      </c>
      <c r="M258">
        <v>45503</v>
      </c>
      <c r="N258" t="s">
        <v>148</v>
      </c>
      <c r="O258" t="s">
        <v>2216</v>
      </c>
      <c r="P258" t="s">
        <v>46</v>
      </c>
      <c r="Q258" t="s">
        <v>59</v>
      </c>
      <c r="R258" t="s">
        <v>2217</v>
      </c>
      <c r="S258">
        <v>25.983999999999998</v>
      </c>
      <c r="T258">
        <v>1</v>
      </c>
      <c r="U258">
        <v>0.2</v>
      </c>
      <c r="V258">
        <v>-5.1968000000000005</v>
      </c>
    </row>
    <row r="259" spans="1:22" x14ac:dyDescent="0.35">
      <c r="A259">
        <v>4274</v>
      </c>
      <c r="B259" t="s">
        <v>7373</v>
      </c>
      <c r="C259">
        <v>2014</v>
      </c>
      <c r="D259" s="28">
        <v>41842</v>
      </c>
      <c r="E259" s="28">
        <v>41842</v>
      </c>
      <c r="F259" t="s">
        <v>1290</v>
      </c>
      <c r="G259" t="s">
        <v>1939</v>
      </c>
      <c r="H259" t="s">
        <v>1940</v>
      </c>
      <c r="I259" t="s">
        <v>26</v>
      </c>
      <c r="J259" t="s">
        <v>27</v>
      </c>
      <c r="K259" t="s">
        <v>3649</v>
      </c>
      <c r="L259" t="s">
        <v>121</v>
      </c>
      <c r="M259">
        <v>84107</v>
      </c>
      <c r="N259" t="s">
        <v>44</v>
      </c>
      <c r="O259" t="s">
        <v>4226</v>
      </c>
      <c r="P259" t="s">
        <v>46</v>
      </c>
      <c r="Q259" t="s">
        <v>68</v>
      </c>
      <c r="R259" t="s">
        <v>4227</v>
      </c>
      <c r="S259">
        <v>25.99</v>
      </c>
      <c r="T259">
        <v>1</v>
      </c>
      <c r="U259">
        <v>0</v>
      </c>
      <c r="V259">
        <v>7.5370999999999988</v>
      </c>
    </row>
    <row r="260" spans="1:22" x14ac:dyDescent="0.35">
      <c r="A260">
        <v>8095</v>
      </c>
      <c r="B260" t="s">
        <v>9826</v>
      </c>
      <c r="C260">
        <v>2014</v>
      </c>
      <c r="D260" s="28">
        <v>41848</v>
      </c>
      <c r="E260" s="28">
        <v>41853</v>
      </c>
      <c r="F260" t="s">
        <v>23</v>
      </c>
      <c r="G260" t="s">
        <v>5176</v>
      </c>
      <c r="H260" t="s">
        <v>5177</v>
      </c>
      <c r="I260" t="s">
        <v>26</v>
      </c>
      <c r="J260" t="s">
        <v>27</v>
      </c>
      <c r="K260" t="s">
        <v>95</v>
      </c>
      <c r="L260" t="s">
        <v>96</v>
      </c>
      <c r="M260">
        <v>98115</v>
      </c>
      <c r="N260" t="s">
        <v>44</v>
      </c>
      <c r="O260" t="s">
        <v>5051</v>
      </c>
      <c r="P260" t="s">
        <v>46</v>
      </c>
      <c r="Q260" t="s">
        <v>90</v>
      </c>
      <c r="R260" t="s">
        <v>5052</v>
      </c>
      <c r="S260">
        <v>26.2</v>
      </c>
      <c r="T260">
        <v>4</v>
      </c>
      <c r="U260">
        <v>0</v>
      </c>
      <c r="V260">
        <v>12.052</v>
      </c>
    </row>
    <row r="261" spans="1:22" x14ac:dyDescent="0.35">
      <c r="A261">
        <v>643</v>
      </c>
      <c r="B261" t="s">
        <v>2113</v>
      </c>
      <c r="C261">
        <v>2014</v>
      </c>
      <c r="D261" s="28">
        <v>41851</v>
      </c>
      <c r="E261" s="28">
        <v>41855</v>
      </c>
      <c r="F261" t="s">
        <v>23</v>
      </c>
      <c r="G261" t="s">
        <v>2114</v>
      </c>
      <c r="H261" t="s">
        <v>2115</v>
      </c>
      <c r="I261" t="s">
        <v>26</v>
      </c>
      <c r="J261" t="s">
        <v>27</v>
      </c>
      <c r="K261" t="s">
        <v>2116</v>
      </c>
      <c r="L261" t="s">
        <v>43</v>
      </c>
      <c r="M261">
        <v>92691</v>
      </c>
      <c r="N261" t="s">
        <v>44</v>
      </c>
      <c r="O261" t="s">
        <v>2119</v>
      </c>
      <c r="P261" t="s">
        <v>46</v>
      </c>
      <c r="Q261" t="s">
        <v>47</v>
      </c>
      <c r="R261" t="s">
        <v>2120</v>
      </c>
      <c r="S261">
        <v>26.25</v>
      </c>
      <c r="T261">
        <v>7</v>
      </c>
      <c r="U261">
        <v>0</v>
      </c>
      <c r="V261">
        <v>12.599999999999998</v>
      </c>
    </row>
    <row r="262" spans="1:22" x14ac:dyDescent="0.35">
      <c r="A262">
        <v>1852</v>
      </c>
      <c r="B262" t="s">
        <v>4631</v>
      </c>
      <c r="C262">
        <v>2012</v>
      </c>
      <c r="D262" s="28">
        <v>41110</v>
      </c>
      <c r="E262" s="28">
        <v>41115</v>
      </c>
      <c r="F262" t="s">
        <v>23</v>
      </c>
      <c r="G262" t="s">
        <v>2839</v>
      </c>
      <c r="H262" t="s">
        <v>2840</v>
      </c>
      <c r="I262" t="s">
        <v>26</v>
      </c>
      <c r="J262" t="s">
        <v>27</v>
      </c>
      <c r="K262" t="s">
        <v>4632</v>
      </c>
      <c r="L262" t="s">
        <v>254</v>
      </c>
      <c r="M262">
        <v>46614</v>
      </c>
      <c r="N262" t="s">
        <v>105</v>
      </c>
      <c r="O262" t="s">
        <v>4635</v>
      </c>
      <c r="P262" t="s">
        <v>46</v>
      </c>
      <c r="Q262" t="s">
        <v>90</v>
      </c>
      <c r="R262" t="s">
        <v>4636</v>
      </c>
      <c r="S262">
        <v>26.400000000000002</v>
      </c>
      <c r="T262">
        <v>5</v>
      </c>
      <c r="U262">
        <v>0</v>
      </c>
      <c r="V262">
        <v>11.879999999999999</v>
      </c>
    </row>
    <row r="263" spans="1:22" x14ac:dyDescent="0.35">
      <c r="A263">
        <v>2091</v>
      </c>
      <c r="B263" t="s">
        <v>4984</v>
      </c>
      <c r="C263">
        <v>2014</v>
      </c>
      <c r="D263" s="28">
        <v>41836</v>
      </c>
      <c r="E263" s="28">
        <v>41840</v>
      </c>
      <c r="F263" t="s">
        <v>50</v>
      </c>
      <c r="G263" t="s">
        <v>4985</v>
      </c>
      <c r="H263" t="s">
        <v>4986</v>
      </c>
      <c r="I263" t="s">
        <v>26</v>
      </c>
      <c r="J263" t="s">
        <v>27</v>
      </c>
      <c r="K263" t="s">
        <v>521</v>
      </c>
      <c r="L263" t="s">
        <v>245</v>
      </c>
      <c r="M263">
        <v>19805</v>
      </c>
      <c r="N263" t="s">
        <v>148</v>
      </c>
      <c r="O263" t="s">
        <v>2367</v>
      </c>
      <c r="P263" t="s">
        <v>46</v>
      </c>
      <c r="Q263" t="s">
        <v>75</v>
      </c>
      <c r="R263" t="s">
        <v>2368</v>
      </c>
      <c r="S263">
        <v>26.549999999999997</v>
      </c>
      <c r="T263">
        <v>3</v>
      </c>
      <c r="U263">
        <v>0</v>
      </c>
      <c r="V263">
        <v>13.009499999999999</v>
      </c>
    </row>
    <row r="264" spans="1:22" x14ac:dyDescent="0.35">
      <c r="A264">
        <v>9675</v>
      </c>
      <c r="B264" t="s">
        <v>10771</v>
      </c>
      <c r="C264">
        <v>2011</v>
      </c>
      <c r="D264" s="28">
        <v>40746</v>
      </c>
      <c r="E264" s="28">
        <v>40748</v>
      </c>
      <c r="F264" t="s">
        <v>23</v>
      </c>
      <c r="G264" t="s">
        <v>1202</v>
      </c>
      <c r="H264" t="s">
        <v>1203</v>
      </c>
      <c r="I264" t="s">
        <v>26</v>
      </c>
      <c r="J264" t="s">
        <v>27</v>
      </c>
      <c r="K264" t="s">
        <v>184</v>
      </c>
      <c r="L264" t="s">
        <v>104</v>
      </c>
      <c r="M264">
        <v>77095</v>
      </c>
      <c r="N264" t="s">
        <v>105</v>
      </c>
      <c r="O264" t="s">
        <v>5268</v>
      </c>
      <c r="P264" t="s">
        <v>46</v>
      </c>
      <c r="Q264" t="s">
        <v>59</v>
      </c>
      <c r="R264" t="s">
        <v>5269</v>
      </c>
      <c r="S264">
        <v>26.632000000000001</v>
      </c>
      <c r="T264">
        <v>1</v>
      </c>
      <c r="U264">
        <v>0.2</v>
      </c>
      <c r="V264">
        <v>1.331599999999999</v>
      </c>
    </row>
    <row r="265" spans="1:22" x14ac:dyDescent="0.35">
      <c r="A265">
        <v>4396</v>
      </c>
      <c r="B265" t="s">
        <v>7469</v>
      </c>
      <c r="C265">
        <v>2011</v>
      </c>
      <c r="D265" s="28">
        <v>40744</v>
      </c>
      <c r="E265" s="28">
        <v>40744</v>
      </c>
      <c r="F265" t="s">
        <v>1290</v>
      </c>
      <c r="G265" t="s">
        <v>5023</v>
      </c>
      <c r="H265" t="s">
        <v>5024</v>
      </c>
      <c r="I265" t="s">
        <v>26</v>
      </c>
      <c r="J265" t="s">
        <v>27</v>
      </c>
      <c r="K265" t="s">
        <v>318</v>
      </c>
      <c r="L265" t="s">
        <v>498</v>
      </c>
      <c r="M265">
        <v>45503</v>
      </c>
      <c r="N265" t="s">
        <v>148</v>
      </c>
      <c r="O265" t="s">
        <v>3917</v>
      </c>
      <c r="P265" t="s">
        <v>46</v>
      </c>
      <c r="Q265" t="s">
        <v>75</v>
      </c>
      <c r="R265" t="s">
        <v>3918</v>
      </c>
      <c r="S265">
        <v>27.360000000000003</v>
      </c>
      <c r="T265">
        <v>3</v>
      </c>
      <c r="U265">
        <v>0.7</v>
      </c>
      <c r="V265">
        <v>-21.887999999999991</v>
      </c>
    </row>
    <row r="266" spans="1:22" x14ac:dyDescent="0.35">
      <c r="A266">
        <v>8650</v>
      </c>
      <c r="B266" t="s">
        <v>10161</v>
      </c>
      <c r="C266">
        <v>2013</v>
      </c>
      <c r="D266" s="28">
        <v>41485</v>
      </c>
      <c r="E266" s="28">
        <v>41490</v>
      </c>
      <c r="F266" t="s">
        <v>50</v>
      </c>
      <c r="G266" t="s">
        <v>5910</v>
      </c>
      <c r="H266" t="s">
        <v>5911</v>
      </c>
      <c r="I266" t="s">
        <v>26</v>
      </c>
      <c r="J266" t="s">
        <v>27</v>
      </c>
      <c r="K266" t="s">
        <v>467</v>
      </c>
      <c r="L266" t="s">
        <v>88</v>
      </c>
      <c r="M266">
        <v>28205</v>
      </c>
      <c r="N266" t="s">
        <v>30</v>
      </c>
      <c r="O266" t="s">
        <v>1829</v>
      </c>
      <c r="P266" t="s">
        <v>46</v>
      </c>
      <c r="Q266" t="s">
        <v>75</v>
      </c>
      <c r="R266" t="s">
        <v>1830</v>
      </c>
      <c r="S266">
        <v>27.396000000000004</v>
      </c>
      <c r="T266">
        <v>3</v>
      </c>
      <c r="U266">
        <v>0.7</v>
      </c>
      <c r="V266">
        <v>-20.090399999999995</v>
      </c>
    </row>
    <row r="267" spans="1:22" x14ac:dyDescent="0.35">
      <c r="A267">
        <v>8759</v>
      </c>
      <c r="B267" t="s">
        <v>10223</v>
      </c>
      <c r="C267">
        <v>2013</v>
      </c>
      <c r="D267" s="28">
        <v>41478</v>
      </c>
      <c r="E267" s="28">
        <v>41482</v>
      </c>
      <c r="F267" t="s">
        <v>50</v>
      </c>
      <c r="G267" t="s">
        <v>6865</v>
      </c>
      <c r="H267" t="s">
        <v>6866</v>
      </c>
      <c r="I267" t="s">
        <v>41</v>
      </c>
      <c r="J267" t="s">
        <v>27</v>
      </c>
      <c r="K267" t="s">
        <v>382</v>
      </c>
      <c r="L267" t="s">
        <v>2735</v>
      </c>
      <c r="M267">
        <v>21044</v>
      </c>
      <c r="N267" t="s">
        <v>148</v>
      </c>
      <c r="O267" t="s">
        <v>2522</v>
      </c>
      <c r="P267" t="s">
        <v>32</v>
      </c>
      <c r="Q267" t="s">
        <v>65</v>
      </c>
      <c r="R267" t="s">
        <v>2523</v>
      </c>
      <c r="S267">
        <v>27.42</v>
      </c>
      <c r="T267">
        <v>3</v>
      </c>
      <c r="U267">
        <v>0</v>
      </c>
      <c r="V267">
        <v>9.3227999999999991</v>
      </c>
    </row>
    <row r="268" spans="1:22" x14ac:dyDescent="0.35">
      <c r="A268">
        <v>4455</v>
      </c>
      <c r="B268" t="s">
        <v>7510</v>
      </c>
      <c r="C268">
        <v>2013</v>
      </c>
      <c r="D268" s="28">
        <v>41460</v>
      </c>
      <c r="E268" s="28">
        <v>41462</v>
      </c>
      <c r="F268" t="s">
        <v>188</v>
      </c>
      <c r="G268" t="s">
        <v>7158</v>
      </c>
      <c r="H268" t="s">
        <v>7159</v>
      </c>
      <c r="I268" t="s">
        <v>26</v>
      </c>
      <c r="J268" t="s">
        <v>27</v>
      </c>
      <c r="K268" t="s">
        <v>127</v>
      </c>
      <c r="L268" t="s">
        <v>43</v>
      </c>
      <c r="M268">
        <v>94109</v>
      </c>
      <c r="N268" t="s">
        <v>44</v>
      </c>
      <c r="O268" t="s">
        <v>2730</v>
      </c>
      <c r="P268" t="s">
        <v>46</v>
      </c>
      <c r="Q268" t="s">
        <v>59</v>
      </c>
      <c r="R268" t="s">
        <v>2731</v>
      </c>
      <c r="S268">
        <v>27.92</v>
      </c>
      <c r="T268">
        <v>4</v>
      </c>
      <c r="U268">
        <v>0</v>
      </c>
      <c r="V268">
        <v>0.5583999999999989</v>
      </c>
    </row>
    <row r="269" spans="1:22" x14ac:dyDescent="0.35">
      <c r="A269">
        <v>8408</v>
      </c>
      <c r="B269" t="s">
        <v>10011</v>
      </c>
      <c r="C269">
        <v>2014</v>
      </c>
      <c r="D269" s="28">
        <v>41829</v>
      </c>
      <c r="E269" s="28">
        <v>41833</v>
      </c>
      <c r="F269" t="s">
        <v>50</v>
      </c>
      <c r="G269" t="s">
        <v>9874</v>
      </c>
      <c r="H269" t="s">
        <v>9875</v>
      </c>
      <c r="I269" t="s">
        <v>41</v>
      </c>
      <c r="J269" t="s">
        <v>27</v>
      </c>
      <c r="K269" t="s">
        <v>606</v>
      </c>
      <c r="L269" t="s">
        <v>245</v>
      </c>
      <c r="M269">
        <v>19711</v>
      </c>
      <c r="N269" t="s">
        <v>148</v>
      </c>
      <c r="O269" t="s">
        <v>4053</v>
      </c>
      <c r="P269" t="s">
        <v>46</v>
      </c>
      <c r="Q269" t="s">
        <v>68</v>
      </c>
      <c r="R269" t="s">
        <v>4054</v>
      </c>
      <c r="S269">
        <v>28.91</v>
      </c>
      <c r="T269">
        <v>7</v>
      </c>
      <c r="U269">
        <v>0</v>
      </c>
      <c r="V269">
        <v>8.6729999999999983</v>
      </c>
    </row>
    <row r="270" spans="1:22" x14ac:dyDescent="0.35">
      <c r="A270">
        <v>2187</v>
      </c>
      <c r="B270" t="s">
        <v>5126</v>
      </c>
      <c r="C270">
        <v>2013</v>
      </c>
      <c r="D270" s="28">
        <v>41470</v>
      </c>
      <c r="E270" s="28">
        <v>41470</v>
      </c>
      <c r="F270" t="s">
        <v>1290</v>
      </c>
      <c r="G270" t="s">
        <v>5127</v>
      </c>
      <c r="H270" t="s">
        <v>5128</v>
      </c>
      <c r="I270" t="s">
        <v>26</v>
      </c>
      <c r="J270" t="s">
        <v>27</v>
      </c>
      <c r="K270" t="s">
        <v>1681</v>
      </c>
      <c r="L270" t="s">
        <v>358</v>
      </c>
      <c r="M270">
        <v>35810</v>
      </c>
      <c r="N270" t="s">
        <v>30</v>
      </c>
      <c r="O270" t="s">
        <v>741</v>
      </c>
      <c r="P270" t="s">
        <v>71</v>
      </c>
      <c r="Q270" t="s">
        <v>161</v>
      </c>
      <c r="R270" t="s">
        <v>742</v>
      </c>
      <c r="S270">
        <v>29</v>
      </c>
      <c r="T270">
        <v>2</v>
      </c>
      <c r="U270">
        <v>0</v>
      </c>
      <c r="V270">
        <v>7.25</v>
      </c>
    </row>
    <row r="271" spans="1:22" x14ac:dyDescent="0.35">
      <c r="A271">
        <v>4443</v>
      </c>
      <c r="B271" t="s">
        <v>7503</v>
      </c>
      <c r="C271">
        <v>2013</v>
      </c>
      <c r="D271" s="28">
        <v>41478</v>
      </c>
      <c r="E271" s="28">
        <v>41482</v>
      </c>
      <c r="F271" t="s">
        <v>50</v>
      </c>
      <c r="G271" t="s">
        <v>5176</v>
      </c>
      <c r="H271" t="s">
        <v>5177</v>
      </c>
      <c r="I271" t="s">
        <v>26</v>
      </c>
      <c r="J271" t="s">
        <v>27</v>
      </c>
      <c r="K271" t="s">
        <v>237</v>
      </c>
      <c r="L271" t="s">
        <v>238</v>
      </c>
      <c r="M271">
        <v>48185</v>
      </c>
      <c r="N271" t="s">
        <v>105</v>
      </c>
      <c r="O271" t="s">
        <v>7506</v>
      </c>
      <c r="P271" t="s">
        <v>46</v>
      </c>
      <c r="Q271" t="s">
        <v>68</v>
      </c>
      <c r="R271" t="s">
        <v>7507</v>
      </c>
      <c r="S271">
        <v>29.2</v>
      </c>
      <c r="T271">
        <v>5</v>
      </c>
      <c r="U271">
        <v>0</v>
      </c>
      <c r="V271">
        <v>10.511999999999999</v>
      </c>
    </row>
    <row r="272" spans="1:22" x14ac:dyDescent="0.35">
      <c r="A272">
        <v>4682</v>
      </c>
      <c r="B272" t="s">
        <v>7694</v>
      </c>
      <c r="C272">
        <v>2013</v>
      </c>
      <c r="D272" s="28">
        <v>41470</v>
      </c>
      <c r="E272" s="28">
        <v>41474</v>
      </c>
      <c r="F272" t="s">
        <v>23</v>
      </c>
      <c r="G272" t="s">
        <v>6272</v>
      </c>
      <c r="H272" t="s">
        <v>6273</v>
      </c>
      <c r="I272" t="s">
        <v>26</v>
      </c>
      <c r="J272" t="s">
        <v>27</v>
      </c>
      <c r="K272" t="s">
        <v>1560</v>
      </c>
      <c r="L272" t="s">
        <v>267</v>
      </c>
      <c r="M272">
        <v>13021</v>
      </c>
      <c r="N272" t="s">
        <v>148</v>
      </c>
      <c r="O272" t="s">
        <v>5406</v>
      </c>
      <c r="P272" t="s">
        <v>46</v>
      </c>
      <c r="Q272" t="s">
        <v>269</v>
      </c>
      <c r="R272" t="s">
        <v>5407</v>
      </c>
      <c r="S272">
        <v>29.61</v>
      </c>
      <c r="T272">
        <v>9</v>
      </c>
      <c r="U272">
        <v>0</v>
      </c>
      <c r="V272">
        <v>13.324499999999999</v>
      </c>
    </row>
    <row r="273" spans="1:22" x14ac:dyDescent="0.35">
      <c r="A273">
        <v>8715</v>
      </c>
      <c r="B273" t="s">
        <v>10200</v>
      </c>
      <c r="C273">
        <v>2014</v>
      </c>
      <c r="D273" s="28">
        <v>41832</v>
      </c>
      <c r="E273" s="28">
        <v>41837</v>
      </c>
      <c r="F273" t="s">
        <v>50</v>
      </c>
      <c r="G273" t="s">
        <v>7625</v>
      </c>
      <c r="H273" t="s">
        <v>7626</v>
      </c>
      <c r="I273" t="s">
        <v>41</v>
      </c>
      <c r="J273" t="s">
        <v>27</v>
      </c>
      <c r="K273" t="s">
        <v>947</v>
      </c>
      <c r="L273" t="s">
        <v>43</v>
      </c>
      <c r="M273">
        <v>92105</v>
      </c>
      <c r="N273" t="s">
        <v>44</v>
      </c>
      <c r="O273" t="s">
        <v>3858</v>
      </c>
      <c r="P273" t="s">
        <v>46</v>
      </c>
      <c r="Q273" t="s">
        <v>75</v>
      </c>
      <c r="R273" t="s">
        <v>3859</v>
      </c>
      <c r="S273">
        <v>29.800000000000004</v>
      </c>
      <c r="T273">
        <v>5</v>
      </c>
      <c r="U273">
        <v>0.2</v>
      </c>
      <c r="V273">
        <v>9.3124999999999982</v>
      </c>
    </row>
    <row r="274" spans="1:22" x14ac:dyDescent="0.35">
      <c r="A274">
        <v>2207</v>
      </c>
      <c r="B274" t="s">
        <v>5150</v>
      </c>
      <c r="C274">
        <v>2011</v>
      </c>
      <c r="D274" s="28">
        <v>40738</v>
      </c>
      <c r="E274" s="28">
        <v>40744</v>
      </c>
      <c r="F274" t="s">
        <v>50</v>
      </c>
      <c r="G274" t="s">
        <v>5151</v>
      </c>
      <c r="H274" t="s">
        <v>5152</v>
      </c>
      <c r="I274" t="s">
        <v>102</v>
      </c>
      <c r="J274" t="s">
        <v>27</v>
      </c>
      <c r="K274" t="s">
        <v>456</v>
      </c>
      <c r="L274" t="s">
        <v>211</v>
      </c>
      <c r="M274">
        <v>60505</v>
      </c>
      <c r="N274" t="s">
        <v>105</v>
      </c>
      <c r="O274" t="s">
        <v>1596</v>
      </c>
      <c r="P274" t="s">
        <v>46</v>
      </c>
      <c r="Q274" t="s">
        <v>75</v>
      </c>
      <c r="R274" t="s">
        <v>1597</v>
      </c>
      <c r="S274">
        <v>29.931999999999992</v>
      </c>
      <c r="T274">
        <v>7</v>
      </c>
      <c r="U274">
        <v>0.8</v>
      </c>
      <c r="V274">
        <v>-46.394600000000011</v>
      </c>
    </row>
    <row r="275" spans="1:22" x14ac:dyDescent="0.35">
      <c r="A275">
        <v>2461</v>
      </c>
      <c r="B275" t="s">
        <v>5522</v>
      </c>
      <c r="C275">
        <v>2012</v>
      </c>
      <c r="D275" s="28">
        <v>41101</v>
      </c>
      <c r="E275" s="28">
        <v>41103</v>
      </c>
      <c r="F275" t="s">
        <v>23</v>
      </c>
      <c r="G275" t="s">
        <v>5523</v>
      </c>
      <c r="H275" t="s">
        <v>5524</v>
      </c>
      <c r="I275" t="s">
        <v>26</v>
      </c>
      <c r="J275" t="s">
        <v>27</v>
      </c>
      <c r="K275" t="s">
        <v>95</v>
      </c>
      <c r="L275" t="s">
        <v>96</v>
      </c>
      <c r="M275">
        <v>98115</v>
      </c>
      <c r="N275" t="s">
        <v>44</v>
      </c>
      <c r="O275" t="s">
        <v>3292</v>
      </c>
      <c r="P275" t="s">
        <v>46</v>
      </c>
      <c r="Q275" t="s">
        <v>90</v>
      </c>
      <c r="R275" t="s">
        <v>3293</v>
      </c>
      <c r="S275">
        <v>29.97</v>
      </c>
      <c r="T275">
        <v>3</v>
      </c>
      <c r="U275">
        <v>0</v>
      </c>
      <c r="V275">
        <v>13.486499999999999</v>
      </c>
    </row>
    <row r="276" spans="1:22" x14ac:dyDescent="0.35">
      <c r="A276">
        <v>6218</v>
      </c>
      <c r="B276" t="s">
        <v>8755</v>
      </c>
      <c r="C276">
        <v>2012</v>
      </c>
      <c r="D276" s="28">
        <v>41117</v>
      </c>
      <c r="E276" s="28">
        <v>41123</v>
      </c>
      <c r="F276" t="s">
        <v>50</v>
      </c>
      <c r="G276" t="s">
        <v>2567</v>
      </c>
      <c r="H276" t="s">
        <v>2568</v>
      </c>
      <c r="I276" t="s">
        <v>26</v>
      </c>
      <c r="J276" t="s">
        <v>27</v>
      </c>
      <c r="K276" t="s">
        <v>1473</v>
      </c>
      <c r="L276" t="s">
        <v>29</v>
      </c>
      <c r="M276">
        <v>40214</v>
      </c>
      <c r="N276" t="s">
        <v>30</v>
      </c>
      <c r="O276" t="s">
        <v>4549</v>
      </c>
      <c r="P276" t="s">
        <v>71</v>
      </c>
      <c r="Q276" t="s">
        <v>72</v>
      </c>
      <c r="R276" t="s">
        <v>4550</v>
      </c>
      <c r="S276">
        <v>29.97</v>
      </c>
      <c r="T276">
        <v>3</v>
      </c>
      <c r="U276">
        <v>0</v>
      </c>
      <c r="V276">
        <v>0.29969999999999963</v>
      </c>
    </row>
    <row r="277" spans="1:22" x14ac:dyDescent="0.35">
      <c r="A277">
        <v>3197</v>
      </c>
      <c r="B277" t="s">
        <v>6414</v>
      </c>
      <c r="C277">
        <v>2014</v>
      </c>
      <c r="D277" s="28">
        <v>41843</v>
      </c>
      <c r="E277" s="28">
        <v>41849</v>
      </c>
      <c r="F277" t="s">
        <v>50</v>
      </c>
      <c r="G277" t="s">
        <v>792</v>
      </c>
      <c r="H277" t="s">
        <v>793</v>
      </c>
      <c r="I277" t="s">
        <v>41</v>
      </c>
      <c r="J277" t="s">
        <v>27</v>
      </c>
      <c r="K277" t="s">
        <v>266</v>
      </c>
      <c r="L277" t="s">
        <v>267</v>
      </c>
      <c r="M277">
        <v>10009</v>
      </c>
      <c r="N277" t="s">
        <v>148</v>
      </c>
      <c r="O277" t="s">
        <v>1234</v>
      </c>
      <c r="P277" t="s">
        <v>71</v>
      </c>
      <c r="Q277" t="s">
        <v>72</v>
      </c>
      <c r="R277" t="s">
        <v>1235</v>
      </c>
      <c r="S277">
        <v>29.97</v>
      </c>
      <c r="T277">
        <v>3</v>
      </c>
      <c r="U277">
        <v>0</v>
      </c>
      <c r="V277">
        <v>14.085899999999999</v>
      </c>
    </row>
    <row r="278" spans="1:22" x14ac:dyDescent="0.35">
      <c r="A278">
        <v>6231</v>
      </c>
      <c r="B278" t="s">
        <v>8763</v>
      </c>
      <c r="C278">
        <v>2014</v>
      </c>
      <c r="D278" s="28">
        <v>41832</v>
      </c>
      <c r="E278" s="28">
        <v>41838</v>
      </c>
      <c r="F278" t="s">
        <v>50</v>
      </c>
      <c r="G278" t="s">
        <v>4276</v>
      </c>
      <c r="H278" t="s">
        <v>4277</v>
      </c>
      <c r="I278" t="s">
        <v>26</v>
      </c>
      <c r="J278" t="s">
        <v>27</v>
      </c>
      <c r="K278" t="s">
        <v>8764</v>
      </c>
      <c r="L278" t="s">
        <v>489</v>
      </c>
      <c r="M278">
        <v>50701</v>
      </c>
      <c r="N278" t="s">
        <v>105</v>
      </c>
      <c r="O278" t="s">
        <v>3035</v>
      </c>
      <c r="P278" t="s">
        <v>46</v>
      </c>
      <c r="Q278" t="s">
        <v>68</v>
      </c>
      <c r="R278" t="s">
        <v>186</v>
      </c>
      <c r="S278">
        <v>30.32</v>
      </c>
      <c r="T278">
        <v>4</v>
      </c>
      <c r="U278">
        <v>0</v>
      </c>
      <c r="V278">
        <v>11.8248</v>
      </c>
    </row>
    <row r="279" spans="1:22" x14ac:dyDescent="0.35">
      <c r="A279">
        <v>8905</v>
      </c>
      <c r="B279" t="s">
        <v>10306</v>
      </c>
      <c r="C279">
        <v>2013</v>
      </c>
      <c r="D279" s="28">
        <v>41457</v>
      </c>
      <c r="E279" s="28">
        <v>41457</v>
      </c>
      <c r="F279" t="s">
        <v>1290</v>
      </c>
      <c r="G279" t="s">
        <v>6713</v>
      </c>
      <c r="H279" t="s">
        <v>6714</v>
      </c>
      <c r="I279" t="s">
        <v>102</v>
      </c>
      <c r="J279" t="s">
        <v>27</v>
      </c>
      <c r="K279" t="s">
        <v>266</v>
      </c>
      <c r="L279" t="s">
        <v>267</v>
      </c>
      <c r="M279">
        <v>10009</v>
      </c>
      <c r="N279" t="s">
        <v>148</v>
      </c>
      <c r="O279" t="s">
        <v>3626</v>
      </c>
      <c r="P279" t="s">
        <v>46</v>
      </c>
      <c r="Q279" t="s">
        <v>47</v>
      </c>
      <c r="R279" t="s">
        <v>3627</v>
      </c>
      <c r="S279">
        <v>30.53</v>
      </c>
      <c r="T279">
        <v>1</v>
      </c>
      <c r="U279">
        <v>0</v>
      </c>
      <c r="V279">
        <v>14.043800000000001</v>
      </c>
    </row>
    <row r="280" spans="1:22" x14ac:dyDescent="0.35">
      <c r="A280">
        <v>7226</v>
      </c>
      <c r="B280" t="s">
        <v>9357</v>
      </c>
      <c r="C280">
        <v>2013</v>
      </c>
      <c r="D280" s="28">
        <v>41470</v>
      </c>
      <c r="E280" s="28">
        <v>41474</v>
      </c>
      <c r="F280" t="s">
        <v>50</v>
      </c>
      <c r="G280" t="s">
        <v>1558</v>
      </c>
      <c r="H280" t="s">
        <v>1559</v>
      </c>
      <c r="I280" t="s">
        <v>26</v>
      </c>
      <c r="J280" t="s">
        <v>27</v>
      </c>
      <c r="K280" t="s">
        <v>127</v>
      </c>
      <c r="L280" t="s">
        <v>43</v>
      </c>
      <c r="M280">
        <v>94122</v>
      </c>
      <c r="N280" t="s">
        <v>44</v>
      </c>
      <c r="O280" t="s">
        <v>1716</v>
      </c>
      <c r="P280" t="s">
        <v>32</v>
      </c>
      <c r="Q280" t="s">
        <v>65</v>
      </c>
      <c r="R280" t="s">
        <v>1717</v>
      </c>
      <c r="S280">
        <v>30.8</v>
      </c>
      <c r="T280">
        <v>4</v>
      </c>
      <c r="U280">
        <v>0</v>
      </c>
      <c r="V280">
        <v>10.163999999999998</v>
      </c>
    </row>
    <row r="281" spans="1:22" x14ac:dyDescent="0.35">
      <c r="A281">
        <v>8906</v>
      </c>
      <c r="B281" t="s">
        <v>10306</v>
      </c>
      <c r="C281">
        <v>2013</v>
      </c>
      <c r="D281" s="28">
        <v>41457</v>
      </c>
      <c r="E281" s="28">
        <v>41457</v>
      </c>
      <c r="F281" t="s">
        <v>1290</v>
      </c>
      <c r="G281" t="s">
        <v>6713</v>
      </c>
      <c r="H281" t="s">
        <v>6714</v>
      </c>
      <c r="I281" t="s">
        <v>102</v>
      </c>
      <c r="J281" t="s">
        <v>27</v>
      </c>
      <c r="K281" t="s">
        <v>266</v>
      </c>
      <c r="L281" t="s">
        <v>267</v>
      </c>
      <c r="M281">
        <v>10009</v>
      </c>
      <c r="N281" t="s">
        <v>148</v>
      </c>
      <c r="O281" t="s">
        <v>5721</v>
      </c>
      <c r="P281" t="s">
        <v>71</v>
      </c>
      <c r="Q281" t="s">
        <v>161</v>
      </c>
      <c r="R281" t="s">
        <v>5722</v>
      </c>
      <c r="S281">
        <v>30.839999999999996</v>
      </c>
      <c r="T281">
        <v>3</v>
      </c>
      <c r="U281">
        <v>0</v>
      </c>
      <c r="V281">
        <v>6.1679999999999975</v>
      </c>
    </row>
    <row r="282" spans="1:22" x14ac:dyDescent="0.35">
      <c r="A282">
        <v>3430</v>
      </c>
      <c r="B282" t="s">
        <v>6621</v>
      </c>
      <c r="C282">
        <v>2014</v>
      </c>
      <c r="D282" s="28">
        <v>41824</v>
      </c>
      <c r="E282" s="28">
        <v>41827</v>
      </c>
      <c r="F282" t="s">
        <v>23</v>
      </c>
      <c r="G282" t="s">
        <v>3758</v>
      </c>
      <c r="H282" t="s">
        <v>3759</v>
      </c>
      <c r="I282" t="s">
        <v>102</v>
      </c>
      <c r="J282" t="s">
        <v>27</v>
      </c>
      <c r="K282" t="s">
        <v>2470</v>
      </c>
      <c r="L282" t="s">
        <v>498</v>
      </c>
      <c r="M282">
        <v>43130</v>
      </c>
      <c r="N282" t="s">
        <v>148</v>
      </c>
      <c r="O282" t="s">
        <v>5831</v>
      </c>
      <c r="P282" t="s">
        <v>46</v>
      </c>
      <c r="Q282" t="s">
        <v>90</v>
      </c>
      <c r="R282" t="s">
        <v>5832</v>
      </c>
      <c r="S282">
        <v>30.96</v>
      </c>
      <c r="T282">
        <v>6</v>
      </c>
      <c r="U282">
        <v>0.2</v>
      </c>
      <c r="V282">
        <v>11.223000000000001</v>
      </c>
    </row>
    <row r="283" spans="1:22" x14ac:dyDescent="0.35">
      <c r="A283">
        <v>4233</v>
      </c>
      <c r="B283" t="s">
        <v>7333</v>
      </c>
      <c r="C283">
        <v>2014</v>
      </c>
      <c r="D283" s="28">
        <v>41826</v>
      </c>
      <c r="E283" s="28">
        <v>41831</v>
      </c>
      <c r="F283" t="s">
        <v>50</v>
      </c>
      <c r="G283" t="s">
        <v>2679</v>
      </c>
      <c r="H283" t="s">
        <v>2680</v>
      </c>
      <c r="I283" t="s">
        <v>41</v>
      </c>
      <c r="J283" t="s">
        <v>27</v>
      </c>
      <c r="K283" t="s">
        <v>815</v>
      </c>
      <c r="L283" t="s">
        <v>104</v>
      </c>
      <c r="M283">
        <v>75220</v>
      </c>
      <c r="N283" t="s">
        <v>105</v>
      </c>
      <c r="O283" t="s">
        <v>2841</v>
      </c>
      <c r="P283" t="s">
        <v>46</v>
      </c>
      <c r="Q283" t="s">
        <v>90</v>
      </c>
      <c r="R283" t="s">
        <v>6812</v>
      </c>
      <c r="S283">
        <v>31.104000000000006</v>
      </c>
      <c r="T283">
        <v>6</v>
      </c>
      <c r="U283">
        <v>0.2</v>
      </c>
      <c r="V283">
        <v>11.2752</v>
      </c>
    </row>
    <row r="284" spans="1:22" x14ac:dyDescent="0.35">
      <c r="A284">
        <v>6934</v>
      </c>
      <c r="B284" t="s">
        <v>9182</v>
      </c>
      <c r="C284">
        <v>2011</v>
      </c>
      <c r="D284" s="28">
        <v>40738</v>
      </c>
      <c r="E284" s="28">
        <v>40742</v>
      </c>
      <c r="F284" t="s">
        <v>50</v>
      </c>
      <c r="G284" t="s">
        <v>3868</v>
      </c>
      <c r="H284" t="s">
        <v>3869</v>
      </c>
      <c r="I284" t="s">
        <v>26</v>
      </c>
      <c r="J284" t="s">
        <v>27</v>
      </c>
      <c r="K284" t="s">
        <v>146</v>
      </c>
      <c r="L284" t="s">
        <v>147</v>
      </c>
      <c r="M284">
        <v>19140</v>
      </c>
      <c r="N284" t="s">
        <v>148</v>
      </c>
      <c r="O284" t="s">
        <v>9113</v>
      </c>
      <c r="P284" t="s">
        <v>32</v>
      </c>
      <c r="Q284" t="s">
        <v>65</v>
      </c>
      <c r="R284" t="s">
        <v>9114</v>
      </c>
      <c r="S284">
        <v>31.983999999999998</v>
      </c>
      <c r="T284">
        <v>2</v>
      </c>
      <c r="U284">
        <v>0.2</v>
      </c>
      <c r="V284">
        <v>1.1993999999999998</v>
      </c>
    </row>
    <row r="285" spans="1:22" x14ac:dyDescent="0.35">
      <c r="A285">
        <v>9246</v>
      </c>
      <c r="B285" t="s">
        <v>10506</v>
      </c>
      <c r="C285">
        <v>2011</v>
      </c>
      <c r="D285" s="28">
        <v>40733</v>
      </c>
      <c r="E285" s="28">
        <v>40738</v>
      </c>
      <c r="F285" t="s">
        <v>50</v>
      </c>
      <c r="G285" t="s">
        <v>2351</v>
      </c>
      <c r="H285" t="s">
        <v>2352</v>
      </c>
      <c r="I285" t="s">
        <v>102</v>
      </c>
      <c r="J285" t="s">
        <v>27</v>
      </c>
      <c r="K285" t="s">
        <v>127</v>
      </c>
      <c r="L285" t="s">
        <v>43</v>
      </c>
      <c r="M285">
        <v>94122</v>
      </c>
      <c r="N285" t="s">
        <v>44</v>
      </c>
      <c r="O285" t="s">
        <v>89</v>
      </c>
      <c r="P285" t="s">
        <v>46</v>
      </c>
      <c r="Q285" t="s">
        <v>90</v>
      </c>
      <c r="R285" t="s">
        <v>91</v>
      </c>
      <c r="S285">
        <v>32.400000000000006</v>
      </c>
      <c r="T285">
        <v>5</v>
      </c>
      <c r="U285">
        <v>0</v>
      </c>
      <c r="V285">
        <v>15.552000000000001</v>
      </c>
    </row>
    <row r="286" spans="1:22" x14ac:dyDescent="0.35">
      <c r="A286">
        <v>4444</v>
      </c>
      <c r="B286" t="s">
        <v>7503</v>
      </c>
      <c r="C286">
        <v>2013</v>
      </c>
      <c r="D286" s="28">
        <v>41478</v>
      </c>
      <c r="E286" s="28">
        <v>41482</v>
      </c>
      <c r="F286" t="s">
        <v>50</v>
      </c>
      <c r="G286" t="s">
        <v>5176</v>
      </c>
      <c r="H286" t="s">
        <v>5177</v>
      </c>
      <c r="I286" t="s">
        <v>26</v>
      </c>
      <c r="J286" t="s">
        <v>27</v>
      </c>
      <c r="K286" t="s">
        <v>237</v>
      </c>
      <c r="L286" t="s">
        <v>238</v>
      </c>
      <c r="M286">
        <v>48185</v>
      </c>
      <c r="N286" t="s">
        <v>105</v>
      </c>
      <c r="O286" t="s">
        <v>3974</v>
      </c>
      <c r="P286" t="s">
        <v>46</v>
      </c>
      <c r="Q286" t="s">
        <v>90</v>
      </c>
      <c r="R286" t="s">
        <v>3975</v>
      </c>
      <c r="S286">
        <v>32.400000000000006</v>
      </c>
      <c r="T286">
        <v>5</v>
      </c>
      <c r="U286">
        <v>0</v>
      </c>
      <c r="V286">
        <v>15.552000000000001</v>
      </c>
    </row>
    <row r="287" spans="1:22" x14ac:dyDescent="0.35">
      <c r="A287">
        <v>5649</v>
      </c>
      <c r="B287" t="s">
        <v>8403</v>
      </c>
      <c r="C287">
        <v>2014</v>
      </c>
      <c r="D287" s="28">
        <v>41838</v>
      </c>
      <c r="E287" s="28">
        <v>41840</v>
      </c>
      <c r="F287" t="s">
        <v>23</v>
      </c>
      <c r="G287" t="s">
        <v>2431</v>
      </c>
      <c r="H287" t="s">
        <v>2432</v>
      </c>
      <c r="I287" t="s">
        <v>41</v>
      </c>
      <c r="J287" t="s">
        <v>27</v>
      </c>
      <c r="K287" t="s">
        <v>6122</v>
      </c>
      <c r="L287" t="s">
        <v>43</v>
      </c>
      <c r="M287">
        <v>92307</v>
      </c>
      <c r="N287" t="s">
        <v>44</v>
      </c>
      <c r="O287" t="s">
        <v>6484</v>
      </c>
      <c r="P287" t="s">
        <v>46</v>
      </c>
      <c r="Q287" t="s">
        <v>90</v>
      </c>
      <c r="R287" t="s">
        <v>6485</v>
      </c>
      <c r="S287">
        <v>32.400000000000006</v>
      </c>
      <c r="T287">
        <v>5</v>
      </c>
      <c r="U287">
        <v>0</v>
      </c>
      <c r="V287">
        <v>15.552000000000001</v>
      </c>
    </row>
    <row r="288" spans="1:22" x14ac:dyDescent="0.35">
      <c r="A288">
        <v>6734</v>
      </c>
      <c r="B288" t="s">
        <v>9063</v>
      </c>
      <c r="C288">
        <v>2011</v>
      </c>
      <c r="D288" s="28">
        <v>40728</v>
      </c>
      <c r="E288" s="28">
        <v>40731</v>
      </c>
      <c r="F288" t="s">
        <v>188</v>
      </c>
      <c r="G288" t="s">
        <v>6982</v>
      </c>
      <c r="H288" t="s">
        <v>6983</v>
      </c>
      <c r="I288" t="s">
        <v>41</v>
      </c>
      <c r="J288" t="s">
        <v>27</v>
      </c>
      <c r="K288" t="s">
        <v>456</v>
      </c>
      <c r="L288" t="s">
        <v>457</v>
      </c>
      <c r="M288">
        <v>80013</v>
      </c>
      <c r="N288" t="s">
        <v>44</v>
      </c>
      <c r="O288" t="s">
        <v>5131</v>
      </c>
      <c r="P288" t="s">
        <v>46</v>
      </c>
      <c r="Q288" t="s">
        <v>78</v>
      </c>
      <c r="R288" t="s">
        <v>5132</v>
      </c>
      <c r="S288">
        <v>32.432000000000002</v>
      </c>
      <c r="T288">
        <v>2</v>
      </c>
      <c r="U288">
        <v>0.2</v>
      </c>
      <c r="V288">
        <v>3.2432000000000016</v>
      </c>
    </row>
    <row r="289" spans="1:22" x14ac:dyDescent="0.35">
      <c r="A289">
        <v>2508</v>
      </c>
      <c r="B289" t="s">
        <v>5592</v>
      </c>
      <c r="C289">
        <v>2012</v>
      </c>
      <c r="D289" s="28">
        <v>41092</v>
      </c>
      <c r="E289" s="28">
        <v>41092</v>
      </c>
      <c r="F289" t="s">
        <v>1290</v>
      </c>
      <c r="G289" t="s">
        <v>5081</v>
      </c>
      <c r="H289" t="s">
        <v>5082</v>
      </c>
      <c r="I289" t="s">
        <v>26</v>
      </c>
      <c r="J289" t="s">
        <v>27</v>
      </c>
      <c r="K289" t="s">
        <v>184</v>
      </c>
      <c r="L289" t="s">
        <v>104</v>
      </c>
      <c r="M289">
        <v>77070</v>
      </c>
      <c r="N289" t="s">
        <v>105</v>
      </c>
      <c r="O289" t="s">
        <v>5593</v>
      </c>
      <c r="P289" t="s">
        <v>46</v>
      </c>
      <c r="Q289" t="s">
        <v>78</v>
      </c>
      <c r="R289" t="s">
        <v>5594</v>
      </c>
      <c r="S289">
        <v>32.783999999999992</v>
      </c>
      <c r="T289">
        <v>4</v>
      </c>
      <c r="U289">
        <v>0.8</v>
      </c>
      <c r="V289">
        <v>-85.238399999999999</v>
      </c>
    </row>
    <row r="290" spans="1:22" x14ac:dyDescent="0.35">
      <c r="A290">
        <v>3428</v>
      </c>
      <c r="B290" t="s">
        <v>6621</v>
      </c>
      <c r="C290">
        <v>2014</v>
      </c>
      <c r="D290" s="28">
        <v>41824</v>
      </c>
      <c r="E290" s="28">
        <v>41827</v>
      </c>
      <c r="F290" t="s">
        <v>23</v>
      </c>
      <c r="G290" t="s">
        <v>3758</v>
      </c>
      <c r="H290" t="s">
        <v>3759</v>
      </c>
      <c r="I290" t="s">
        <v>102</v>
      </c>
      <c r="J290" t="s">
        <v>27</v>
      </c>
      <c r="K290" t="s">
        <v>2470</v>
      </c>
      <c r="L290" t="s">
        <v>498</v>
      </c>
      <c r="M290">
        <v>43130</v>
      </c>
      <c r="N290" t="s">
        <v>148</v>
      </c>
      <c r="O290" t="s">
        <v>6622</v>
      </c>
      <c r="P290" t="s">
        <v>46</v>
      </c>
      <c r="Q290" t="s">
        <v>90</v>
      </c>
      <c r="R290" t="s">
        <v>6623</v>
      </c>
      <c r="S290">
        <v>32.896000000000001</v>
      </c>
      <c r="T290">
        <v>4</v>
      </c>
      <c r="U290">
        <v>0.2</v>
      </c>
      <c r="V290">
        <v>11.102399999999996</v>
      </c>
    </row>
    <row r="291" spans="1:22" x14ac:dyDescent="0.35">
      <c r="A291">
        <v>5025</v>
      </c>
      <c r="B291" t="s">
        <v>7950</v>
      </c>
      <c r="C291">
        <v>2014</v>
      </c>
      <c r="D291" s="28">
        <v>41850</v>
      </c>
      <c r="E291" s="28">
        <v>41855</v>
      </c>
      <c r="F291" t="s">
        <v>50</v>
      </c>
      <c r="G291" t="s">
        <v>2384</v>
      </c>
      <c r="H291" t="s">
        <v>2385</v>
      </c>
      <c r="I291" t="s">
        <v>26</v>
      </c>
      <c r="J291" t="s">
        <v>27</v>
      </c>
      <c r="K291" t="s">
        <v>4847</v>
      </c>
      <c r="L291" t="s">
        <v>649</v>
      </c>
      <c r="M291">
        <v>73120</v>
      </c>
      <c r="N291" t="s">
        <v>105</v>
      </c>
      <c r="O291" t="s">
        <v>7008</v>
      </c>
      <c r="P291" t="s">
        <v>46</v>
      </c>
      <c r="Q291" t="s">
        <v>75</v>
      </c>
      <c r="R291" t="s">
        <v>7009</v>
      </c>
      <c r="S291">
        <v>33.479999999999997</v>
      </c>
      <c r="T291">
        <v>2</v>
      </c>
      <c r="U291">
        <v>0</v>
      </c>
      <c r="V291">
        <v>16.405199999999997</v>
      </c>
    </row>
    <row r="292" spans="1:22" x14ac:dyDescent="0.35">
      <c r="A292">
        <v>1939</v>
      </c>
      <c r="B292" t="s">
        <v>4797</v>
      </c>
      <c r="C292">
        <v>2013</v>
      </c>
      <c r="D292" s="28">
        <v>41464</v>
      </c>
      <c r="E292" s="28">
        <v>41468</v>
      </c>
      <c r="F292" t="s">
        <v>50</v>
      </c>
      <c r="G292" t="s">
        <v>4798</v>
      </c>
      <c r="H292" t="s">
        <v>4799</v>
      </c>
      <c r="I292" t="s">
        <v>26</v>
      </c>
      <c r="J292" t="s">
        <v>27</v>
      </c>
      <c r="K292" t="s">
        <v>4800</v>
      </c>
      <c r="L292" t="s">
        <v>457</v>
      </c>
      <c r="M292">
        <v>80020</v>
      </c>
      <c r="N292" t="s">
        <v>44</v>
      </c>
      <c r="O292" t="s">
        <v>4803</v>
      </c>
      <c r="P292" t="s">
        <v>46</v>
      </c>
      <c r="Q292" t="s">
        <v>59</v>
      </c>
      <c r="R292" t="s">
        <v>4804</v>
      </c>
      <c r="S292">
        <v>33.488000000000007</v>
      </c>
      <c r="T292">
        <v>7</v>
      </c>
      <c r="U292">
        <v>0.2</v>
      </c>
      <c r="V292">
        <v>-1.2558000000000051</v>
      </c>
    </row>
    <row r="293" spans="1:22" x14ac:dyDescent="0.35">
      <c r="A293">
        <v>3661</v>
      </c>
      <c r="B293" t="s">
        <v>6828</v>
      </c>
      <c r="C293">
        <v>2013</v>
      </c>
      <c r="D293" s="28">
        <v>41474</v>
      </c>
      <c r="E293" s="28">
        <v>41479</v>
      </c>
      <c r="F293" t="s">
        <v>50</v>
      </c>
      <c r="G293" t="s">
        <v>6343</v>
      </c>
      <c r="H293" t="s">
        <v>6344</v>
      </c>
      <c r="I293" t="s">
        <v>41</v>
      </c>
      <c r="J293" t="s">
        <v>27</v>
      </c>
      <c r="K293" t="s">
        <v>3942</v>
      </c>
      <c r="L293" t="s">
        <v>310</v>
      </c>
      <c r="M293">
        <v>85301</v>
      </c>
      <c r="N293" t="s">
        <v>44</v>
      </c>
      <c r="O293" t="s">
        <v>6829</v>
      </c>
      <c r="P293" t="s">
        <v>46</v>
      </c>
      <c r="Q293" t="s">
        <v>578</v>
      </c>
      <c r="R293" t="s">
        <v>6830</v>
      </c>
      <c r="S293">
        <v>33.799999999999997</v>
      </c>
      <c r="T293">
        <v>5</v>
      </c>
      <c r="U293">
        <v>0.2</v>
      </c>
      <c r="V293">
        <v>4.2249999999999979</v>
      </c>
    </row>
    <row r="294" spans="1:22" x14ac:dyDescent="0.35">
      <c r="A294">
        <v>5013</v>
      </c>
      <c r="B294" t="s">
        <v>7937</v>
      </c>
      <c r="C294">
        <v>2014</v>
      </c>
      <c r="D294" s="28">
        <v>41842</v>
      </c>
      <c r="E294" s="28">
        <v>41847</v>
      </c>
      <c r="F294" t="s">
        <v>50</v>
      </c>
      <c r="G294" t="s">
        <v>6264</v>
      </c>
      <c r="H294" t="s">
        <v>6265</v>
      </c>
      <c r="I294" t="s">
        <v>102</v>
      </c>
      <c r="J294" t="s">
        <v>27</v>
      </c>
      <c r="K294" t="s">
        <v>2180</v>
      </c>
      <c r="L294" t="s">
        <v>498</v>
      </c>
      <c r="M294">
        <v>44105</v>
      </c>
      <c r="N294" t="s">
        <v>148</v>
      </c>
      <c r="O294" t="s">
        <v>1722</v>
      </c>
      <c r="P294" t="s">
        <v>46</v>
      </c>
      <c r="Q294" t="s">
        <v>75</v>
      </c>
      <c r="R294" t="s">
        <v>1723</v>
      </c>
      <c r="S294">
        <v>33.930000000000007</v>
      </c>
      <c r="T294">
        <v>3</v>
      </c>
      <c r="U294">
        <v>0.7</v>
      </c>
      <c r="V294">
        <v>-22.619999999999997</v>
      </c>
    </row>
    <row r="295" spans="1:22" x14ac:dyDescent="0.35">
      <c r="A295">
        <v>1850</v>
      </c>
      <c r="B295" t="s">
        <v>4631</v>
      </c>
      <c r="C295">
        <v>2012</v>
      </c>
      <c r="D295" s="28">
        <v>41110</v>
      </c>
      <c r="E295" s="28">
        <v>41115</v>
      </c>
      <c r="F295" t="s">
        <v>23</v>
      </c>
      <c r="G295" t="s">
        <v>2839</v>
      </c>
      <c r="H295" t="s">
        <v>2840</v>
      </c>
      <c r="I295" t="s">
        <v>26</v>
      </c>
      <c r="J295" t="s">
        <v>27</v>
      </c>
      <c r="K295" t="s">
        <v>4632</v>
      </c>
      <c r="L295" t="s">
        <v>254</v>
      </c>
      <c r="M295">
        <v>46614</v>
      </c>
      <c r="N295" t="s">
        <v>105</v>
      </c>
      <c r="O295" t="s">
        <v>4633</v>
      </c>
      <c r="P295" t="s">
        <v>46</v>
      </c>
      <c r="Q295" t="s">
        <v>59</v>
      </c>
      <c r="R295" t="s">
        <v>4634</v>
      </c>
      <c r="S295">
        <v>34.76</v>
      </c>
      <c r="T295">
        <v>1</v>
      </c>
      <c r="U295">
        <v>0</v>
      </c>
      <c r="V295">
        <v>9.732800000000001</v>
      </c>
    </row>
    <row r="296" spans="1:22" x14ac:dyDescent="0.35">
      <c r="A296">
        <v>4405</v>
      </c>
      <c r="B296" t="s">
        <v>7477</v>
      </c>
      <c r="C296">
        <v>2012</v>
      </c>
      <c r="D296" s="28">
        <v>41095</v>
      </c>
      <c r="E296" s="28">
        <v>41100</v>
      </c>
      <c r="F296" t="s">
        <v>50</v>
      </c>
      <c r="G296" t="s">
        <v>5245</v>
      </c>
      <c r="H296" t="s">
        <v>5246</v>
      </c>
      <c r="I296" t="s">
        <v>26</v>
      </c>
      <c r="J296" t="s">
        <v>27</v>
      </c>
      <c r="K296" t="s">
        <v>146</v>
      </c>
      <c r="L296" t="s">
        <v>147</v>
      </c>
      <c r="M296">
        <v>19140</v>
      </c>
      <c r="N296" t="s">
        <v>148</v>
      </c>
      <c r="O296" t="s">
        <v>741</v>
      </c>
      <c r="P296" t="s">
        <v>71</v>
      </c>
      <c r="Q296" t="s">
        <v>161</v>
      </c>
      <c r="R296" t="s">
        <v>742</v>
      </c>
      <c r="S296">
        <v>34.800000000000004</v>
      </c>
      <c r="T296">
        <v>3</v>
      </c>
      <c r="U296">
        <v>0.2</v>
      </c>
      <c r="V296">
        <v>2.1749999999999989</v>
      </c>
    </row>
    <row r="297" spans="1:22" x14ac:dyDescent="0.35">
      <c r="A297">
        <v>1735</v>
      </c>
      <c r="B297" t="s">
        <v>4436</v>
      </c>
      <c r="C297">
        <v>2014</v>
      </c>
      <c r="D297" s="28">
        <v>41850</v>
      </c>
      <c r="E297" s="28">
        <v>41853</v>
      </c>
      <c r="F297" t="s">
        <v>23</v>
      </c>
      <c r="G297" t="s">
        <v>1408</v>
      </c>
      <c r="H297" t="s">
        <v>1409</v>
      </c>
      <c r="I297" t="s">
        <v>26</v>
      </c>
      <c r="J297" t="s">
        <v>27</v>
      </c>
      <c r="K297" t="s">
        <v>1521</v>
      </c>
      <c r="L297" t="s">
        <v>88</v>
      </c>
      <c r="M297">
        <v>28540</v>
      </c>
      <c r="N297" t="s">
        <v>30</v>
      </c>
      <c r="O297" t="s">
        <v>4437</v>
      </c>
      <c r="P297" t="s">
        <v>46</v>
      </c>
      <c r="Q297" t="s">
        <v>78</v>
      </c>
      <c r="R297" t="s">
        <v>4438</v>
      </c>
      <c r="S297">
        <v>34.848000000000006</v>
      </c>
      <c r="T297">
        <v>2</v>
      </c>
      <c r="U297">
        <v>0.2</v>
      </c>
      <c r="V297">
        <v>6.5339999999999971</v>
      </c>
    </row>
    <row r="298" spans="1:22" x14ac:dyDescent="0.35">
      <c r="A298">
        <v>834</v>
      </c>
      <c r="B298" t="s">
        <v>2588</v>
      </c>
      <c r="C298">
        <v>2013</v>
      </c>
      <c r="D298" s="28">
        <v>41479</v>
      </c>
      <c r="E298" s="28">
        <v>41483</v>
      </c>
      <c r="F298" t="s">
        <v>50</v>
      </c>
      <c r="G298" t="s">
        <v>704</v>
      </c>
      <c r="H298" t="s">
        <v>705</v>
      </c>
      <c r="I298" t="s">
        <v>41</v>
      </c>
      <c r="J298" t="s">
        <v>27</v>
      </c>
      <c r="K298" t="s">
        <v>900</v>
      </c>
      <c r="L298" t="s">
        <v>54</v>
      </c>
      <c r="M298">
        <v>33614</v>
      </c>
      <c r="N298" t="s">
        <v>30</v>
      </c>
      <c r="O298" t="s">
        <v>2589</v>
      </c>
      <c r="P298" t="s">
        <v>46</v>
      </c>
      <c r="Q298" t="s">
        <v>68</v>
      </c>
      <c r="R298" t="s">
        <v>2590</v>
      </c>
      <c r="S298">
        <v>35.216000000000001</v>
      </c>
      <c r="T298">
        <v>2</v>
      </c>
      <c r="U298">
        <v>0.2</v>
      </c>
      <c r="V298">
        <v>2.6411999999999995</v>
      </c>
    </row>
    <row r="299" spans="1:22" x14ac:dyDescent="0.35">
      <c r="A299">
        <v>7399</v>
      </c>
      <c r="B299" t="s">
        <v>9461</v>
      </c>
      <c r="C299">
        <v>2011</v>
      </c>
      <c r="D299" s="28">
        <v>40736</v>
      </c>
      <c r="E299" s="28">
        <v>40739</v>
      </c>
      <c r="F299" t="s">
        <v>23</v>
      </c>
      <c r="G299" t="s">
        <v>2098</v>
      </c>
      <c r="H299" t="s">
        <v>2099</v>
      </c>
      <c r="I299" t="s">
        <v>26</v>
      </c>
      <c r="J299" t="s">
        <v>27</v>
      </c>
      <c r="K299" t="s">
        <v>303</v>
      </c>
      <c r="L299" t="s">
        <v>211</v>
      </c>
      <c r="M299">
        <v>60610</v>
      </c>
      <c r="N299" t="s">
        <v>105</v>
      </c>
      <c r="O299" t="s">
        <v>4179</v>
      </c>
      <c r="P299" t="s">
        <v>46</v>
      </c>
      <c r="Q299" t="s">
        <v>90</v>
      </c>
      <c r="R299" t="s">
        <v>4180</v>
      </c>
      <c r="S299">
        <v>35.856000000000002</v>
      </c>
      <c r="T299">
        <v>9</v>
      </c>
      <c r="U299">
        <v>0.2</v>
      </c>
      <c r="V299">
        <v>12.997800000000003</v>
      </c>
    </row>
    <row r="300" spans="1:22" x14ac:dyDescent="0.35">
      <c r="A300">
        <v>8231</v>
      </c>
      <c r="B300" t="s">
        <v>9906</v>
      </c>
      <c r="C300">
        <v>2013</v>
      </c>
      <c r="D300" s="28">
        <v>41456</v>
      </c>
      <c r="E300" s="28">
        <v>41458</v>
      </c>
      <c r="F300" t="s">
        <v>23</v>
      </c>
      <c r="G300" t="s">
        <v>536</v>
      </c>
      <c r="H300" t="s">
        <v>537</v>
      </c>
      <c r="I300" t="s">
        <v>26</v>
      </c>
      <c r="J300" t="s">
        <v>27</v>
      </c>
      <c r="K300" t="s">
        <v>7490</v>
      </c>
      <c r="L300" t="s">
        <v>1272</v>
      </c>
      <c r="M300">
        <v>30328</v>
      </c>
      <c r="N300" t="s">
        <v>30</v>
      </c>
      <c r="O300" t="s">
        <v>1456</v>
      </c>
      <c r="P300" t="s">
        <v>46</v>
      </c>
      <c r="Q300" t="s">
        <v>68</v>
      </c>
      <c r="R300" t="s">
        <v>1457</v>
      </c>
      <c r="S300">
        <v>35.97</v>
      </c>
      <c r="T300">
        <v>3</v>
      </c>
      <c r="U300">
        <v>0</v>
      </c>
      <c r="V300">
        <v>9.7118999999999982</v>
      </c>
    </row>
    <row r="301" spans="1:22" x14ac:dyDescent="0.35">
      <c r="A301">
        <v>8481</v>
      </c>
      <c r="B301" t="s">
        <v>10058</v>
      </c>
      <c r="C301">
        <v>2011</v>
      </c>
      <c r="D301" s="28">
        <v>40745</v>
      </c>
      <c r="E301" s="28">
        <v>40751</v>
      </c>
      <c r="F301" t="s">
        <v>50</v>
      </c>
      <c r="G301" t="s">
        <v>2567</v>
      </c>
      <c r="H301" t="s">
        <v>2568</v>
      </c>
      <c r="I301" t="s">
        <v>26</v>
      </c>
      <c r="J301" t="s">
        <v>27</v>
      </c>
      <c r="K301" t="s">
        <v>2530</v>
      </c>
      <c r="L301" t="s">
        <v>138</v>
      </c>
      <c r="M301">
        <v>68104</v>
      </c>
      <c r="N301" t="s">
        <v>105</v>
      </c>
      <c r="O301" t="s">
        <v>8519</v>
      </c>
      <c r="P301" t="s">
        <v>71</v>
      </c>
      <c r="Q301" t="s">
        <v>72</v>
      </c>
      <c r="R301" t="s">
        <v>8520</v>
      </c>
      <c r="S301">
        <v>35.979999999999997</v>
      </c>
      <c r="T301">
        <v>2</v>
      </c>
      <c r="U301">
        <v>0</v>
      </c>
      <c r="V301">
        <v>10.074400000000001</v>
      </c>
    </row>
    <row r="302" spans="1:22" x14ac:dyDescent="0.35">
      <c r="A302">
        <v>7278</v>
      </c>
      <c r="B302" t="s">
        <v>9390</v>
      </c>
      <c r="C302">
        <v>2013</v>
      </c>
      <c r="D302" s="28">
        <v>41475</v>
      </c>
      <c r="E302" s="28">
        <v>41477</v>
      </c>
      <c r="F302" t="s">
        <v>188</v>
      </c>
      <c r="G302" t="s">
        <v>3606</v>
      </c>
      <c r="H302" t="s">
        <v>3607</v>
      </c>
      <c r="I302" t="s">
        <v>102</v>
      </c>
      <c r="J302" t="s">
        <v>27</v>
      </c>
      <c r="K302" t="s">
        <v>127</v>
      </c>
      <c r="L302" t="s">
        <v>43</v>
      </c>
      <c r="M302">
        <v>94110</v>
      </c>
      <c r="N302" t="s">
        <v>44</v>
      </c>
      <c r="O302" t="s">
        <v>9183</v>
      </c>
      <c r="P302" t="s">
        <v>71</v>
      </c>
      <c r="Q302" t="s">
        <v>72</v>
      </c>
      <c r="R302" t="s">
        <v>9184</v>
      </c>
      <c r="S302">
        <v>35.984000000000002</v>
      </c>
      <c r="T302">
        <v>2</v>
      </c>
      <c r="U302">
        <v>0.2</v>
      </c>
      <c r="V302">
        <v>4.4979999999999958</v>
      </c>
    </row>
    <row r="303" spans="1:22" x14ac:dyDescent="0.35">
      <c r="A303">
        <v>6957</v>
      </c>
      <c r="B303" t="s">
        <v>9207</v>
      </c>
      <c r="C303">
        <v>2013</v>
      </c>
      <c r="D303" s="28">
        <v>41470</v>
      </c>
      <c r="E303" s="28">
        <v>41475</v>
      </c>
      <c r="F303" t="s">
        <v>50</v>
      </c>
      <c r="G303" t="s">
        <v>9208</v>
      </c>
      <c r="H303" t="s">
        <v>9209</v>
      </c>
      <c r="I303" t="s">
        <v>26</v>
      </c>
      <c r="J303" t="s">
        <v>27</v>
      </c>
      <c r="K303" t="s">
        <v>497</v>
      </c>
      <c r="L303" t="s">
        <v>1272</v>
      </c>
      <c r="M303">
        <v>31907</v>
      </c>
      <c r="N303" t="s">
        <v>30</v>
      </c>
      <c r="O303" t="s">
        <v>5516</v>
      </c>
      <c r="P303" t="s">
        <v>46</v>
      </c>
      <c r="Q303" t="s">
        <v>75</v>
      </c>
      <c r="R303" t="s">
        <v>5517</v>
      </c>
      <c r="S303">
        <v>36.4</v>
      </c>
      <c r="T303">
        <v>5</v>
      </c>
      <c r="U303">
        <v>0</v>
      </c>
      <c r="V303">
        <v>17.107999999999997</v>
      </c>
    </row>
    <row r="304" spans="1:22" x14ac:dyDescent="0.35">
      <c r="A304">
        <v>8309</v>
      </c>
      <c r="B304" t="s">
        <v>9946</v>
      </c>
      <c r="C304">
        <v>2013</v>
      </c>
      <c r="D304" s="28">
        <v>41481</v>
      </c>
      <c r="E304" s="28">
        <v>41481</v>
      </c>
      <c r="F304" t="s">
        <v>1290</v>
      </c>
      <c r="G304" t="s">
        <v>5320</v>
      </c>
      <c r="H304" t="s">
        <v>5321</v>
      </c>
      <c r="I304" t="s">
        <v>102</v>
      </c>
      <c r="J304" t="s">
        <v>27</v>
      </c>
      <c r="K304" t="s">
        <v>127</v>
      </c>
      <c r="L304" t="s">
        <v>43</v>
      </c>
      <c r="M304">
        <v>94122</v>
      </c>
      <c r="N304" t="s">
        <v>44</v>
      </c>
      <c r="O304" t="s">
        <v>4053</v>
      </c>
      <c r="P304" t="s">
        <v>46</v>
      </c>
      <c r="Q304" t="s">
        <v>68</v>
      </c>
      <c r="R304" t="s">
        <v>4054</v>
      </c>
      <c r="S304">
        <v>37.17</v>
      </c>
      <c r="T304">
        <v>9</v>
      </c>
      <c r="U304">
        <v>0</v>
      </c>
      <c r="V304">
        <v>11.151</v>
      </c>
    </row>
    <row r="305" spans="1:22" x14ac:dyDescent="0.35">
      <c r="A305">
        <v>188</v>
      </c>
      <c r="B305" t="s">
        <v>755</v>
      </c>
      <c r="C305">
        <v>2013</v>
      </c>
      <c r="D305" s="28">
        <v>41472</v>
      </c>
      <c r="E305" s="28">
        <v>41478</v>
      </c>
      <c r="F305" t="s">
        <v>50</v>
      </c>
      <c r="G305" t="s">
        <v>756</v>
      </c>
      <c r="H305" t="s">
        <v>757</v>
      </c>
      <c r="I305" t="s">
        <v>41</v>
      </c>
      <c r="J305" t="s">
        <v>27</v>
      </c>
      <c r="K305" t="s">
        <v>758</v>
      </c>
      <c r="L305" t="s">
        <v>104</v>
      </c>
      <c r="M305">
        <v>75051</v>
      </c>
      <c r="N305" t="s">
        <v>105</v>
      </c>
      <c r="O305" t="s">
        <v>759</v>
      </c>
      <c r="P305" t="s">
        <v>46</v>
      </c>
      <c r="Q305" t="s">
        <v>59</v>
      </c>
      <c r="R305" t="s">
        <v>760</v>
      </c>
      <c r="S305">
        <v>37.224000000000004</v>
      </c>
      <c r="T305">
        <v>3</v>
      </c>
      <c r="U305">
        <v>0.2</v>
      </c>
      <c r="V305">
        <v>3.7224000000000004</v>
      </c>
    </row>
    <row r="306" spans="1:22" x14ac:dyDescent="0.35">
      <c r="A306">
        <v>8757</v>
      </c>
      <c r="B306" t="s">
        <v>10223</v>
      </c>
      <c r="C306">
        <v>2013</v>
      </c>
      <c r="D306" s="28">
        <v>41478</v>
      </c>
      <c r="E306" s="28">
        <v>41482</v>
      </c>
      <c r="F306" t="s">
        <v>50</v>
      </c>
      <c r="G306" t="s">
        <v>6865</v>
      </c>
      <c r="H306" t="s">
        <v>6866</v>
      </c>
      <c r="I306" t="s">
        <v>41</v>
      </c>
      <c r="J306" t="s">
        <v>27</v>
      </c>
      <c r="K306" t="s">
        <v>382</v>
      </c>
      <c r="L306" t="s">
        <v>2735</v>
      </c>
      <c r="M306">
        <v>21044</v>
      </c>
      <c r="N306" t="s">
        <v>148</v>
      </c>
      <c r="O306" t="s">
        <v>2137</v>
      </c>
      <c r="P306" t="s">
        <v>46</v>
      </c>
      <c r="Q306" t="s">
        <v>78</v>
      </c>
      <c r="R306" t="s">
        <v>2138</v>
      </c>
      <c r="S306">
        <v>37.68</v>
      </c>
      <c r="T306">
        <v>2</v>
      </c>
      <c r="U306">
        <v>0</v>
      </c>
      <c r="V306">
        <v>10.5504</v>
      </c>
    </row>
    <row r="307" spans="1:22" x14ac:dyDescent="0.35">
      <c r="A307">
        <v>6784</v>
      </c>
      <c r="B307" t="s">
        <v>9093</v>
      </c>
      <c r="C307">
        <v>2014</v>
      </c>
      <c r="D307" s="28">
        <v>41846</v>
      </c>
      <c r="E307" s="28">
        <v>41849</v>
      </c>
      <c r="F307" t="s">
        <v>23</v>
      </c>
      <c r="G307" t="s">
        <v>4682</v>
      </c>
      <c r="H307" t="s">
        <v>4683</v>
      </c>
      <c r="I307" t="s">
        <v>26</v>
      </c>
      <c r="J307" t="s">
        <v>27</v>
      </c>
      <c r="K307" t="s">
        <v>146</v>
      </c>
      <c r="L307" t="s">
        <v>147</v>
      </c>
      <c r="M307">
        <v>19143</v>
      </c>
      <c r="N307" t="s">
        <v>148</v>
      </c>
      <c r="O307" t="s">
        <v>9094</v>
      </c>
      <c r="P307" t="s">
        <v>46</v>
      </c>
      <c r="Q307" t="s">
        <v>578</v>
      </c>
      <c r="R307" t="s">
        <v>9095</v>
      </c>
      <c r="S307">
        <v>37.752000000000002</v>
      </c>
      <c r="T307">
        <v>3</v>
      </c>
      <c r="U307">
        <v>0.2</v>
      </c>
      <c r="V307">
        <v>4.2470999999999943</v>
      </c>
    </row>
    <row r="308" spans="1:22" x14ac:dyDescent="0.35">
      <c r="A308">
        <v>2208</v>
      </c>
      <c r="B308" t="s">
        <v>5150</v>
      </c>
      <c r="C308">
        <v>2011</v>
      </c>
      <c r="D308" s="28">
        <v>40738</v>
      </c>
      <c r="E308" s="28">
        <v>40744</v>
      </c>
      <c r="F308" t="s">
        <v>50</v>
      </c>
      <c r="G308" t="s">
        <v>5151</v>
      </c>
      <c r="H308" t="s">
        <v>5152</v>
      </c>
      <c r="I308" t="s">
        <v>102</v>
      </c>
      <c r="J308" t="s">
        <v>27</v>
      </c>
      <c r="K308" t="s">
        <v>456</v>
      </c>
      <c r="L308" t="s">
        <v>211</v>
      </c>
      <c r="M308">
        <v>60505</v>
      </c>
      <c r="N308" t="s">
        <v>105</v>
      </c>
      <c r="O308" t="s">
        <v>766</v>
      </c>
      <c r="P308" t="s">
        <v>71</v>
      </c>
      <c r="Q308" t="s">
        <v>72</v>
      </c>
      <c r="R308" t="s">
        <v>767</v>
      </c>
      <c r="S308">
        <v>38.272000000000006</v>
      </c>
      <c r="T308">
        <v>4</v>
      </c>
      <c r="U308">
        <v>0.2</v>
      </c>
      <c r="V308">
        <v>3.8272000000000013</v>
      </c>
    </row>
    <row r="309" spans="1:22" x14ac:dyDescent="0.35">
      <c r="A309">
        <v>1829</v>
      </c>
      <c r="B309" t="s">
        <v>4591</v>
      </c>
      <c r="C309">
        <v>2012</v>
      </c>
      <c r="D309" s="28">
        <v>41103</v>
      </c>
      <c r="E309" s="28">
        <v>41105</v>
      </c>
      <c r="F309" t="s">
        <v>23</v>
      </c>
      <c r="G309" t="s">
        <v>4592</v>
      </c>
      <c r="H309" t="s">
        <v>4593</v>
      </c>
      <c r="I309" t="s">
        <v>41</v>
      </c>
      <c r="J309" t="s">
        <v>27</v>
      </c>
      <c r="K309" t="s">
        <v>3555</v>
      </c>
      <c r="L309" t="s">
        <v>1272</v>
      </c>
      <c r="M309">
        <v>31204</v>
      </c>
      <c r="N309" t="s">
        <v>30</v>
      </c>
      <c r="O309" t="s">
        <v>2779</v>
      </c>
      <c r="P309" t="s">
        <v>46</v>
      </c>
      <c r="Q309" t="s">
        <v>90</v>
      </c>
      <c r="R309" t="s">
        <v>2780</v>
      </c>
      <c r="S309">
        <v>38.880000000000003</v>
      </c>
      <c r="T309">
        <v>6</v>
      </c>
      <c r="U309">
        <v>0</v>
      </c>
      <c r="V309">
        <v>18.662400000000002</v>
      </c>
    </row>
    <row r="310" spans="1:22" x14ac:dyDescent="0.35">
      <c r="A310">
        <v>4406</v>
      </c>
      <c r="B310" t="s">
        <v>7477</v>
      </c>
      <c r="C310">
        <v>2012</v>
      </c>
      <c r="D310" s="28">
        <v>41095</v>
      </c>
      <c r="E310" s="28">
        <v>41100</v>
      </c>
      <c r="F310" t="s">
        <v>50</v>
      </c>
      <c r="G310" t="s">
        <v>5245</v>
      </c>
      <c r="H310" t="s">
        <v>5246</v>
      </c>
      <c r="I310" t="s">
        <v>26</v>
      </c>
      <c r="J310" t="s">
        <v>27</v>
      </c>
      <c r="K310" t="s">
        <v>146</v>
      </c>
      <c r="L310" t="s">
        <v>147</v>
      </c>
      <c r="M310">
        <v>19140</v>
      </c>
      <c r="N310" t="s">
        <v>148</v>
      </c>
      <c r="O310" t="s">
        <v>2808</v>
      </c>
      <c r="P310" t="s">
        <v>46</v>
      </c>
      <c r="Q310" t="s">
        <v>59</v>
      </c>
      <c r="R310" t="s">
        <v>2809</v>
      </c>
      <c r="S310">
        <v>38.975999999999999</v>
      </c>
      <c r="T310">
        <v>3</v>
      </c>
      <c r="U310">
        <v>0.2</v>
      </c>
      <c r="V310">
        <v>-2.4359999999999999</v>
      </c>
    </row>
    <row r="311" spans="1:22" x14ac:dyDescent="0.35">
      <c r="A311">
        <v>4528</v>
      </c>
      <c r="B311" t="s">
        <v>7568</v>
      </c>
      <c r="C311">
        <v>2014</v>
      </c>
      <c r="D311" s="28">
        <v>41838</v>
      </c>
      <c r="E311" s="28">
        <v>41844</v>
      </c>
      <c r="F311" t="s">
        <v>50</v>
      </c>
      <c r="G311" t="s">
        <v>2789</v>
      </c>
      <c r="H311" t="s">
        <v>2790</v>
      </c>
      <c r="I311" t="s">
        <v>102</v>
      </c>
      <c r="J311" t="s">
        <v>27</v>
      </c>
      <c r="K311" t="s">
        <v>7569</v>
      </c>
      <c r="L311" t="s">
        <v>267</v>
      </c>
      <c r="M311">
        <v>13440</v>
      </c>
      <c r="N311" t="s">
        <v>148</v>
      </c>
      <c r="O311" t="s">
        <v>170</v>
      </c>
      <c r="P311" t="s">
        <v>32</v>
      </c>
      <c r="Q311" t="s">
        <v>65</v>
      </c>
      <c r="R311" t="s">
        <v>5417</v>
      </c>
      <c r="S311">
        <v>39.08</v>
      </c>
      <c r="T311">
        <v>4</v>
      </c>
      <c r="U311">
        <v>0</v>
      </c>
      <c r="V311">
        <v>14.459599999999998</v>
      </c>
    </row>
    <row r="312" spans="1:22" x14ac:dyDescent="0.35">
      <c r="A312">
        <v>7624</v>
      </c>
      <c r="B312" t="s">
        <v>9568</v>
      </c>
      <c r="C312">
        <v>2011</v>
      </c>
      <c r="D312" s="28">
        <v>40738</v>
      </c>
      <c r="E312" s="28">
        <v>40744</v>
      </c>
      <c r="F312" t="s">
        <v>50</v>
      </c>
      <c r="G312" t="s">
        <v>8926</v>
      </c>
      <c r="H312" t="s">
        <v>8927</v>
      </c>
      <c r="I312" t="s">
        <v>102</v>
      </c>
      <c r="J312" t="s">
        <v>27</v>
      </c>
      <c r="K312" t="s">
        <v>606</v>
      </c>
      <c r="L312" t="s">
        <v>245</v>
      </c>
      <c r="M312">
        <v>19711</v>
      </c>
      <c r="N312" t="s">
        <v>148</v>
      </c>
      <c r="O312" t="s">
        <v>2512</v>
      </c>
      <c r="P312" t="s">
        <v>46</v>
      </c>
      <c r="Q312" t="s">
        <v>78</v>
      </c>
      <c r="R312" t="s">
        <v>2513</v>
      </c>
      <c r="S312">
        <v>39.479999999999997</v>
      </c>
      <c r="T312">
        <v>1</v>
      </c>
      <c r="U312">
        <v>0</v>
      </c>
      <c r="V312">
        <v>11.054400000000001</v>
      </c>
    </row>
    <row r="313" spans="1:22" x14ac:dyDescent="0.35">
      <c r="A313">
        <v>4804</v>
      </c>
      <c r="B313" t="s">
        <v>7787</v>
      </c>
      <c r="C313">
        <v>2014</v>
      </c>
      <c r="D313" s="28">
        <v>41834</v>
      </c>
      <c r="E313" s="28">
        <v>41838</v>
      </c>
      <c r="F313" t="s">
        <v>23</v>
      </c>
      <c r="G313" t="s">
        <v>6663</v>
      </c>
      <c r="H313" t="s">
        <v>6664</v>
      </c>
      <c r="I313" t="s">
        <v>26</v>
      </c>
      <c r="J313" t="s">
        <v>27</v>
      </c>
      <c r="K313" t="s">
        <v>146</v>
      </c>
      <c r="L313" t="s">
        <v>147</v>
      </c>
      <c r="M313">
        <v>19140</v>
      </c>
      <c r="N313" t="s">
        <v>148</v>
      </c>
      <c r="O313" t="s">
        <v>3058</v>
      </c>
      <c r="P313" t="s">
        <v>71</v>
      </c>
      <c r="Q313" t="s">
        <v>72</v>
      </c>
      <c r="R313" t="s">
        <v>3059</v>
      </c>
      <c r="S313">
        <v>39.593999999999994</v>
      </c>
      <c r="T313">
        <v>1</v>
      </c>
      <c r="U313">
        <v>0.4</v>
      </c>
      <c r="V313">
        <v>-7.2589000000000041</v>
      </c>
    </row>
    <row r="314" spans="1:22" x14ac:dyDescent="0.35">
      <c r="A314">
        <v>8089</v>
      </c>
      <c r="B314" t="s">
        <v>9821</v>
      </c>
      <c r="C314">
        <v>2012</v>
      </c>
      <c r="D314" s="28">
        <v>41100</v>
      </c>
      <c r="E314" s="28">
        <v>41104</v>
      </c>
      <c r="F314" t="s">
        <v>50</v>
      </c>
      <c r="G314" t="s">
        <v>1370</v>
      </c>
      <c r="H314" t="s">
        <v>1371</v>
      </c>
      <c r="I314" t="s">
        <v>26</v>
      </c>
      <c r="J314" t="s">
        <v>27</v>
      </c>
      <c r="K314" t="s">
        <v>4898</v>
      </c>
      <c r="L314" t="s">
        <v>43</v>
      </c>
      <c r="M314">
        <v>92404</v>
      </c>
      <c r="N314" t="s">
        <v>44</v>
      </c>
      <c r="O314" t="s">
        <v>2686</v>
      </c>
      <c r="P314" t="s">
        <v>46</v>
      </c>
      <c r="Q314" t="s">
        <v>75</v>
      </c>
      <c r="R314" t="s">
        <v>2687</v>
      </c>
      <c r="S314">
        <v>39.92</v>
      </c>
      <c r="T314">
        <v>2</v>
      </c>
      <c r="U314">
        <v>0.2</v>
      </c>
      <c r="V314">
        <v>12.973999999999997</v>
      </c>
    </row>
    <row r="315" spans="1:22" x14ac:dyDescent="0.35">
      <c r="A315">
        <v>8407</v>
      </c>
      <c r="B315" t="s">
        <v>10011</v>
      </c>
      <c r="C315">
        <v>2014</v>
      </c>
      <c r="D315" s="28">
        <v>41829</v>
      </c>
      <c r="E315" s="28">
        <v>41833</v>
      </c>
      <c r="F315" t="s">
        <v>50</v>
      </c>
      <c r="G315" t="s">
        <v>9874</v>
      </c>
      <c r="H315" t="s">
        <v>9875</v>
      </c>
      <c r="I315" t="s">
        <v>41</v>
      </c>
      <c r="J315" t="s">
        <v>27</v>
      </c>
      <c r="K315" t="s">
        <v>606</v>
      </c>
      <c r="L315" t="s">
        <v>245</v>
      </c>
      <c r="M315">
        <v>19711</v>
      </c>
      <c r="N315" t="s">
        <v>148</v>
      </c>
      <c r="O315" t="s">
        <v>9113</v>
      </c>
      <c r="P315" t="s">
        <v>32</v>
      </c>
      <c r="Q315" t="s">
        <v>65</v>
      </c>
      <c r="R315" t="s">
        <v>9114</v>
      </c>
      <c r="S315">
        <v>39.979999999999997</v>
      </c>
      <c r="T315">
        <v>2</v>
      </c>
      <c r="U315">
        <v>0</v>
      </c>
      <c r="V315">
        <v>9.1953999999999994</v>
      </c>
    </row>
    <row r="316" spans="1:22" x14ac:dyDescent="0.35">
      <c r="A316">
        <v>9423</v>
      </c>
      <c r="B316" t="s">
        <v>10609</v>
      </c>
      <c r="C316">
        <v>2011</v>
      </c>
      <c r="D316" s="28">
        <v>40747</v>
      </c>
      <c r="E316" s="28">
        <v>40751</v>
      </c>
      <c r="F316" t="s">
        <v>50</v>
      </c>
      <c r="G316" t="s">
        <v>6784</v>
      </c>
      <c r="H316" t="s">
        <v>6785</v>
      </c>
      <c r="I316" t="s">
        <v>41</v>
      </c>
      <c r="J316" t="s">
        <v>27</v>
      </c>
      <c r="K316" t="s">
        <v>127</v>
      </c>
      <c r="L316" t="s">
        <v>43</v>
      </c>
      <c r="M316">
        <v>94122</v>
      </c>
      <c r="N316" t="s">
        <v>44</v>
      </c>
      <c r="O316" t="s">
        <v>2331</v>
      </c>
      <c r="P316" t="s">
        <v>46</v>
      </c>
      <c r="Q316" t="s">
        <v>578</v>
      </c>
      <c r="R316" t="s">
        <v>2332</v>
      </c>
      <c r="S316">
        <v>40.700000000000003</v>
      </c>
      <c r="T316">
        <v>5</v>
      </c>
      <c r="U316">
        <v>0</v>
      </c>
      <c r="V316">
        <v>11.802999999999999</v>
      </c>
    </row>
    <row r="317" spans="1:22" x14ac:dyDescent="0.35">
      <c r="A317">
        <v>6262</v>
      </c>
      <c r="B317" t="s">
        <v>8788</v>
      </c>
      <c r="C317">
        <v>2014</v>
      </c>
      <c r="D317" s="28">
        <v>41844</v>
      </c>
      <c r="E317" s="28">
        <v>41848</v>
      </c>
      <c r="F317" t="s">
        <v>50</v>
      </c>
      <c r="G317" t="s">
        <v>7934</v>
      </c>
      <c r="H317" t="s">
        <v>7935</v>
      </c>
      <c r="I317" t="s">
        <v>41</v>
      </c>
      <c r="J317" t="s">
        <v>27</v>
      </c>
      <c r="K317" t="s">
        <v>1173</v>
      </c>
      <c r="L317" t="s">
        <v>267</v>
      </c>
      <c r="M317">
        <v>11561</v>
      </c>
      <c r="N317" t="s">
        <v>148</v>
      </c>
      <c r="O317" t="s">
        <v>1275</v>
      </c>
      <c r="P317" t="s">
        <v>46</v>
      </c>
      <c r="Q317" t="s">
        <v>47</v>
      </c>
      <c r="R317" t="s">
        <v>1276</v>
      </c>
      <c r="S317">
        <v>41.4</v>
      </c>
      <c r="T317">
        <v>4</v>
      </c>
      <c r="U317">
        <v>0</v>
      </c>
      <c r="V317">
        <v>19.872</v>
      </c>
    </row>
    <row r="318" spans="1:22" x14ac:dyDescent="0.35">
      <c r="A318">
        <v>8778</v>
      </c>
      <c r="B318" t="s">
        <v>10232</v>
      </c>
      <c r="C318">
        <v>2013</v>
      </c>
      <c r="D318" s="28">
        <v>41458</v>
      </c>
      <c r="E318" s="28">
        <v>41459</v>
      </c>
      <c r="F318" t="s">
        <v>188</v>
      </c>
      <c r="G318" t="s">
        <v>895</v>
      </c>
      <c r="H318" t="s">
        <v>896</v>
      </c>
      <c r="I318" t="s">
        <v>41</v>
      </c>
      <c r="J318" t="s">
        <v>27</v>
      </c>
      <c r="K318" t="s">
        <v>1681</v>
      </c>
      <c r="L318" t="s">
        <v>104</v>
      </c>
      <c r="M318">
        <v>77340</v>
      </c>
      <c r="N318" t="s">
        <v>105</v>
      </c>
      <c r="O318" t="s">
        <v>6015</v>
      </c>
      <c r="P318" t="s">
        <v>46</v>
      </c>
      <c r="Q318" t="s">
        <v>90</v>
      </c>
      <c r="R318" t="s">
        <v>6016</v>
      </c>
      <c r="S318">
        <v>41.472000000000008</v>
      </c>
      <c r="T318">
        <v>8</v>
      </c>
      <c r="U318">
        <v>0.2</v>
      </c>
      <c r="V318">
        <v>14.5152</v>
      </c>
    </row>
    <row r="319" spans="1:22" x14ac:dyDescent="0.35">
      <c r="A319">
        <v>1758</v>
      </c>
      <c r="B319" t="s">
        <v>4466</v>
      </c>
      <c r="C319">
        <v>2012</v>
      </c>
      <c r="D319" s="28">
        <v>41103</v>
      </c>
      <c r="E319" s="28">
        <v>41105</v>
      </c>
      <c r="F319" t="s">
        <v>188</v>
      </c>
      <c r="G319" t="s">
        <v>2969</v>
      </c>
      <c r="H319" t="s">
        <v>2970</v>
      </c>
      <c r="I319" t="s">
        <v>102</v>
      </c>
      <c r="J319" t="s">
        <v>27</v>
      </c>
      <c r="K319" t="s">
        <v>184</v>
      </c>
      <c r="L319" t="s">
        <v>104</v>
      </c>
      <c r="M319">
        <v>77095</v>
      </c>
      <c r="N319" t="s">
        <v>105</v>
      </c>
      <c r="O319" t="s">
        <v>3931</v>
      </c>
      <c r="P319" t="s">
        <v>46</v>
      </c>
      <c r="Q319" t="s">
        <v>75</v>
      </c>
      <c r="R319" t="s">
        <v>3932</v>
      </c>
      <c r="S319">
        <v>41.567999999999991</v>
      </c>
      <c r="T319">
        <v>6</v>
      </c>
      <c r="U319">
        <v>0.8</v>
      </c>
      <c r="V319">
        <v>-66.508800000000036</v>
      </c>
    </row>
    <row r="320" spans="1:22" x14ac:dyDescent="0.35">
      <c r="A320">
        <v>6935</v>
      </c>
      <c r="B320" t="s">
        <v>9182</v>
      </c>
      <c r="C320">
        <v>2011</v>
      </c>
      <c r="D320" s="28">
        <v>40738</v>
      </c>
      <c r="E320" s="28">
        <v>40742</v>
      </c>
      <c r="F320" t="s">
        <v>50</v>
      </c>
      <c r="G320" t="s">
        <v>3868</v>
      </c>
      <c r="H320" t="s">
        <v>3869</v>
      </c>
      <c r="I320" t="s">
        <v>26</v>
      </c>
      <c r="J320" t="s">
        <v>27</v>
      </c>
      <c r="K320" t="s">
        <v>146</v>
      </c>
      <c r="L320" t="s">
        <v>147</v>
      </c>
      <c r="M320">
        <v>19140</v>
      </c>
      <c r="N320" t="s">
        <v>148</v>
      </c>
      <c r="O320" t="s">
        <v>4226</v>
      </c>
      <c r="P320" t="s">
        <v>46</v>
      </c>
      <c r="Q320" t="s">
        <v>68</v>
      </c>
      <c r="R320" t="s">
        <v>4227</v>
      </c>
      <c r="S320">
        <v>41.584000000000003</v>
      </c>
      <c r="T320">
        <v>2</v>
      </c>
      <c r="U320">
        <v>0.2</v>
      </c>
      <c r="V320">
        <v>4.6781999999999968</v>
      </c>
    </row>
    <row r="321" spans="1:22" x14ac:dyDescent="0.35">
      <c r="A321">
        <v>1210</v>
      </c>
      <c r="B321" t="s">
        <v>3419</v>
      </c>
      <c r="C321">
        <v>2013</v>
      </c>
      <c r="D321" s="28">
        <v>41470</v>
      </c>
      <c r="E321" s="28">
        <v>41474</v>
      </c>
      <c r="F321" t="s">
        <v>23</v>
      </c>
      <c r="G321" t="s">
        <v>3420</v>
      </c>
      <c r="H321" t="s">
        <v>3421</v>
      </c>
      <c r="I321" t="s">
        <v>41</v>
      </c>
      <c r="J321" t="s">
        <v>27</v>
      </c>
      <c r="K321" t="s">
        <v>266</v>
      </c>
      <c r="L321" t="s">
        <v>267</v>
      </c>
      <c r="M321">
        <v>10009</v>
      </c>
      <c r="N321" t="s">
        <v>148</v>
      </c>
      <c r="O321" t="s">
        <v>3422</v>
      </c>
      <c r="P321" t="s">
        <v>46</v>
      </c>
      <c r="Q321" t="s">
        <v>68</v>
      </c>
      <c r="R321" t="s">
        <v>3423</v>
      </c>
      <c r="S321">
        <v>41.86</v>
      </c>
      <c r="T321">
        <v>7</v>
      </c>
      <c r="U321">
        <v>0</v>
      </c>
      <c r="V321">
        <v>10.465</v>
      </c>
    </row>
    <row r="322" spans="1:22" x14ac:dyDescent="0.35">
      <c r="A322">
        <v>5500</v>
      </c>
      <c r="B322" t="s">
        <v>8286</v>
      </c>
      <c r="C322">
        <v>2014</v>
      </c>
      <c r="D322" s="28">
        <v>41836</v>
      </c>
      <c r="E322" s="28">
        <v>41839</v>
      </c>
      <c r="F322" t="s">
        <v>23</v>
      </c>
      <c r="G322" t="s">
        <v>4324</v>
      </c>
      <c r="H322" t="s">
        <v>4325</v>
      </c>
      <c r="I322" t="s">
        <v>26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1347</v>
      </c>
      <c r="P322" t="s">
        <v>71</v>
      </c>
      <c r="Q322" t="s">
        <v>161</v>
      </c>
      <c r="R322" t="s">
        <v>1348</v>
      </c>
      <c r="S322">
        <v>41.9</v>
      </c>
      <c r="T322">
        <v>2</v>
      </c>
      <c r="U322">
        <v>0</v>
      </c>
      <c r="V322">
        <v>8.7989999999999995</v>
      </c>
    </row>
    <row r="323" spans="1:22" x14ac:dyDescent="0.35">
      <c r="A323">
        <v>8174</v>
      </c>
      <c r="B323" t="s">
        <v>9872</v>
      </c>
      <c r="C323">
        <v>2011</v>
      </c>
      <c r="D323" s="28">
        <v>40733</v>
      </c>
      <c r="E323" s="28">
        <v>40737</v>
      </c>
      <c r="F323" t="s">
        <v>50</v>
      </c>
      <c r="G323" t="s">
        <v>6370</v>
      </c>
      <c r="H323" t="s">
        <v>6371</v>
      </c>
      <c r="I323" t="s">
        <v>102</v>
      </c>
      <c r="J323" t="s">
        <v>27</v>
      </c>
      <c r="K323" t="s">
        <v>42</v>
      </c>
      <c r="L323" t="s">
        <v>43</v>
      </c>
      <c r="M323">
        <v>90049</v>
      </c>
      <c r="N323" t="s">
        <v>44</v>
      </c>
      <c r="O323" t="s">
        <v>232</v>
      </c>
      <c r="P323" t="s">
        <v>46</v>
      </c>
      <c r="Q323" t="s">
        <v>75</v>
      </c>
      <c r="R323" t="s">
        <v>233</v>
      </c>
      <c r="S323">
        <v>41.904000000000003</v>
      </c>
      <c r="T323">
        <v>6</v>
      </c>
      <c r="U323">
        <v>0.2</v>
      </c>
      <c r="V323">
        <v>14.142599999999996</v>
      </c>
    </row>
    <row r="324" spans="1:22" x14ac:dyDescent="0.35">
      <c r="A324">
        <v>8038</v>
      </c>
      <c r="B324" t="s">
        <v>9793</v>
      </c>
      <c r="C324">
        <v>2014</v>
      </c>
      <c r="D324" s="28">
        <v>41831</v>
      </c>
      <c r="E324" s="28">
        <v>41835</v>
      </c>
      <c r="F324" t="s">
        <v>50</v>
      </c>
      <c r="G324" t="s">
        <v>6059</v>
      </c>
      <c r="H324" t="s">
        <v>6060</v>
      </c>
      <c r="I324" t="s">
        <v>41</v>
      </c>
      <c r="J324" t="s">
        <v>27</v>
      </c>
      <c r="K324" t="s">
        <v>497</v>
      </c>
      <c r="L324" t="s">
        <v>1272</v>
      </c>
      <c r="M324">
        <v>31907</v>
      </c>
      <c r="N324" t="s">
        <v>30</v>
      </c>
      <c r="O324" t="s">
        <v>9160</v>
      </c>
      <c r="P324" t="s">
        <v>46</v>
      </c>
      <c r="Q324" t="s">
        <v>78</v>
      </c>
      <c r="R324" t="s">
        <v>9161</v>
      </c>
      <c r="S324">
        <v>41.910000000000004</v>
      </c>
      <c r="T324">
        <v>3</v>
      </c>
      <c r="U324">
        <v>0</v>
      </c>
      <c r="V324">
        <v>10.896600000000003</v>
      </c>
    </row>
    <row r="325" spans="1:22" x14ac:dyDescent="0.35">
      <c r="A325">
        <v>8130</v>
      </c>
      <c r="B325" t="s">
        <v>9848</v>
      </c>
      <c r="C325">
        <v>2011</v>
      </c>
      <c r="D325" s="28">
        <v>40744</v>
      </c>
      <c r="E325" s="28">
        <v>40747</v>
      </c>
      <c r="F325" t="s">
        <v>188</v>
      </c>
      <c r="G325" t="s">
        <v>581</v>
      </c>
      <c r="H325" t="s">
        <v>582</v>
      </c>
      <c r="I325" t="s">
        <v>41</v>
      </c>
      <c r="J325" t="s">
        <v>27</v>
      </c>
      <c r="K325" t="s">
        <v>2855</v>
      </c>
      <c r="L325" t="s">
        <v>43</v>
      </c>
      <c r="M325">
        <v>92503</v>
      </c>
      <c r="N325" t="s">
        <v>44</v>
      </c>
      <c r="O325" t="s">
        <v>3558</v>
      </c>
      <c r="P325" t="s">
        <v>71</v>
      </c>
      <c r="Q325" t="s">
        <v>161</v>
      </c>
      <c r="R325" t="s">
        <v>3559</v>
      </c>
      <c r="S325">
        <v>41.94</v>
      </c>
      <c r="T325">
        <v>2</v>
      </c>
      <c r="U325">
        <v>0</v>
      </c>
      <c r="V325">
        <v>15.098399999999998</v>
      </c>
    </row>
    <row r="326" spans="1:22" x14ac:dyDescent="0.35">
      <c r="A326">
        <v>2316</v>
      </c>
      <c r="B326" t="s">
        <v>5322</v>
      </c>
      <c r="C326">
        <v>2014</v>
      </c>
      <c r="D326" s="28">
        <v>41841</v>
      </c>
      <c r="E326" s="28">
        <v>41846</v>
      </c>
      <c r="F326" t="s">
        <v>50</v>
      </c>
      <c r="G326" t="s">
        <v>5323</v>
      </c>
      <c r="H326" t="s">
        <v>5324</v>
      </c>
      <c r="I326" t="s">
        <v>41</v>
      </c>
      <c r="J326" t="s">
        <v>27</v>
      </c>
      <c r="K326" t="s">
        <v>5325</v>
      </c>
      <c r="L326" t="s">
        <v>5326</v>
      </c>
      <c r="M326">
        <v>57103</v>
      </c>
      <c r="N326" t="s">
        <v>105</v>
      </c>
      <c r="O326" t="s">
        <v>1863</v>
      </c>
      <c r="P326" t="s">
        <v>46</v>
      </c>
      <c r="Q326" t="s">
        <v>75</v>
      </c>
      <c r="R326" t="s">
        <v>1864</v>
      </c>
      <c r="S326">
        <v>43</v>
      </c>
      <c r="T326">
        <v>5</v>
      </c>
      <c r="U326">
        <v>0</v>
      </c>
      <c r="V326">
        <v>20.21</v>
      </c>
    </row>
    <row r="327" spans="1:22" x14ac:dyDescent="0.35">
      <c r="A327">
        <v>5972</v>
      </c>
      <c r="B327" t="s">
        <v>8600</v>
      </c>
      <c r="C327">
        <v>2011</v>
      </c>
      <c r="D327" s="28">
        <v>40744</v>
      </c>
      <c r="E327" s="28">
        <v>40746</v>
      </c>
      <c r="F327" t="s">
        <v>188</v>
      </c>
      <c r="G327" t="s">
        <v>1957</v>
      </c>
      <c r="H327" t="s">
        <v>1958</v>
      </c>
      <c r="I327" t="s">
        <v>26</v>
      </c>
      <c r="J327" t="s">
        <v>27</v>
      </c>
      <c r="K327" t="s">
        <v>947</v>
      </c>
      <c r="L327" t="s">
        <v>43</v>
      </c>
      <c r="M327">
        <v>92105</v>
      </c>
      <c r="N327" t="s">
        <v>44</v>
      </c>
      <c r="O327" t="s">
        <v>2389</v>
      </c>
      <c r="P327" t="s">
        <v>32</v>
      </c>
      <c r="Q327" t="s">
        <v>65</v>
      </c>
      <c r="R327" t="s">
        <v>2390</v>
      </c>
      <c r="S327">
        <v>43.019999999999996</v>
      </c>
      <c r="T327">
        <v>3</v>
      </c>
      <c r="U327">
        <v>0</v>
      </c>
      <c r="V327">
        <v>15.4872</v>
      </c>
    </row>
    <row r="328" spans="1:22" x14ac:dyDescent="0.35">
      <c r="A328">
        <v>3685</v>
      </c>
      <c r="B328" t="s">
        <v>6843</v>
      </c>
      <c r="C328">
        <v>2012</v>
      </c>
      <c r="D328" s="28">
        <v>41099</v>
      </c>
      <c r="E328" s="28">
        <v>41104</v>
      </c>
      <c r="F328" t="s">
        <v>50</v>
      </c>
      <c r="G328" t="s">
        <v>4558</v>
      </c>
      <c r="H328" t="s">
        <v>4559</v>
      </c>
      <c r="I328" t="s">
        <v>26</v>
      </c>
      <c r="J328" t="s">
        <v>27</v>
      </c>
      <c r="K328" t="s">
        <v>3213</v>
      </c>
      <c r="L328" t="s">
        <v>2735</v>
      </c>
      <c r="M328">
        <v>20735</v>
      </c>
      <c r="N328" t="s">
        <v>148</v>
      </c>
      <c r="O328" t="s">
        <v>158</v>
      </c>
      <c r="P328" t="s">
        <v>46</v>
      </c>
      <c r="Q328" t="s">
        <v>75</v>
      </c>
      <c r="R328" t="s">
        <v>159</v>
      </c>
      <c r="S328">
        <v>43.68</v>
      </c>
      <c r="T328">
        <v>6</v>
      </c>
      <c r="U328">
        <v>0</v>
      </c>
      <c r="V328">
        <v>21.403200000000002</v>
      </c>
    </row>
    <row r="329" spans="1:22" x14ac:dyDescent="0.35">
      <c r="A329">
        <v>4453</v>
      </c>
      <c r="B329" t="s">
        <v>7510</v>
      </c>
      <c r="C329">
        <v>2013</v>
      </c>
      <c r="D329" s="28">
        <v>41460</v>
      </c>
      <c r="E329" s="28">
        <v>41462</v>
      </c>
      <c r="F329" t="s">
        <v>188</v>
      </c>
      <c r="G329" t="s">
        <v>7158</v>
      </c>
      <c r="H329" t="s">
        <v>7159</v>
      </c>
      <c r="I329" t="s">
        <v>26</v>
      </c>
      <c r="J329" t="s">
        <v>27</v>
      </c>
      <c r="K329" t="s">
        <v>127</v>
      </c>
      <c r="L329" t="s">
        <v>43</v>
      </c>
      <c r="M329">
        <v>94109</v>
      </c>
      <c r="N329" t="s">
        <v>44</v>
      </c>
      <c r="O329" t="s">
        <v>7511</v>
      </c>
      <c r="P329" t="s">
        <v>46</v>
      </c>
      <c r="Q329" t="s">
        <v>173</v>
      </c>
      <c r="R329" t="s">
        <v>7512</v>
      </c>
      <c r="S329">
        <v>43.96</v>
      </c>
      <c r="T329">
        <v>2</v>
      </c>
      <c r="U329">
        <v>0</v>
      </c>
      <c r="V329">
        <v>20.661200000000001</v>
      </c>
    </row>
    <row r="330" spans="1:22" x14ac:dyDescent="0.35">
      <c r="A330">
        <v>2238</v>
      </c>
      <c r="B330" t="s">
        <v>5208</v>
      </c>
      <c r="C330">
        <v>2013</v>
      </c>
      <c r="D330" s="28">
        <v>41471</v>
      </c>
      <c r="E330" s="28">
        <v>41477</v>
      </c>
      <c r="F330" t="s">
        <v>50</v>
      </c>
      <c r="G330" t="s">
        <v>4900</v>
      </c>
      <c r="H330" t="s">
        <v>4901</v>
      </c>
      <c r="I330" t="s">
        <v>102</v>
      </c>
      <c r="J330" t="s">
        <v>27</v>
      </c>
      <c r="K330" t="s">
        <v>3771</v>
      </c>
      <c r="L330" t="s">
        <v>121</v>
      </c>
      <c r="M330">
        <v>84604</v>
      </c>
      <c r="N330" t="s">
        <v>44</v>
      </c>
      <c r="O330" t="s">
        <v>5209</v>
      </c>
      <c r="P330" t="s">
        <v>46</v>
      </c>
      <c r="Q330" t="s">
        <v>578</v>
      </c>
      <c r="R330" t="s">
        <v>5210</v>
      </c>
      <c r="S330">
        <v>44.400000000000006</v>
      </c>
      <c r="T330">
        <v>5</v>
      </c>
      <c r="U330">
        <v>0</v>
      </c>
      <c r="V330">
        <v>12.432000000000002</v>
      </c>
    </row>
    <row r="331" spans="1:22" x14ac:dyDescent="0.35">
      <c r="A331">
        <v>4823</v>
      </c>
      <c r="B331" t="s">
        <v>7800</v>
      </c>
      <c r="C331">
        <v>2013</v>
      </c>
      <c r="D331" s="28">
        <v>41466</v>
      </c>
      <c r="E331" s="28">
        <v>41467</v>
      </c>
      <c r="F331" t="s">
        <v>1290</v>
      </c>
      <c r="G331" t="s">
        <v>1068</v>
      </c>
      <c r="H331" t="s">
        <v>1069</v>
      </c>
      <c r="I331" t="s">
        <v>102</v>
      </c>
      <c r="J331" t="s">
        <v>27</v>
      </c>
      <c r="K331" t="s">
        <v>7801</v>
      </c>
      <c r="L331" t="s">
        <v>310</v>
      </c>
      <c r="M331">
        <v>85364</v>
      </c>
      <c r="N331" t="s">
        <v>44</v>
      </c>
      <c r="O331" t="s">
        <v>1724</v>
      </c>
      <c r="P331" t="s">
        <v>46</v>
      </c>
      <c r="Q331" t="s">
        <v>75</v>
      </c>
      <c r="R331" t="s">
        <v>1725</v>
      </c>
      <c r="S331">
        <v>44.856000000000009</v>
      </c>
      <c r="T331">
        <v>6</v>
      </c>
      <c r="U331">
        <v>0.7</v>
      </c>
      <c r="V331">
        <v>-35.884799999999984</v>
      </c>
    </row>
    <row r="332" spans="1:22" x14ac:dyDescent="0.35">
      <c r="A332">
        <v>9425</v>
      </c>
      <c r="B332" t="s">
        <v>10609</v>
      </c>
      <c r="C332">
        <v>2011</v>
      </c>
      <c r="D332" s="28">
        <v>40747</v>
      </c>
      <c r="E332" s="28">
        <v>40751</v>
      </c>
      <c r="F332" t="s">
        <v>50</v>
      </c>
      <c r="G332" t="s">
        <v>6784</v>
      </c>
      <c r="H332" t="s">
        <v>6785</v>
      </c>
      <c r="I332" t="s">
        <v>41</v>
      </c>
      <c r="J332" t="s">
        <v>27</v>
      </c>
      <c r="K332" t="s">
        <v>127</v>
      </c>
      <c r="L332" t="s">
        <v>43</v>
      </c>
      <c r="M332">
        <v>94122</v>
      </c>
      <c r="N332" t="s">
        <v>44</v>
      </c>
      <c r="O332" t="s">
        <v>246</v>
      </c>
      <c r="P332" t="s">
        <v>71</v>
      </c>
      <c r="Q332" t="s">
        <v>161</v>
      </c>
      <c r="R332" t="s">
        <v>247</v>
      </c>
      <c r="S332">
        <v>45</v>
      </c>
      <c r="T332">
        <v>3</v>
      </c>
      <c r="U332">
        <v>0</v>
      </c>
      <c r="V332">
        <v>4.9500000000000011</v>
      </c>
    </row>
    <row r="333" spans="1:22" x14ac:dyDescent="0.35">
      <c r="A333">
        <v>725</v>
      </c>
      <c r="B333" t="s">
        <v>2327</v>
      </c>
      <c r="C333">
        <v>2013</v>
      </c>
      <c r="D333" s="28">
        <v>41463</v>
      </c>
      <c r="E333" s="28">
        <v>41468</v>
      </c>
      <c r="F333" t="s">
        <v>50</v>
      </c>
      <c r="G333" t="s">
        <v>2328</v>
      </c>
      <c r="H333" t="s">
        <v>2329</v>
      </c>
      <c r="I333" t="s">
        <v>41</v>
      </c>
      <c r="J333" t="s">
        <v>27</v>
      </c>
      <c r="K333" t="s">
        <v>2330</v>
      </c>
      <c r="L333" t="s">
        <v>54</v>
      </c>
      <c r="M333">
        <v>33012</v>
      </c>
      <c r="N333" t="s">
        <v>30</v>
      </c>
      <c r="O333" t="s">
        <v>2331</v>
      </c>
      <c r="P333" t="s">
        <v>46</v>
      </c>
      <c r="Q333" t="s">
        <v>578</v>
      </c>
      <c r="R333" t="s">
        <v>2332</v>
      </c>
      <c r="S333">
        <v>45.584000000000003</v>
      </c>
      <c r="T333">
        <v>7</v>
      </c>
      <c r="U333">
        <v>0.2</v>
      </c>
      <c r="V333">
        <v>5.1281999999999996</v>
      </c>
    </row>
    <row r="334" spans="1:22" x14ac:dyDescent="0.35">
      <c r="A334">
        <v>7842</v>
      </c>
      <c r="B334" t="s">
        <v>9696</v>
      </c>
      <c r="C334">
        <v>2013</v>
      </c>
      <c r="D334" s="28">
        <v>41473</v>
      </c>
      <c r="E334" s="28">
        <v>41478</v>
      </c>
      <c r="F334" t="s">
        <v>50</v>
      </c>
      <c r="G334" t="s">
        <v>2072</v>
      </c>
      <c r="H334" t="s">
        <v>2073</v>
      </c>
      <c r="I334" t="s">
        <v>26</v>
      </c>
      <c r="J334" t="s">
        <v>27</v>
      </c>
      <c r="K334" t="s">
        <v>266</v>
      </c>
      <c r="L334" t="s">
        <v>267</v>
      </c>
      <c r="M334">
        <v>10024</v>
      </c>
      <c r="N334" t="s">
        <v>148</v>
      </c>
      <c r="O334" t="s">
        <v>77</v>
      </c>
      <c r="P334" t="s">
        <v>46</v>
      </c>
      <c r="Q334" t="s">
        <v>78</v>
      </c>
      <c r="R334" t="s">
        <v>79</v>
      </c>
      <c r="S334">
        <v>45.96</v>
      </c>
      <c r="T334">
        <v>2</v>
      </c>
      <c r="U334">
        <v>0</v>
      </c>
      <c r="V334">
        <v>13.787999999999997</v>
      </c>
    </row>
    <row r="335" spans="1:22" x14ac:dyDescent="0.35">
      <c r="A335">
        <v>8798</v>
      </c>
      <c r="B335" t="s">
        <v>10244</v>
      </c>
      <c r="C335">
        <v>2013</v>
      </c>
      <c r="D335" s="28">
        <v>41463</v>
      </c>
      <c r="E335" s="28">
        <v>41469</v>
      </c>
      <c r="F335" t="s">
        <v>50</v>
      </c>
      <c r="G335" t="s">
        <v>671</v>
      </c>
      <c r="H335" t="s">
        <v>672</v>
      </c>
      <c r="I335" t="s">
        <v>26</v>
      </c>
      <c r="J335" t="s">
        <v>27</v>
      </c>
      <c r="K335" t="s">
        <v>154</v>
      </c>
      <c r="L335" t="s">
        <v>121</v>
      </c>
      <c r="M335">
        <v>84057</v>
      </c>
      <c r="N335" t="s">
        <v>44</v>
      </c>
      <c r="O335" t="s">
        <v>4996</v>
      </c>
      <c r="P335" t="s">
        <v>46</v>
      </c>
      <c r="Q335" t="s">
        <v>68</v>
      </c>
      <c r="R335" t="s">
        <v>4997</v>
      </c>
      <c r="S335">
        <v>45.98</v>
      </c>
      <c r="T335">
        <v>2</v>
      </c>
      <c r="U335">
        <v>0</v>
      </c>
      <c r="V335">
        <v>12.874400000000001</v>
      </c>
    </row>
    <row r="336" spans="1:22" x14ac:dyDescent="0.35">
      <c r="A336">
        <v>1924</v>
      </c>
      <c r="B336" t="s">
        <v>4773</v>
      </c>
      <c r="C336">
        <v>2013</v>
      </c>
      <c r="D336" s="28">
        <v>41464</v>
      </c>
      <c r="E336" s="28">
        <v>41466</v>
      </c>
      <c r="F336" t="s">
        <v>23</v>
      </c>
      <c r="G336" t="s">
        <v>4774</v>
      </c>
      <c r="H336" t="s">
        <v>4775</v>
      </c>
      <c r="I336" t="s">
        <v>41</v>
      </c>
      <c r="J336" t="s">
        <v>27</v>
      </c>
      <c r="K336" t="s">
        <v>1127</v>
      </c>
      <c r="L336" t="s">
        <v>104</v>
      </c>
      <c r="M336">
        <v>76017</v>
      </c>
      <c r="N336" t="s">
        <v>105</v>
      </c>
      <c r="O336" t="s">
        <v>1561</v>
      </c>
      <c r="P336" t="s">
        <v>46</v>
      </c>
      <c r="Q336" t="s">
        <v>68</v>
      </c>
      <c r="R336" t="s">
        <v>1562</v>
      </c>
      <c r="S336">
        <v>47.616</v>
      </c>
      <c r="T336">
        <v>3</v>
      </c>
      <c r="U336">
        <v>0.2</v>
      </c>
      <c r="V336">
        <v>3.571200000000001</v>
      </c>
    </row>
    <row r="337" spans="1:22" x14ac:dyDescent="0.35">
      <c r="A337">
        <v>4276</v>
      </c>
      <c r="B337" t="s">
        <v>7375</v>
      </c>
      <c r="C337">
        <v>2012</v>
      </c>
      <c r="D337" s="28">
        <v>41099</v>
      </c>
      <c r="E337" s="28">
        <v>41103</v>
      </c>
      <c r="F337" t="s">
        <v>50</v>
      </c>
      <c r="G337" t="s">
        <v>5715</v>
      </c>
      <c r="H337" t="s">
        <v>5716</v>
      </c>
      <c r="I337" t="s">
        <v>41</v>
      </c>
      <c r="J337" t="s">
        <v>27</v>
      </c>
      <c r="K337" t="s">
        <v>815</v>
      </c>
      <c r="L337" t="s">
        <v>104</v>
      </c>
      <c r="M337">
        <v>75220</v>
      </c>
      <c r="N337" t="s">
        <v>105</v>
      </c>
      <c r="O337" t="s">
        <v>713</v>
      </c>
      <c r="P337" t="s">
        <v>46</v>
      </c>
      <c r="Q337" t="s">
        <v>78</v>
      </c>
      <c r="R337" t="s">
        <v>714</v>
      </c>
      <c r="S337">
        <v>48.631999999999991</v>
      </c>
      <c r="T337">
        <v>2</v>
      </c>
      <c r="U337">
        <v>0.8</v>
      </c>
      <c r="V337">
        <v>-121.58000000000004</v>
      </c>
    </row>
    <row r="338" spans="1:22" x14ac:dyDescent="0.35">
      <c r="A338">
        <v>3985</v>
      </c>
      <c r="B338" t="s">
        <v>7116</v>
      </c>
      <c r="C338">
        <v>2013</v>
      </c>
      <c r="D338" s="28">
        <v>41463</v>
      </c>
      <c r="E338" s="28">
        <v>41465</v>
      </c>
      <c r="F338" t="s">
        <v>23</v>
      </c>
      <c r="G338" t="s">
        <v>6045</v>
      </c>
      <c r="H338" t="s">
        <v>6046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6006</v>
      </c>
      <c r="P338" t="s">
        <v>46</v>
      </c>
      <c r="Q338" t="s">
        <v>90</v>
      </c>
      <c r="R338" t="s">
        <v>6007</v>
      </c>
      <c r="S338">
        <v>48.94</v>
      </c>
      <c r="T338">
        <v>1</v>
      </c>
      <c r="U338">
        <v>0</v>
      </c>
      <c r="V338">
        <v>24.47</v>
      </c>
    </row>
    <row r="339" spans="1:22" x14ac:dyDescent="0.35">
      <c r="A339">
        <v>5689</v>
      </c>
      <c r="B339" t="s">
        <v>8424</v>
      </c>
      <c r="C339">
        <v>2011</v>
      </c>
      <c r="D339" s="28">
        <v>40752</v>
      </c>
      <c r="E339" s="28">
        <v>40752</v>
      </c>
      <c r="F339" t="s">
        <v>1290</v>
      </c>
      <c r="G339" t="s">
        <v>2002</v>
      </c>
      <c r="H339" t="s">
        <v>2003</v>
      </c>
      <c r="I339" t="s">
        <v>26</v>
      </c>
      <c r="J339" t="s">
        <v>27</v>
      </c>
      <c r="K339" t="s">
        <v>4736</v>
      </c>
      <c r="L339" t="s">
        <v>54</v>
      </c>
      <c r="M339">
        <v>32712</v>
      </c>
      <c r="N339" t="s">
        <v>30</v>
      </c>
      <c r="O339" t="s">
        <v>4859</v>
      </c>
      <c r="P339" t="s">
        <v>46</v>
      </c>
      <c r="Q339" t="s">
        <v>173</v>
      </c>
      <c r="R339" t="s">
        <v>2957</v>
      </c>
      <c r="S339">
        <v>48.944000000000003</v>
      </c>
      <c r="T339">
        <v>7</v>
      </c>
      <c r="U339">
        <v>0.2</v>
      </c>
      <c r="V339">
        <v>16.518599999999999</v>
      </c>
    </row>
    <row r="340" spans="1:22" x14ac:dyDescent="0.35">
      <c r="A340">
        <v>6335</v>
      </c>
      <c r="B340" t="s">
        <v>8836</v>
      </c>
      <c r="C340">
        <v>2011</v>
      </c>
      <c r="D340" s="28">
        <v>40735</v>
      </c>
      <c r="E340" s="28">
        <v>40739</v>
      </c>
      <c r="F340" t="s">
        <v>50</v>
      </c>
      <c r="G340" t="s">
        <v>6663</v>
      </c>
      <c r="H340" t="s">
        <v>6664</v>
      </c>
      <c r="I340" t="s">
        <v>26</v>
      </c>
      <c r="J340" t="s">
        <v>27</v>
      </c>
      <c r="K340" t="s">
        <v>266</v>
      </c>
      <c r="L340" t="s">
        <v>267</v>
      </c>
      <c r="M340">
        <v>10011</v>
      </c>
      <c r="N340" t="s">
        <v>148</v>
      </c>
      <c r="O340" t="s">
        <v>1251</v>
      </c>
      <c r="P340" t="s">
        <v>46</v>
      </c>
      <c r="Q340" t="s">
        <v>90</v>
      </c>
      <c r="R340" t="s">
        <v>1252</v>
      </c>
      <c r="S340">
        <v>49.12</v>
      </c>
      <c r="T340">
        <v>4</v>
      </c>
      <c r="U340">
        <v>0</v>
      </c>
      <c r="V340">
        <v>23.086399999999998</v>
      </c>
    </row>
    <row r="341" spans="1:22" x14ac:dyDescent="0.35">
      <c r="A341">
        <v>1624</v>
      </c>
      <c r="B341" t="s">
        <v>4252</v>
      </c>
      <c r="C341">
        <v>2014</v>
      </c>
      <c r="D341" s="28">
        <v>41829</v>
      </c>
      <c r="E341" s="28">
        <v>41836</v>
      </c>
      <c r="F341" t="s">
        <v>50</v>
      </c>
      <c r="G341" t="s">
        <v>4253</v>
      </c>
      <c r="H341" t="s">
        <v>4254</v>
      </c>
      <c r="I341" t="s">
        <v>26</v>
      </c>
      <c r="J341" t="s">
        <v>27</v>
      </c>
      <c r="K341" t="s">
        <v>4255</v>
      </c>
      <c r="L341" t="s">
        <v>96</v>
      </c>
      <c r="M341">
        <v>98031</v>
      </c>
      <c r="N341" t="s">
        <v>44</v>
      </c>
      <c r="O341" t="s">
        <v>4258</v>
      </c>
      <c r="P341" t="s">
        <v>71</v>
      </c>
      <c r="Q341" t="s">
        <v>161</v>
      </c>
      <c r="R341" t="s">
        <v>4259</v>
      </c>
      <c r="S341">
        <v>50</v>
      </c>
      <c r="T341">
        <v>2</v>
      </c>
      <c r="U341">
        <v>0</v>
      </c>
      <c r="V341">
        <v>10.5</v>
      </c>
    </row>
    <row r="342" spans="1:22" x14ac:dyDescent="0.35">
      <c r="A342">
        <v>8882</v>
      </c>
      <c r="B342" t="s">
        <v>10294</v>
      </c>
      <c r="C342">
        <v>2013</v>
      </c>
      <c r="D342" s="28">
        <v>41456</v>
      </c>
      <c r="E342" s="28">
        <v>41459</v>
      </c>
      <c r="F342" t="s">
        <v>23</v>
      </c>
      <c r="G342" t="s">
        <v>5003</v>
      </c>
      <c r="H342" t="s">
        <v>5004</v>
      </c>
      <c r="I342" t="s">
        <v>102</v>
      </c>
      <c r="J342" t="s">
        <v>27</v>
      </c>
      <c r="K342" t="s">
        <v>456</v>
      </c>
      <c r="L342" t="s">
        <v>211</v>
      </c>
      <c r="M342">
        <v>60505</v>
      </c>
      <c r="N342" t="s">
        <v>105</v>
      </c>
      <c r="O342" t="s">
        <v>4156</v>
      </c>
      <c r="P342" t="s">
        <v>71</v>
      </c>
      <c r="Q342" t="s">
        <v>161</v>
      </c>
      <c r="R342" t="s">
        <v>4157</v>
      </c>
      <c r="S342">
        <v>50.120000000000005</v>
      </c>
      <c r="T342">
        <v>7</v>
      </c>
      <c r="U342">
        <v>0.2</v>
      </c>
      <c r="V342">
        <v>-0.62650000000000716</v>
      </c>
    </row>
    <row r="343" spans="1:22" x14ac:dyDescent="0.35">
      <c r="A343">
        <v>6701</v>
      </c>
      <c r="B343" t="s">
        <v>9040</v>
      </c>
      <c r="C343">
        <v>2014</v>
      </c>
      <c r="D343" s="28">
        <v>41842</v>
      </c>
      <c r="E343" s="28">
        <v>41846</v>
      </c>
      <c r="F343" t="s">
        <v>50</v>
      </c>
      <c r="G343" t="s">
        <v>4348</v>
      </c>
      <c r="H343" t="s">
        <v>4349</v>
      </c>
      <c r="I343" t="s">
        <v>26</v>
      </c>
      <c r="J343" t="s">
        <v>27</v>
      </c>
      <c r="K343" t="s">
        <v>947</v>
      </c>
      <c r="L343" t="s">
        <v>43</v>
      </c>
      <c r="M343">
        <v>92024</v>
      </c>
      <c r="N343" t="s">
        <v>44</v>
      </c>
      <c r="O343" t="s">
        <v>1199</v>
      </c>
      <c r="P343" t="s">
        <v>46</v>
      </c>
      <c r="Q343" t="s">
        <v>75</v>
      </c>
      <c r="R343" t="s">
        <v>1200</v>
      </c>
      <c r="S343">
        <v>50.352000000000004</v>
      </c>
      <c r="T343">
        <v>3</v>
      </c>
      <c r="U343">
        <v>0.2</v>
      </c>
      <c r="V343">
        <v>17.623199999999997</v>
      </c>
    </row>
    <row r="344" spans="1:22" x14ac:dyDescent="0.35">
      <c r="A344">
        <v>6958</v>
      </c>
      <c r="B344" t="s">
        <v>9207</v>
      </c>
      <c r="C344">
        <v>2013</v>
      </c>
      <c r="D344" s="28">
        <v>41470</v>
      </c>
      <c r="E344" s="28">
        <v>41475</v>
      </c>
      <c r="F344" t="s">
        <v>50</v>
      </c>
      <c r="G344" t="s">
        <v>9208</v>
      </c>
      <c r="H344" t="s">
        <v>9209</v>
      </c>
      <c r="I344" t="s">
        <v>26</v>
      </c>
      <c r="J344" t="s">
        <v>27</v>
      </c>
      <c r="K344" t="s">
        <v>497</v>
      </c>
      <c r="L344" t="s">
        <v>1272</v>
      </c>
      <c r="M344">
        <v>31907</v>
      </c>
      <c r="N344" t="s">
        <v>30</v>
      </c>
      <c r="O344" t="s">
        <v>170</v>
      </c>
      <c r="P344" t="s">
        <v>32</v>
      </c>
      <c r="Q344" t="s">
        <v>65</v>
      </c>
      <c r="R344" t="s">
        <v>171</v>
      </c>
      <c r="S344">
        <v>51.75</v>
      </c>
      <c r="T344">
        <v>1</v>
      </c>
      <c r="U344">
        <v>0</v>
      </c>
      <c r="V344">
        <v>15.524999999999999</v>
      </c>
    </row>
    <row r="345" spans="1:22" x14ac:dyDescent="0.35">
      <c r="A345">
        <v>3111</v>
      </c>
      <c r="B345" t="s">
        <v>6325</v>
      </c>
      <c r="C345">
        <v>2013</v>
      </c>
      <c r="D345" s="28">
        <v>41473</v>
      </c>
      <c r="E345" s="28">
        <v>41478</v>
      </c>
      <c r="F345" t="s">
        <v>50</v>
      </c>
      <c r="G345" t="s">
        <v>85</v>
      </c>
      <c r="H345" t="s">
        <v>86</v>
      </c>
      <c r="I345" t="s">
        <v>26</v>
      </c>
      <c r="J345" t="s">
        <v>27</v>
      </c>
      <c r="K345" t="s">
        <v>318</v>
      </c>
      <c r="L345" t="s">
        <v>596</v>
      </c>
      <c r="M345">
        <v>65807</v>
      </c>
      <c r="N345" t="s">
        <v>105</v>
      </c>
      <c r="O345" t="s">
        <v>2127</v>
      </c>
      <c r="P345" t="s">
        <v>46</v>
      </c>
      <c r="Q345" t="s">
        <v>90</v>
      </c>
      <c r="R345" t="s">
        <v>2128</v>
      </c>
      <c r="S345">
        <v>51.84</v>
      </c>
      <c r="T345">
        <v>8</v>
      </c>
      <c r="U345">
        <v>0</v>
      </c>
      <c r="V345">
        <v>25.401600000000002</v>
      </c>
    </row>
    <row r="346" spans="1:22" x14ac:dyDescent="0.35">
      <c r="A346">
        <v>8758</v>
      </c>
      <c r="B346" t="s">
        <v>10223</v>
      </c>
      <c r="C346">
        <v>2013</v>
      </c>
      <c r="D346" s="28">
        <v>41478</v>
      </c>
      <c r="E346" s="28">
        <v>41482</v>
      </c>
      <c r="F346" t="s">
        <v>50</v>
      </c>
      <c r="G346" t="s">
        <v>6865</v>
      </c>
      <c r="H346" t="s">
        <v>6866</v>
      </c>
      <c r="I346" t="s">
        <v>41</v>
      </c>
      <c r="J346" t="s">
        <v>27</v>
      </c>
      <c r="K346" t="s">
        <v>382</v>
      </c>
      <c r="L346" t="s">
        <v>2735</v>
      </c>
      <c r="M346">
        <v>21044</v>
      </c>
      <c r="N346" t="s">
        <v>148</v>
      </c>
      <c r="O346" t="s">
        <v>1057</v>
      </c>
      <c r="P346" t="s">
        <v>46</v>
      </c>
      <c r="Q346" t="s">
        <v>90</v>
      </c>
      <c r="R346" t="s">
        <v>1058</v>
      </c>
      <c r="S346">
        <v>51.84</v>
      </c>
      <c r="T346">
        <v>8</v>
      </c>
      <c r="U346">
        <v>0</v>
      </c>
      <c r="V346">
        <v>24.883200000000002</v>
      </c>
    </row>
    <row r="347" spans="1:22" x14ac:dyDescent="0.35">
      <c r="A347">
        <v>8732</v>
      </c>
      <c r="B347" t="s">
        <v>10207</v>
      </c>
      <c r="C347">
        <v>2012</v>
      </c>
      <c r="D347" s="28">
        <v>41121</v>
      </c>
      <c r="E347" s="28">
        <v>41127</v>
      </c>
      <c r="F347" t="s">
        <v>50</v>
      </c>
      <c r="G347" t="s">
        <v>2328</v>
      </c>
      <c r="H347" t="s">
        <v>2329</v>
      </c>
      <c r="I347" t="s">
        <v>41</v>
      </c>
      <c r="J347" t="s">
        <v>27</v>
      </c>
      <c r="K347" t="s">
        <v>5083</v>
      </c>
      <c r="L347" t="s">
        <v>596</v>
      </c>
      <c r="M347">
        <v>63116</v>
      </c>
      <c r="N347" t="s">
        <v>105</v>
      </c>
      <c r="O347" t="s">
        <v>1405</v>
      </c>
      <c r="P347" t="s">
        <v>46</v>
      </c>
      <c r="Q347" t="s">
        <v>578</v>
      </c>
      <c r="R347" t="s">
        <v>1406</v>
      </c>
      <c r="S347">
        <v>52.59</v>
      </c>
      <c r="T347">
        <v>3</v>
      </c>
      <c r="U347">
        <v>0</v>
      </c>
      <c r="V347">
        <v>15.776999999999996</v>
      </c>
    </row>
    <row r="348" spans="1:22" x14ac:dyDescent="0.35">
      <c r="A348">
        <v>9531</v>
      </c>
      <c r="B348" t="s">
        <v>10683</v>
      </c>
      <c r="C348">
        <v>2014</v>
      </c>
      <c r="D348" s="28">
        <v>41829</v>
      </c>
      <c r="E348" s="28">
        <v>41833</v>
      </c>
      <c r="F348" t="s">
        <v>50</v>
      </c>
      <c r="G348" t="s">
        <v>2323</v>
      </c>
      <c r="H348" t="s">
        <v>2324</v>
      </c>
      <c r="I348" t="s">
        <v>102</v>
      </c>
      <c r="J348" t="s">
        <v>27</v>
      </c>
      <c r="K348" t="s">
        <v>95</v>
      </c>
      <c r="L348" t="s">
        <v>96</v>
      </c>
      <c r="M348">
        <v>98103</v>
      </c>
      <c r="N348" t="s">
        <v>44</v>
      </c>
      <c r="O348" t="s">
        <v>3190</v>
      </c>
      <c r="P348" t="s">
        <v>46</v>
      </c>
      <c r="Q348" t="s">
        <v>90</v>
      </c>
      <c r="R348" t="s">
        <v>186</v>
      </c>
      <c r="S348">
        <v>52.76</v>
      </c>
      <c r="T348">
        <v>2</v>
      </c>
      <c r="U348">
        <v>0</v>
      </c>
      <c r="V348">
        <v>24.269599999999997</v>
      </c>
    </row>
    <row r="349" spans="1:22" x14ac:dyDescent="0.35">
      <c r="A349">
        <v>2505</v>
      </c>
      <c r="B349" t="s">
        <v>5589</v>
      </c>
      <c r="C349">
        <v>2011</v>
      </c>
      <c r="D349" s="28">
        <v>40749</v>
      </c>
      <c r="E349" s="28">
        <v>40751</v>
      </c>
      <c r="F349" t="s">
        <v>23</v>
      </c>
      <c r="G349" t="s">
        <v>916</v>
      </c>
      <c r="H349" t="s">
        <v>917</v>
      </c>
      <c r="I349" t="s">
        <v>26</v>
      </c>
      <c r="J349" t="s">
        <v>27</v>
      </c>
      <c r="K349" t="s">
        <v>127</v>
      </c>
      <c r="L349" t="s">
        <v>43</v>
      </c>
      <c r="M349">
        <v>94122</v>
      </c>
      <c r="N349" t="s">
        <v>44</v>
      </c>
      <c r="O349" t="s">
        <v>953</v>
      </c>
      <c r="P349" t="s">
        <v>46</v>
      </c>
      <c r="Q349" t="s">
        <v>59</v>
      </c>
      <c r="R349" t="s">
        <v>954</v>
      </c>
      <c r="S349">
        <v>53.72</v>
      </c>
      <c r="T349">
        <v>4</v>
      </c>
      <c r="U349">
        <v>0</v>
      </c>
      <c r="V349">
        <v>15.041600000000003</v>
      </c>
    </row>
    <row r="350" spans="1:22" x14ac:dyDescent="0.35">
      <c r="A350">
        <v>2048</v>
      </c>
      <c r="B350" t="s">
        <v>4923</v>
      </c>
      <c r="C350">
        <v>2013</v>
      </c>
      <c r="D350" s="28">
        <v>41473</v>
      </c>
      <c r="E350" s="28">
        <v>41477</v>
      </c>
      <c r="F350" t="s">
        <v>50</v>
      </c>
      <c r="G350" t="s">
        <v>4924</v>
      </c>
      <c r="H350" t="s">
        <v>4925</v>
      </c>
      <c r="I350" t="s">
        <v>41</v>
      </c>
      <c r="J350" t="s">
        <v>27</v>
      </c>
      <c r="K350" t="s">
        <v>4926</v>
      </c>
      <c r="L350" t="s">
        <v>788</v>
      </c>
      <c r="M350">
        <v>8861</v>
      </c>
      <c r="N350" t="s">
        <v>148</v>
      </c>
      <c r="O350" t="s">
        <v>1624</v>
      </c>
      <c r="P350" t="s">
        <v>46</v>
      </c>
      <c r="Q350" t="s">
        <v>90</v>
      </c>
      <c r="R350" t="s">
        <v>1625</v>
      </c>
      <c r="S350">
        <v>55.48</v>
      </c>
      <c r="T350">
        <v>1</v>
      </c>
      <c r="U350">
        <v>0</v>
      </c>
      <c r="V350">
        <v>26.630399999999998</v>
      </c>
    </row>
    <row r="351" spans="1:22" x14ac:dyDescent="0.35">
      <c r="A351">
        <v>2996</v>
      </c>
      <c r="B351" t="s">
        <v>6189</v>
      </c>
      <c r="C351">
        <v>2011</v>
      </c>
      <c r="D351" s="28">
        <v>40738</v>
      </c>
      <c r="E351" s="28">
        <v>40745</v>
      </c>
      <c r="F351" t="s">
        <v>50</v>
      </c>
      <c r="G351" t="s">
        <v>1459</v>
      </c>
      <c r="H351" t="s">
        <v>1460</v>
      </c>
      <c r="I351" t="s">
        <v>26</v>
      </c>
      <c r="J351" t="s">
        <v>27</v>
      </c>
      <c r="K351" t="s">
        <v>544</v>
      </c>
      <c r="L351" t="s">
        <v>310</v>
      </c>
      <c r="M351">
        <v>85023</v>
      </c>
      <c r="N351" t="s">
        <v>44</v>
      </c>
      <c r="O351" t="s">
        <v>58</v>
      </c>
      <c r="P351" t="s">
        <v>46</v>
      </c>
      <c r="Q351" t="s">
        <v>59</v>
      </c>
      <c r="R351" t="s">
        <v>60</v>
      </c>
      <c r="S351">
        <v>55.92</v>
      </c>
      <c r="T351">
        <v>5</v>
      </c>
      <c r="U351">
        <v>0.2</v>
      </c>
      <c r="V351">
        <v>6.2910000000000004</v>
      </c>
    </row>
    <row r="352" spans="1:22" x14ac:dyDescent="0.35">
      <c r="A352">
        <v>6848</v>
      </c>
      <c r="B352" t="s">
        <v>9136</v>
      </c>
      <c r="C352">
        <v>2013</v>
      </c>
      <c r="D352" s="28">
        <v>41474</v>
      </c>
      <c r="E352" s="28">
        <v>41478</v>
      </c>
      <c r="F352" t="s">
        <v>50</v>
      </c>
      <c r="G352" t="s">
        <v>646</v>
      </c>
      <c r="H352" t="s">
        <v>647</v>
      </c>
      <c r="I352" t="s">
        <v>26</v>
      </c>
      <c r="J352" t="s">
        <v>27</v>
      </c>
      <c r="K352" t="s">
        <v>544</v>
      </c>
      <c r="L352" t="s">
        <v>310</v>
      </c>
      <c r="M352">
        <v>85023</v>
      </c>
      <c r="N352" t="s">
        <v>44</v>
      </c>
      <c r="O352" t="s">
        <v>1671</v>
      </c>
      <c r="P352" t="s">
        <v>71</v>
      </c>
      <c r="Q352" t="s">
        <v>72</v>
      </c>
      <c r="R352" t="s">
        <v>1672</v>
      </c>
      <c r="S352">
        <v>55.991999999999997</v>
      </c>
      <c r="T352">
        <v>1</v>
      </c>
      <c r="U352">
        <v>0.2</v>
      </c>
      <c r="V352">
        <v>3.4995000000000029</v>
      </c>
    </row>
    <row r="353" spans="1:22" x14ac:dyDescent="0.35">
      <c r="A353">
        <v>5650</v>
      </c>
      <c r="B353" t="s">
        <v>8403</v>
      </c>
      <c r="C353">
        <v>2014</v>
      </c>
      <c r="D353" s="28">
        <v>41838</v>
      </c>
      <c r="E353" s="28">
        <v>41840</v>
      </c>
      <c r="F353" t="s">
        <v>23</v>
      </c>
      <c r="G353" t="s">
        <v>2431</v>
      </c>
      <c r="H353" t="s">
        <v>2432</v>
      </c>
      <c r="I353" t="s">
        <v>41</v>
      </c>
      <c r="J353" t="s">
        <v>27</v>
      </c>
      <c r="K353" t="s">
        <v>6122</v>
      </c>
      <c r="L353" t="s">
        <v>43</v>
      </c>
      <c r="M353">
        <v>92307</v>
      </c>
      <c r="N353" t="s">
        <v>44</v>
      </c>
      <c r="O353" t="s">
        <v>8404</v>
      </c>
      <c r="P353" t="s">
        <v>46</v>
      </c>
      <c r="Q353" t="s">
        <v>173</v>
      </c>
      <c r="R353" t="s">
        <v>8056</v>
      </c>
      <c r="S353">
        <v>57.9</v>
      </c>
      <c r="T353">
        <v>5</v>
      </c>
      <c r="U353">
        <v>0</v>
      </c>
      <c r="V353">
        <v>28.95</v>
      </c>
    </row>
    <row r="354" spans="1:22" x14ac:dyDescent="0.35">
      <c r="A354">
        <v>9231</v>
      </c>
      <c r="B354" t="s">
        <v>10501</v>
      </c>
      <c r="C354">
        <v>2014</v>
      </c>
      <c r="D354" s="28">
        <v>41844</v>
      </c>
      <c r="E354" s="28">
        <v>41847</v>
      </c>
      <c r="F354" t="s">
        <v>188</v>
      </c>
      <c r="G354" t="s">
        <v>164</v>
      </c>
      <c r="H354" t="s">
        <v>165</v>
      </c>
      <c r="I354" t="s">
        <v>26</v>
      </c>
      <c r="J354" t="s">
        <v>27</v>
      </c>
      <c r="K354" t="s">
        <v>42</v>
      </c>
      <c r="L354" t="s">
        <v>43</v>
      </c>
      <c r="M354">
        <v>90045</v>
      </c>
      <c r="N354" t="s">
        <v>44</v>
      </c>
      <c r="O354" t="s">
        <v>4284</v>
      </c>
      <c r="P354" t="s">
        <v>46</v>
      </c>
      <c r="Q354" t="s">
        <v>90</v>
      </c>
      <c r="R354" t="s">
        <v>4285</v>
      </c>
      <c r="S354">
        <v>58.320000000000007</v>
      </c>
      <c r="T354">
        <v>9</v>
      </c>
      <c r="U354">
        <v>0</v>
      </c>
      <c r="V354">
        <v>27.993600000000001</v>
      </c>
    </row>
    <row r="355" spans="1:22" x14ac:dyDescent="0.35">
      <c r="A355">
        <v>4175</v>
      </c>
      <c r="B355" t="s">
        <v>7271</v>
      </c>
      <c r="C355">
        <v>2013</v>
      </c>
      <c r="D355" s="28">
        <v>41457</v>
      </c>
      <c r="E355" s="28">
        <v>41457</v>
      </c>
      <c r="F355" t="s">
        <v>1290</v>
      </c>
      <c r="G355" t="s">
        <v>2334</v>
      </c>
      <c r="H355" t="s">
        <v>2335</v>
      </c>
      <c r="I355" t="s">
        <v>26</v>
      </c>
      <c r="J355" t="s">
        <v>27</v>
      </c>
      <c r="K355" t="s">
        <v>382</v>
      </c>
      <c r="L355" t="s">
        <v>383</v>
      </c>
      <c r="M355">
        <v>29203</v>
      </c>
      <c r="N355" t="s">
        <v>30</v>
      </c>
      <c r="O355" t="s">
        <v>2750</v>
      </c>
      <c r="P355" t="s">
        <v>46</v>
      </c>
      <c r="Q355" t="s">
        <v>75</v>
      </c>
      <c r="R355" t="s">
        <v>2751</v>
      </c>
      <c r="S355">
        <v>58.34</v>
      </c>
      <c r="T355">
        <v>2</v>
      </c>
      <c r="U355">
        <v>0</v>
      </c>
      <c r="V355">
        <v>28.0032</v>
      </c>
    </row>
    <row r="356" spans="1:22" x14ac:dyDescent="0.35">
      <c r="A356">
        <v>1045</v>
      </c>
      <c r="B356" t="s">
        <v>3093</v>
      </c>
      <c r="C356">
        <v>2014</v>
      </c>
      <c r="D356" s="28">
        <v>41830</v>
      </c>
      <c r="E356" s="28">
        <v>41833</v>
      </c>
      <c r="F356" t="s">
        <v>188</v>
      </c>
      <c r="G356" t="s">
        <v>3094</v>
      </c>
      <c r="H356" t="s">
        <v>3095</v>
      </c>
      <c r="I356" t="s">
        <v>41</v>
      </c>
      <c r="J356" t="s">
        <v>27</v>
      </c>
      <c r="K356" t="s">
        <v>303</v>
      </c>
      <c r="L356" t="s">
        <v>211</v>
      </c>
      <c r="M356">
        <v>60610</v>
      </c>
      <c r="N356" t="s">
        <v>105</v>
      </c>
      <c r="O356" t="s">
        <v>3098</v>
      </c>
      <c r="P356" t="s">
        <v>46</v>
      </c>
      <c r="Q356" t="s">
        <v>78</v>
      </c>
      <c r="R356" t="s">
        <v>3099</v>
      </c>
      <c r="S356">
        <v>58.463999999999977</v>
      </c>
      <c r="T356">
        <v>9</v>
      </c>
      <c r="U356">
        <v>0.8</v>
      </c>
      <c r="V356">
        <v>-146.16000000000003</v>
      </c>
    </row>
    <row r="357" spans="1:22" x14ac:dyDescent="0.35">
      <c r="A357">
        <v>3569</v>
      </c>
      <c r="B357" t="s">
        <v>6748</v>
      </c>
      <c r="C357">
        <v>2014</v>
      </c>
      <c r="D357" s="28">
        <v>41824</v>
      </c>
      <c r="E357" s="28">
        <v>41824</v>
      </c>
      <c r="F357" t="s">
        <v>1290</v>
      </c>
      <c r="G357" t="s">
        <v>721</v>
      </c>
      <c r="H357" t="s">
        <v>722</v>
      </c>
      <c r="I357" t="s">
        <v>102</v>
      </c>
      <c r="J357" t="s">
        <v>27</v>
      </c>
      <c r="K357" t="s">
        <v>95</v>
      </c>
      <c r="L357" t="s">
        <v>96</v>
      </c>
      <c r="M357">
        <v>98105</v>
      </c>
      <c r="N357" t="s">
        <v>44</v>
      </c>
      <c r="O357" t="s">
        <v>1018</v>
      </c>
      <c r="P357" t="s">
        <v>71</v>
      </c>
      <c r="Q357" t="s">
        <v>161</v>
      </c>
      <c r="R357" t="s">
        <v>1019</v>
      </c>
      <c r="S357">
        <v>59.98</v>
      </c>
      <c r="T357">
        <v>2</v>
      </c>
      <c r="U357">
        <v>0</v>
      </c>
      <c r="V357">
        <v>26.391200000000005</v>
      </c>
    </row>
    <row r="358" spans="1:22" x14ac:dyDescent="0.35">
      <c r="A358">
        <v>6525</v>
      </c>
      <c r="B358" t="s">
        <v>8940</v>
      </c>
      <c r="C358">
        <v>2013</v>
      </c>
      <c r="D358" s="28">
        <v>41463</v>
      </c>
      <c r="E358" s="28">
        <v>41469</v>
      </c>
      <c r="F358" t="s">
        <v>50</v>
      </c>
      <c r="G358" t="s">
        <v>3173</v>
      </c>
      <c r="H358" t="s">
        <v>3174</v>
      </c>
      <c r="I358" t="s">
        <v>102</v>
      </c>
      <c r="J358" t="s">
        <v>27</v>
      </c>
      <c r="K358" t="s">
        <v>146</v>
      </c>
      <c r="L358" t="s">
        <v>147</v>
      </c>
      <c r="M358">
        <v>19120</v>
      </c>
      <c r="N358" t="s">
        <v>148</v>
      </c>
      <c r="O358" t="s">
        <v>3782</v>
      </c>
      <c r="P358" t="s">
        <v>71</v>
      </c>
      <c r="Q358" t="s">
        <v>72</v>
      </c>
      <c r="R358" t="s">
        <v>3783</v>
      </c>
      <c r="S358">
        <v>59.993999999999993</v>
      </c>
      <c r="T358">
        <v>1</v>
      </c>
      <c r="U358">
        <v>0.4</v>
      </c>
      <c r="V358">
        <v>-12.998700000000007</v>
      </c>
    </row>
    <row r="359" spans="1:22" x14ac:dyDescent="0.35">
      <c r="A359">
        <v>6968</v>
      </c>
      <c r="B359" t="s">
        <v>9212</v>
      </c>
      <c r="C359">
        <v>2013</v>
      </c>
      <c r="D359" s="28">
        <v>41472</v>
      </c>
      <c r="E359" s="28">
        <v>41476</v>
      </c>
      <c r="F359" t="s">
        <v>23</v>
      </c>
      <c r="G359" t="s">
        <v>581</v>
      </c>
      <c r="H359" t="s">
        <v>582</v>
      </c>
      <c r="I359" t="s">
        <v>41</v>
      </c>
      <c r="J359" t="s">
        <v>27</v>
      </c>
      <c r="K359" t="s">
        <v>382</v>
      </c>
      <c r="L359" t="s">
        <v>383</v>
      </c>
      <c r="M359">
        <v>29203</v>
      </c>
      <c r="N359" t="s">
        <v>30</v>
      </c>
      <c r="O359" t="s">
        <v>7064</v>
      </c>
      <c r="P359" t="s">
        <v>46</v>
      </c>
      <c r="Q359" t="s">
        <v>90</v>
      </c>
      <c r="R359" t="s">
        <v>7065</v>
      </c>
      <c r="S359">
        <v>60.12</v>
      </c>
      <c r="T359">
        <v>9</v>
      </c>
      <c r="U359">
        <v>0</v>
      </c>
      <c r="V359">
        <v>28.857599999999998</v>
      </c>
    </row>
    <row r="360" spans="1:22" x14ac:dyDescent="0.35">
      <c r="A360">
        <v>2713</v>
      </c>
      <c r="B360" t="s">
        <v>5861</v>
      </c>
      <c r="C360">
        <v>2014</v>
      </c>
      <c r="D360" s="28">
        <v>41850</v>
      </c>
      <c r="E360" s="28">
        <v>41853</v>
      </c>
      <c r="F360" t="s">
        <v>23</v>
      </c>
      <c r="G360" t="s">
        <v>2520</v>
      </c>
      <c r="H360" t="s">
        <v>2521</v>
      </c>
      <c r="I360" t="s">
        <v>26</v>
      </c>
      <c r="J360" t="s">
        <v>27</v>
      </c>
      <c r="K360" t="s">
        <v>276</v>
      </c>
      <c r="L360" t="s">
        <v>267</v>
      </c>
      <c r="M360">
        <v>12180</v>
      </c>
      <c r="N360" t="s">
        <v>148</v>
      </c>
      <c r="O360" t="s">
        <v>688</v>
      </c>
      <c r="P360" t="s">
        <v>46</v>
      </c>
      <c r="Q360" t="s">
        <v>68</v>
      </c>
      <c r="R360" t="s">
        <v>689</v>
      </c>
      <c r="S360">
        <v>60.12</v>
      </c>
      <c r="T360">
        <v>9</v>
      </c>
      <c r="U360">
        <v>0</v>
      </c>
      <c r="V360">
        <v>22.244399999999995</v>
      </c>
    </row>
    <row r="361" spans="1:22" x14ac:dyDescent="0.35">
      <c r="A361">
        <v>2372</v>
      </c>
      <c r="B361" t="s">
        <v>5405</v>
      </c>
      <c r="C361">
        <v>2013</v>
      </c>
      <c r="D361" s="28">
        <v>41463</v>
      </c>
      <c r="E361" s="28">
        <v>41467</v>
      </c>
      <c r="F361" t="s">
        <v>23</v>
      </c>
      <c r="G361" t="s">
        <v>2410</v>
      </c>
      <c r="H361" t="s">
        <v>2411</v>
      </c>
      <c r="I361" t="s">
        <v>41</v>
      </c>
      <c r="J361" t="s">
        <v>27</v>
      </c>
      <c r="K361" t="s">
        <v>456</v>
      </c>
      <c r="L361" t="s">
        <v>211</v>
      </c>
      <c r="M361">
        <v>60505</v>
      </c>
      <c r="N361" t="s">
        <v>105</v>
      </c>
      <c r="O361" t="s">
        <v>4628</v>
      </c>
      <c r="P361" t="s">
        <v>32</v>
      </c>
      <c r="Q361" t="s">
        <v>65</v>
      </c>
      <c r="R361" t="s">
        <v>4629</v>
      </c>
      <c r="S361">
        <v>60.288000000000004</v>
      </c>
      <c r="T361">
        <v>8</v>
      </c>
      <c r="U361">
        <v>0.6</v>
      </c>
      <c r="V361">
        <v>-27.129599999999996</v>
      </c>
    </row>
    <row r="362" spans="1:22" x14ac:dyDescent="0.35">
      <c r="A362">
        <v>2318</v>
      </c>
      <c r="B362" t="s">
        <v>5322</v>
      </c>
      <c r="C362">
        <v>2014</v>
      </c>
      <c r="D362" s="28">
        <v>41841</v>
      </c>
      <c r="E362" s="28">
        <v>41846</v>
      </c>
      <c r="F362" t="s">
        <v>50</v>
      </c>
      <c r="G362" t="s">
        <v>5323</v>
      </c>
      <c r="H362" t="s">
        <v>5324</v>
      </c>
      <c r="I362" t="s">
        <v>41</v>
      </c>
      <c r="J362" t="s">
        <v>27</v>
      </c>
      <c r="K362" t="s">
        <v>5325</v>
      </c>
      <c r="L362" t="s">
        <v>5326</v>
      </c>
      <c r="M362">
        <v>57103</v>
      </c>
      <c r="N362" t="s">
        <v>105</v>
      </c>
      <c r="O362" t="s">
        <v>3294</v>
      </c>
      <c r="P362" t="s">
        <v>46</v>
      </c>
      <c r="Q362" t="s">
        <v>75</v>
      </c>
      <c r="R362" t="s">
        <v>3295</v>
      </c>
      <c r="S362">
        <v>60.83</v>
      </c>
      <c r="T362">
        <v>7</v>
      </c>
      <c r="U362">
        <v>0</v>
      </c>
      <c r="V362">
        <v>30.414999999999999</v>
      </c>
    </row>
    <row r="363" spans="1:22" x14ac:dyDescent="0.35">
      <c r="A363">
        <v>2175</v>
      </c>
      <c r="B363" t="s">
        <v>5115</v>
      </c>
      <c r="C363">
        <v>2012</v>
      </c>
      <c r="D363" s="28">
        <v>41120</v>
      </c>
      <c r="E363" s="28">
        <v>41124</v>
      </c>
      <c r="F363" t="s">
        <v>23</v>
      </c>
      <c r="G363" t="s">
        <v>4952</v>
      </c>
      <c r="H363" t="s">
        <v>4953</v>
      </c>
      <c r="I363" t="s">
        <v>41</v>
      </c>
      <c r="J363" t="s">
        <v>27</v>
      </c>
      <c r="K363" t="s">
        <v>184</v>
      </c>
      <c r="L363" t="s">
        <v>104</v>
      </c>
      <c r="M363">
        <v>77041</v>
      </c>
      <c r="N363" t="s">
        <v>105</v>
      </c>
      <c r="O363" t="s">
        <v>4890</v>
      </c>
      <c r="P363" t="s">
        <v>46</v>
      </c>
      <c r="Q363" t="s">
        <v>59</v>
      </c>
      <c r="R363" t="s">
        <v>4891</v>
      </c>
      <c r="S363">
        <v>61.792000000000002</v>
      </c>
      <c r="T363">
        <v>4</v>
      </c>
      <c r="U363">
        <v>0.2</v>
      </c>
      <c r="V363">
        <v>6.1792000000000016</v>
      </c>
    </row>
    <row r="364" spans="1:22" x14ac:dyDescent="0.35">
      <c r="A364">
        <v>7511</v>
      </c>
      <c r="B364" t="s">
        <v>9515</v>
      </c>
      <c r="C364">
        <v>2014</v>
      </c>
      <c r="D364" s="28">
        <v>41835</v>
      </c>
      <c r="E364" s="28">
        <v>41839</v>
      </c>
      <c r="F364" t="s">
        <v>50</v>
      </c>
      <c r="G364" t="s">
        <v>2114</v>
      </c>
      <c r="H364" t="s">
        <v>2115</v>
      </c>
      <c r="I364" t="s">
        <v>26</v>
      </c>
      <c r="J364" t="s">
        <v>27</v>
      </c>
      <c r="K364" t="s">
        <v>497</v>
      </c>
      <c r="L364" t="s">
        <v>498</v>
      </c>
      <c r="M364">
        <v>43229</v>
      </c>
      <c r="N364" t="s">
        <v>148</v>
      </c>
      <c r="O364" t="s">
        <v>728</v>
      </c>
      <c r="P364" t="s">
        <v>46</v>
      </c>
      <c r="Q364" t="s">
        <v>59</v>
      </c>
      <c r="R364" t="s">
        <v>729</v>
      </c>
      <c r="S364">
        <v>62.040000000000006</v>
      </c>
      <c r="T364">
        <v>5</v>
      </c>
      <c r="U364">
        <v>0.2</v>
      </c>
      <c r="V364">
        <v>4.6530000000000022</v>
      </c>
    </row>
    <row r="365" spans="1:22" x14ac:dyDescent="0.35">
      <c r="A365">
        <v>8185</v>
      </c>
      <c r="B365" t="s">
        <v>9882</v>
      </c>
      <c r="C365">
        <v>2014</v>
      </c>
      <c r="D365" s="28">
        <v>41844</v>
      </c>
      <c r="E365" s="28">
        <v>41848</v>
      </c>
      <c r="F365" t="s">
        <v>50</v>
      </c>
      <c r="G365" t="s">
        <v>1719</v>
      </c>
      <c r="H365" t="s">
        <v>1720</v>
      </c>
      <c r="I365" t="s">
        <v>41</v>
      </c>
      <c r="J365" t="s">
        <v>27</v>
      </c>
      <c r="K365" t="s">
        <v>303</v>
      </c>
      <c r="L365" t="s">
        <v>211</v>
      </c>
      <c r="M365">
        <v>60623</v>
      </c>
      <c r="N365" t="s">
        <v>105</v>
      </c>
      <c r="O365" t="s">
        <v>3733</v>
      </c>
      <c r="P365" t="s">
        <v>46</v>
      </c>
      <c r="Q365" t="s">
        <v>90</v>
      </c>
      <c r="R365" t="s">
        <v>3734</v>
      </c>
      <c r="S365">
        <v>63.311999999999998</v>
      </c>
      <c r="T365">
        <v>3</v>
      </c>
      <c r="U365">
        <v>0.2</v>
      </c>
      <c r="V365">
        <v>20.576399999999996</v>
      </c>
    </row>
    <row r="366" spans="1:22" x14ac:dyDescent="0.35">
      <c r="A366">
        <v>4780</v>
      </c>
      <c r="B366" t="s">
        <v>7769</v>
      </c>
      <c r="C366">
        <v>2011</v>
      </c>
      <c r="D366" s="28">
        <v>40732</v>
      </c>
      <c r="E366" s="28">
        <v>40734</v>
      </c>
      <c r="F366" t="s">
        <v>188</v>
      </c>
      <c r="G366" t="s">
        <v>5985</v>
      </c>
      <c r="H366" t="s">
        <v>5986</v>
      </c>
      <c r="I366" t="s">
        <v>26</v>
      </c>
      <c r="J366" t="s">
        <v>27</v>
      </c>
      <c r="K366" t="s">
        <v>3452</v>
      </c>
      <c r="L366" t="s">
        <v>267</v>
      </c>
      <c r="M366">
        <v>14215</v>
      </c>
      <c r="N366" t="s">
        <v>148</v>
      </c>
      <c r="O366" t="s">
        <v>1839</v>
      </c>
      <c r="P366" t="s">
        <v>32</v>
      </c>
      <c r="Q366" t="s">
        <v>36</v>
      </c>
      <c r="R366" t="s">
        <v>1840</v>
      </c>
      <c r="S366">
        <v>63.882000000000005</v>
      </c>
      <c r="T366">
        <v>1</v>
      </c>
      <c r="U366">
        <v>0.1</v>
      </c>
      <c r="V366">
        <v>10.647000000000004</v>
      </c>
    </row>
    <row r="367" spans="1:22" x14ac:dyDescent="0.35">
      <c r="A367">
        <v>3580</v>
      </c>
      <c r="B367" t="s">
        <v>6758</v>
      </c>
      <c r="C367">
        <v>2013</v>
      </c>
      <c r="D367" s="28">
        <v>41481</v>
      </c>
      <c r="E367" s="28">
        <v>41485</v>
      </c>
      <c r="F367" t="s">
        <v>50</v>
      </c>
      <c r="G367" t="s">
        <v>3003</v>
      </c>
      <c r="H367" t="s">
        <v>3004</v>
      </c>
      <c r="I367" t="s">
        <v>26</v>
      </c>
      <c r="J367" t="s">
        <v>27</v>
      </c>
      <c r="K367" t="s">
        <v>328</v>
      </c>
      <c r="L367" t="s">
        <v>1487</v>
      </c>
      <c r="M367">
        <v>39212</v>
      </c>
      <c r="N367" t="s">
        <v>30</v>
      </c>
      <c r="O367" t="s">
        <v>5803</v>
      </c>
      <c r="P367" t="s">
        <v>46</v>
      </c>
      <c r="Q367" t="s">
        <v>90</v>
      </c>
      <c r="R367" t="s">
        <v>5804</v>
      </c>
      <c r="S367">
        <v>65.5</v>
      </c>
      <c r="T367">
        <v>5</v>
      </c>
      <c r="U367">
        <v>0</v>
      </c>
      <c r="V367">
        <v>32.094999999999999</v>
      </c>
    </row>
    <row r="368" spans="1:22" x14ac:dyDescent="0.35">
      <c r="A368">
        <v>4580</v>
      </c>
      <c r="B368" t="s">
        <v>7615</v>
      </c>
      <c r="C368">
        <v>2011</v>
      </c>
      <c r="D368" s="28">
        <v>40751</v>
      </c>
      <c r="E368" s="28">
        <v>40757</v>
      </c>
      <c r="F368" t="s">
        <v>50</v>
      </c>
      <c r="G368" t="s">
        <v>3703</v>
      </c>
      <c r="H368" t="s">
        <v>3704</v>
      </c>
      <c r="I368" t="s">
        <v>41</v>
      </c>
      <c r="J368" t="s">
        <v>27</v>
      </c>
      <c r="K368" t="s">
        <v>266</v>
      </c>
      <c r="L368" t="s">
        <v>267</v>
      </c>
      <c r="M368">
        <v>10035</v>
      </c>
      <c r="N368" t="s">
        <v>148</v>
      </c>
      <c r="O368" t="s">
        <v>7616</v>
      </c>
      <c r="P368" t="s">
        <v>46</v>
      </c>
      <c r="Q368" t="s">
        <v>90</v>
      </c>
      <c r="R368" t="s">
        <v>7617</v>
      </c>
      <c r="S368">
        <v>65.78</v>
      </c>
      <c r="T368">
        <v>11</v>
      </c>
      <c r="U368">
        <v>0</v>
      </c>
      <c r="V368">
        <v>32.232199999999999</v>
      </c>
    </row>
    <row r="369" spans="1:22" x14ac:dyDescent="0.35">
      <c r="A369">
        <v>5666</v>
      </c>
      <c r="B369" t="s">
        <v>8409</v>
      </c>
      <c r="C369">
        <v>2013</v>
      </c>
      <c r="D369" s="28">
        <v>41477</v>
      </c>
      <c r="E369" s="28">
        <v>41477</v>
      </c>
      <c r="F369" t="s">
        <v>1290</v>
      </c>
      <c r="G369" t="s">
        <v>6311</v>
      </c>
      <c r="H369" t="s">
        <v>6312</v>
      </c>
      <c r="I369" t="s">
        <v>41</v>
      </c>
      <c r="J369" t="s">
        <v>27</v>
      </c>
      <c r="K369" t="s">
        <v>606</v>
      </c>
      <c r="L369" t="s">
        <v>498</v>
      </c>
      <c r="M369">
        <v>43055</v>
      </c>
      <c r="N369" t="s">
        <v>148</v>
      </c>
      <c r="O369" t="s">
        <v>933</v>
      </c>
      <c r="P369" t="s">
        <v>46</v>
      </c>
      <c r="Q369" t="s">
        <v>59</v>
      </c>
      <c r="R369" t="s">
        <v>934</v>
      </c>
      <c r="S369">
        <v>66.688000000000002</v>
      </c>
      <c r="T369">
        <v>1</v>
      </c>
      <c r="U369">
        <v>0.2</v>
      </c>
      <c r="V369">
        <v>4.1680000000000028</v>
      </c>
    </row>
    <row r="370" spans="1:22" x14ac:dyDescent="0.35">
      <c r="A370">
        <v>7341</v>
      </c>
      <c r="B370" t="s">
        <v>9431</v>
      </c>
      <c r="C370">
        <v>2011</v>
      </c>
      <c r="D370" s="28">
        <v>40750</v>
      </c>
      <c r="E370" s="28">
        <v>40756</v>
      </c>
      <c r="F370" t="s">
        <v>50</v>
      </c>
      <c r="G370" t="s">
        <v>4143</v>
      </c>
      <c r="H370" t="s">
        <v>4144</v>
      </c>
      <c r="I370" t="s">
        <v>26</v>
      </c>
      <c r="J370" t="s">
        <v>27</v>
      </c>
      <c r="K370" t="s">
        <v>1736</v>
      </c>
      <c r="L370" t="s">
        <v>1272</v>
      </c>
      <c r="M370">
        <v>30318</v>
      </c>
      <c r="N370" t="s">
        <v>30</v>
      </c>
      <c r="O370" t="s">
        <v>5165</v>
      </c>
      <c r="P370" t="s">
        <v>32</v>
      </c>
      <c r="Q370" t="s">
        <v>36</v>
      </c>
      <c r="R370" t="s">
        <v>5166</v>
      </c>
      <c r="S370">
        <v>67.88</v>
      </c>
      <c r="T370">
        <v>2</v>
      </c>
      <c r="U370">
        <v>0</v>
      </c>
      <c r="V370">
        <v>18.327599999999997</v>
      </c>
    </row>
    <row r="371" spans="1:22" x14ac:dyDescent="0.35">
      <c r="A371">
        <v>3491</v>
      </c>
      <c r="B371" t="s">
        <v>6681</v>
      </c>
      <c r="C371">
        <v>2012</v>
      </c>
      <c r="D371" s="28">
        <v>41092</v>
      </c>
      <c r="E371" s="28">
        <v>41096</v>
      </c>
      <c r="F371" t="s">
        <v>50</v>
      </c>
      <c r="G371" t="s">
        <v>5127</v>
      </c>
      <c r="H371" t="s">
        <v>5128</v>
      </c>
      <c r="I371" t="s">
        <v>26</v>
      </c>
      <c r="J371" t="s">
        <v>27</v>
      </c>
      <c r="K371" t="s">
        <v>6682</v>
      </c>
      <c r="L371" t="s">
        <v>211</v>
      </c>
      <c r="M371">
        <v>60188</v>
      </c>
      <c r="N371" t="s">
        <v>105</v>
      </c>
      <c r="O371" t="s">
        <v>1765</v>
      </c>
      <c r="P371" t="s">
        <v>46</v>
      </c>
      <c r="Q371" t="s">
        <v>59</v>
      </c>
      <c r="R371" t="s">
        <v>1766</v>
      </c>
      <c r="S371">
        <v>68.599999999999994</v>
      </c>
      <c r="T371">
        <v>5</v>
      </c>
      <c r="U371">
        <v>0.2</v>
      </c>
      <c r="V371">
        <v>6.0024999999999977</v>
      </c>
    </row>
    <row r="372" spans="1:22" x14ac:dyDescent="0.35">
      <c r="A372">
        <v>3323</v>
      </c>
      <c r="B372" t="s">
        <v>6534</v>
      </c>
      <c r="C372">
        <v>2012</v>
      </c>
      <c r="D372" s="28">
        <v>41113</v>
      </c>
      <c r="E372" s="28">
        <v>41117</v>
      </c>
      <c r="F372" t="s">
        <v>50</v>
      </c>
      <c r="G372" t="s">
        <v>2284</v>
      </c>
      <c r="H372" t="s">
        <v>2285</v>
      </c>
      <c r="I372" t="s">
        <v>102</v>
      </c>
      <c r="J372" t="s">
        <v>27</v>
      </c>
      <c r="K372" t="s">
        <v>266</v>
      </c>
      <c r="L372" t="s">
        <v>267</v>
      </c>
      <c r="M372">
        <v>10009</v>
      </c>
      <c r="N372" t="s">
        <v>148</v>
      </c>
      <c r="O372" t="s">
        <v>77</v>
      </c>
      <c r="P372" t="s">
        <v>46</v>
      </c>
      <c r="Q372" t="s">
        <v>78</v>
      </c>
      <c r="R372" t="s">
        <v>79</v>
      </c>
      <c r="S372">
        <v>68.94</v>
      </c>
      <c r="T372">
        <v>3</v>
      </c>
      <c r="U372">
        <v>0</v>
      </c>
      <c r="V372">
        <v>20.681999999999995</v>
      </c>
    </row>
    <row r="373" spans="1:22" x14ac:dyDescent="0.35">
      <c r="A373">
        <v>4399</v>
      </c>
      <c r="B373" t="s">
        <v>7471</v>
      </c>
      <c r="C373">
        <v>2011</v>
      </c>
      <c r="D373" s="28">
        <v>40731</v>
      </c>
      <c r="E373" s="28">
        <v>40735</v>
      </c>
      <c r="F373" t="s">
        <v>50</v>
      </c>
      <c r="G373" t="s">
        <v>2114</v>
      </c>
      <c r="H373" t="s">
        <v>2115</v>
      </c>
      <c r="I373" t="s">
        <v>26</v>
      </c>
      <c r="J373" t="s">
        <v>27</v>
      </c>
      <c r="K373" t="s">
        <v>146</v>
      </c>
      <c r="L373" t="s">
        <v>147</v>
      </c>
      <c r="M373">
        <v>19120</v>
      </c>
      <c r="N373" t="s">
        <v>148</v>
      </c>
      <c r="O373" t="s">
        <v>1875</v>
      </c>
      <c r="P373" t="s">
        <v>32</v>
      </c>
      <c r="Q373" t="s">
        <v>65</v>
      </c>
      <c r="R373" t="s">
        <v>1876</v>
      </c>
      <c r="S373">
        <v>69.00800000000001</v>
      </c>
      <c r="T373">
        <v>2</v>
      </c>
      <c r="U373">
        <v>0.2</v>
      </c>
      <c r="V373">
        <v>12.0764</v>
      </c>
    </row>
    <row r="374" spans="1:22" x14ac:dyDescent="0.35">
      <c r="A374">
        <v>500</v>
      </c>
      <c r="B374" t="s">
        <v>1710</v>
      </c>
      <c r="C374">
        <v>2013</v>
      </c>
      <c r="D374" s="28">
        <v>41481</v>
      </c>
      <c r="E374" s="28">
        <v>41487</v>
      </c>
      <c r="F374" t="s">
        <v>50</v>
      </c>
      <c r="G374" t="s">
        <v>1583</v>
      </c>
      <c r="H374" t="s">
        <v>1584</v>
      </c>
      <c r="I374" t="s">
        <v>26</v>
      </c>
      <c r="J374" t="s">
        <v>27</v>
      </c>
      <c r="K374" t="s">
        <v>1711</v>
      </c>
      <c r="L374" t="s">
        <v>43</v>
      </c>
      <c r="M374">
        <v>92627</v>
      </c>
      <c r="N374" t="s">
        <v>44</v>
      </c>
      <c r="O374" t="s">
        <v>1716</v>
      </c>
      <c r="P374" t="s">
        <v>32</v>
      </c>
      <c r="Q374" t="s">
        <v>65</v>
      </c>
      <c r="R374" t="s">
        <v>1717</v>
      </c>
      <c r="S374">
        <v>69.3</v>
      </c>
      <c r="T374">
        <v>9</v>
      </c>
      <c r="U374">
        <v>0</v>
      </c>
      <c r="V374">
        <v>22.868999999999996</v>
      </c>
    </row>
    <row r="375" spans="1:22" x14ac:dyDescent="0.35">
      <c r="A375">
        <v>6278</v>
      </c>
      <c r="B375" t="s">
        <v>8798</v>
      </c>
      <c r="C375">
        <v>2013</v>
      </c>
      <c r="D375" s="28">
        <v>41473</v>
      </c>
      <c r="E375" s="28">
        <v>41478</v>
      </c>
      <c r="F375" t="s">
        <v>23</v>
      </c>
      <c r="G375" t="s">
        <v>5176</v>
      </c>
      <c r="H375" t="s">
        <v>5177</v>
      </c>
      <c r="I375" t="s">
        <v>26</v>
      </c>
      <c r="J375" t="s">
        <v>27</v>
      </c>
      <c r="K375" t="s">
        <v>95</v>
      </c>
      <c r="L375" t="s">
        <v>96</v>
      </c>
      <c r="M375">
        <v>98105</v>
      </c>
      <c r="N375" t="s">
        <v>44</v>
      </c>
      <c r="O375" t="s">
        <v>277</v>
      </c>
      <c r="P375" t="s">
        <v>46</v>
      </c>
      <c r="Q375" t="s">
        <v>59</v>
      </c>
      <c r="R375" t="s">
        <v>278</v>
      </c>
      <c r="S375">
        <v>69.52</v>
      </c>
      <c r="T375">
        <v>2</v>
      </c>
      <c r="U375">
        <v>0</v>
      </c>
      <c r="V375">
        <v>17.379999999999995</v>
      </c>
    </row>
    <row r="376" spans="1:22" x14ac:dyDescent="0.35">
      <c r="A376">
        <v>579</v>
      </c>
      <c r="B376" t="s">
        <v>1951</v>
      </c>
      <c r="C376">
        <v>2014</v>
      </c>
      <c r="D376" s="28">
        <v>41841</v>
      </c>
      <c r="E376" s="28">
        <v>41847</v>
      </c>
      <c r="F376" t="s">
        <v>50</v>
      </c>
      <c r="G376" t="s">
        <v>1952</v>
      </c>
      <c r="H376" t="s">
        <v>1953</v>
      </c>
      <c r="I376" t="s">
        <v>26</v>
      </c>
      <c r="J376" t="s">
        <v>27</v>
      </c>
      <c r="K376" t="s">
        <v>303</v>
      </c>
      <c r="L376" t="s">
        <v>211</v>
      </c>
      <c r="M376">
        <v>60610</v>
      </c>
      <c r="N376" t="s">
        <v>105</v>
      </c>
      <c r="O376" t="s">
        <v>547</v>
      </c>
      <c r="P376" t="s">
        <v>46</v>
      </c>
      <c r="Q376" t="s">
        <v>59</v>
      </c>
      <c r="R376" t="s">
        <v>548</v>
      </c>
      <c r="S376">
        <v>69.712000000000003</v>
      </c>
      <c r="T376">
        <v>2</v>
      </c>
      <c r="U376">
        <v>0.2</v>
      </c>
      <c r="V376">
        <v>8.7139999999999951</v>
      </c>
    </row>
    <row r="377" spans="1:22" x14ac:dyDescent="0.35">
      <c r="A377">
        <v>3355</v>
      </c>
      <c r="B377" t="s">
        <v>6561</v>
      </c>
      <c r="C377">
        <v>2011</v>
      </c>
      <c r="D377" s="28">
        <v>40743</v>
      </c>
      <c r="E377" s="28">
        <v>40748</v>
      </c>
      <c r="F377" t="s">
        <v>50</v>
      </c>
      <c r="G377" t="s">
        <v>1005</v>
      </c>
      <c r="H377" t="s">
        <v>1006</v>
      </c>
      <c r="I377" t="s">
        <v>41</v>
      </c>
      <c r="J377" t="s">
        <v>27</v>
      </c>
      <c r="K377" t="s">
        <v>515</v>
      </c>
      <c r="L377" t="s">
        <v>747</v>
      </c>
      <c r="M377">
        <v>6010</v>
      </c>
      <c r="N377" t="s">
        <v>148</v>
      </c>
      <c r="O377" t="s">
        <v>6562</v>
      </c>
      <c r="P377" t="s">
        <v>32</v>
      </c>
      <c r="Q377" t="s">
        <v>56</v>
      </c>
      <c r="R377" t="s">
        <v>6563</v>
      </c>
      <c r="S377">
        <v>70.559999999999988</v>
      </c>
      <c r="T377">
        <v>1</v>
      </c>
      <c r="U377">
        <v>0.3</v>
      </c>
      <c r="V377">
        <v>-4.032</v>
      </c>
    </row>
    <row r="378" spans="1:22" x14ac:dyDescent="0.35">
      <c r="A378">
        <v>587</v>
      </c>
      <c r="B378" t="s">
        <v>1968</v>
      </c>
      <c r="C378">
        <v>2012</v>
      </c>
      <c r="D378" s="28">
        <v>41093</v>
      </c>
      <c r="E378" s="28">
        <v>41099</v>
      </c>
      <c r="F378" t="s">
        <v>50</v>
      </c>
      <c r="G378" t="s">
        <v>1969</v>
      </c>
      <c r="H378" t="s">
        <v>1970</v>
      </c>
      <c r="I378" t="s">
        <v>26</v>
      </c>
      <c r="J378" t="s">
        <v>27</v>
      </c>
      <c r="K378" t="s">
        <v>1464</v>
      </c>
      <c r="L378" t="s">
        <v>29</v>
      </c>
      <c r="M378">
        <v>40475</v>
      </c>
      <c r="N378" t="s">
        <v>30</v>
      </c>
      <c r="O378" t="s">
        <v>1445</v>
      </c>
      <c r="P378" t="s">
        <v>32</v>
      </c>
      <c r="Q378" t="s">
        <v>36</v>
      </c>
      <c r="R378" t="s">
        <v>1446</v>
      </c>
      <c r="S378">
        <v>70.98</v>
      </c>
      <c r="T378">
        <v>1</v>
      </c>
      <c r="U378">
        <v>0</v>
      </c>
      <c r="V378">
        <v>4.968599999999995</v>
      </c>
    </row>
    <row r="379" spans="1:22" x14ac:dyDescent="0.35">
      <c r="A379">
        <v>24</v>
      </c>
      <c r="B379" t="s">
        <v>143</v>
      </c>
      <c r="C379">
        <v>2014</v>
      </c>
      <c r="D379" s="28">
        <v>41837</v>
      </c>
      <c r="E379" s="28">
        <v>41839</v>
      </c>
      <c r="F379" t="s">
        <v>23</v>
      </c>
      <c r="G379" t="s">
        <v>144</v>
      </c>
      <c r="H379" t="s">
        <v>145</v>
      </c>
      <c r="I379" t="s">
        <v>26</v>
      </c>
      <c r="J379" t="s">
        <v>27</v>
      </c>
      <c r="K379" t="s">
        <v>146</v>
      </c>
      <c r="L379" t="s">
        <v>147</v>
      </c>
      <c r="M379">
        <v>19140</v>
      </c>
      <c r="N379" t="s">
        <v>148</v>
      </c>
      <c r="O379" t="s">
        <v>149</v>
      </c>
      <c r="P379" t="s">
        <v>32</v>
      </c>
      <c r="Q379" t="s">
        <v>36</v>
      </c>
      <c r="R379" t="s">
        <v>150</v>
      </c>
      <c r="S379">
        <v>71.371999999999986</v>
      </c>
      <c r="T379">
        <v>2</v>
      </c>
      <c r="U379">
        <v>0.3</v>
      </c>
      <c r="V379">
        <v>-1.0196000000000005</v>
      </c>
    </row>
    <row r="380" spans="1:22" x14ac:dyDescent="0.35">
      <c r="A380">
        <v>7499</v>
      </c>
      <c r="B380" t="s">
        <v>9509</v>
      </c>
      <c r="C380">
        <v>2014</v>
      </c>
      <c r="D380" s="28">
        <v>41835</v>
      </c>
      <c r="E380" s="28">
        <v>41839</v>
      </c>
      <c r="F380" t="s">
        <v>50</v>
      </c>
      <c r="G380" t="s">
        <v>5806</v>
      </c>
      <c r="H380" t="s">
        <v>5807</v>
      </c>
      <c r="I380" t="s">
        <v>26</v>
      </c>
      <c r="J380" t="s">
        <v>27</v>
      </c>
      <c r="K380" t="s">
        <v>3972</v>
      </c>
      <c r="L380" t="s">
        <v>43</v>
      </c>
      <c r="M380">
        <v>92683</v>
      </c>
      <c r="N380" t="s">
        <v>44</v>
      </c>
      <c r="O380" t="s">
        <v>175</v>
      </c>
      <c r="P380" t="s">
        <v>46</v>
      </c>
      <c r="Q380" t="s">
        <v>68</v>
      </c>
      <c r="R380" t="s">
        <v>176</v>
      </c>
      <c r="S380">
        <v>71.92</v>
      </c>
      <c r="T380">
        <v>4</v>
      </c>
      <c r="U380">
        <v>0</v>
      </c>
      <c r="V380">
        <v>20.856799999999993</v>
      </c>
    </row>
    <row r="381" spans="1:22" x14ac:dyDescent="0.35">
      <c r="A381">
        <v>4273</v>
      </c>
      <c r="B381" t="s">
        <v>7373</v>
      </c>
      <c r="C381">
        <v>2014</v>
      </c>
      <c r="D381" s="28">
        <v>41842</v>
      </c>
      <c r="E381" s="28">
        <v>41842</v>
      </c>
      <c r="F381" t="s">
        <v>1290</v>
      </c>
      <c r="G381" t="s">
        <v>1939</v>
      </c>
      <c r="H381" t="s">
        <v>1940</v>
      </c>
      <c r="I381" t="s">
        <v>26</v>
      </c>
      <c r="J381" t="s">
        <v>27</v>
      </c>
      <c r="K381" t="s">
        <v>3649</v>
      </c>
      <c r="L381" t="s">
        <v>121</v>
      </c>
      <c r="M381">
        <v>84107</v>
      </c>
      <c r="N381" t="s">
        <v>44</v>
      </c>
      <c r="O381" t="s">
        <v>6791</v>
      </c>
      <c r="P381" t="s">
        <v>71</v>
      </c>
      <c r="Q381" t="s">
        <v>72</v>
      </c>
      <c r="R381" t="s">
        <v>6792</v>
      </c>
      <c r="S381">
        <v>71.928000000000011</v>
      </c>
      <c r="T381">
        <v>9</v>
      </c>
      <c r="U381">
        <v>0.2</v>
      </c>
      <c r="V381">
        <v>6.2936999999999976</v>
      </c>
    </row>
    <row r="382" spans="1:22" x14ac:dyDescent="0.35">
      <c r="A382">
        <v>8714</v>
      </c>
      <c r="B382" t="s">
        <v>10200</v>
      </c>
      <c r="C382">
        <v>2014</v>
      </c>
      <c r="D382" s="28">
        <v>41832</v>
      </c>
      <c r="E382" s="28">
        <v>41837</v>
      </c>
      <c r="F382" t="s">
        <v>50</v>
      </c>
      <c r="G382" t="s">
        <v>7625</v>
      </c>
      <c r="H382" t="s">
        <v>7626</v>
      </c>
      <c r="I382" t="s">
        <v>41</v>
      </c>
      <c r="J382" t="s">
        <v>27</v>
      </c>
      <c r="K382" t="s">
        <v>947</v>
      </c>
      <c r="L382" t="s">
        <v>43</v>
      </c>
      <c r="M382">
        <v>92105</v>
      </c>
      <c r="N382" t="s">
        <v>44</v>
      </c>
      <c r="O382" t="s">
        <v>2381</v>
      </c>
      <c r="P382" t="s">
        <v>71</v>
      </c>
      <c r="Q382" t="s">
        <v>72</v>
      </c>
      <c r="R382" t="s">
        <v>2382</v>
      </c>
      <c r="S382">
        <v>71.951999999999998</v>
      </c>
      <c r="T382">
        <v>6</v>
      </c>
      <c r="U382">
        <v>0.2</v>
      </c>
      <c r="V382">
        <v>5.3963999999999963</v>
      </c>
    </row>
    <row r="383" spans="1:22" x14ac:dyDescent="0.35">
      <c r="A383">
        <v>5938</v>
      </c>
      <c r="B383" t="s">
        <v>8582</v>
      </c>
      <c r="C383">
        <v>2013</v>
      </c>
      <c r="D383" s="28">
        <v>41460</v>
      </c>
      <c r="E383" s="28">
        <v>41460</v>
      </c>
      <c r="F383" t="s">
        <v>1290</v>
      </c>
      <c r="G383" t="s">
        <v>440</v>
      </c>
      <c r="H383" t="s">
        <v>441</v>
      </c>
      <c r="I383" t="s">
        <v>102</v>
      </c>
      <c r="J383" t="s">
        <v>27</v>
      </c>
      <c r="K383" t="s">
        <v>95</v>
      </c>
      <c r="L383" t="s">
        <v>96</v>
      </c>
      <c r="M383">
        <v>98103</v>
      </c>
      <c r="N383" t="s">
        <v>44</v>
      </c>
      <c r="O383" t="s">
        <v>3893</v>
      </c>
      <c r="P383" t="s">
        <v>71</v>
      </c>
      <c r="Q383" t="s">
        <v>72</v>
      </c>
      <c r="R383" t="s">
        <v>3894</v>
      </c>
      <c r="S383">
        <v>71.975999999999999</v>
      </c>
      <c r="T383">
        <v>3</v>
      </c>
      <c r="U383">
        <v>0.2</v>
      </c>
      <c r="V383">
        <v>8.9969999999999892</v>
      </c>
    </row>
    <row r="384" spans="1:22" x14ac:dyDescent="0.35">
      <c r="A384">
        <v>8741</v>
      </c>
      <c r="B384" t="s">
        <v>10213</v>
      </c>
      <c r="C384">
        <v>2013</v>
      </c>
      <c r="D384" s="28">
        <v>41480</v>
      </c>
      <c r="E384" s="28">
        <v>41481</v>
      </c>
      <c r="F384" t="s">
        <v>188</v>
      </c>
      <c r="G384" t="s">
        <v>4261</v>
      </c>
      <c r="H384" t="s">
        <v>4262</v>
      </c>
      <c r="I384" t="s">
        <v>26</v>
      </c>
      <c r="J384" t="s">
        <v>27</v>
      </c>
      <c r="K384" t="s">
        <v>4268</v>
      </c>
      <c r="L384" t="s">
        <v>736</v>
      </c>
      <c r="M384">
        <v>70506</v>
      </c>
      <c r="N384" t="s">
        <v>30</v>
      </c>
      <c r="O384" t="s">
        <v>4231</v>
      </c>
      <c r="P384" t="s">
        <v>46</v>
      </c>
      <c r="Q384" t="s">
        <v>68</v>
      </c>
      <c r="R384" t="s">
        <v>4232</v>
      </c>
      <c r="S384">
        <v>73.2</v>
      </c>
      <c r="T384">
        <v>5</v>
      </c>
      <c r="U384">
        <v>0</v>
      </c>
      <c r="V384">
        <v>21.227999999999998</v>
      </c>
    </row>
    <row r="385" spans="1:22" x14ac:dyDescent="0.35">
      <c r="A385">
        <v>2733</v>
      </c>
      <c r="B385" t="s">
        <v>5886</v>
      </c>
      <c r="C385">
        <v>2011</v>
      </c>
      <c r="D385" s="28">
        <v>40726</v>
      </c>
      <c r="E385" s="28">
        <v>40730</v>
      </c>
      <c r="F385" t="s">
        <v>50</v>
      </c>
      <c r="G385" t="s">
        <v>156</v>
      </c>
      <c r="H385" t="s">
        <v>157</v>
      </c>
      <c r="I385" t="s">
        <v>26</v>
      </c>
      <c r="J385" t="s">
        <v>27</v>
      </c>
      <c r="K385" t="s">
        <v>2126</v>
      </c>
      <c r="L385" t="s">
        <v>788</v>
      </c>
      <c r="M385">
        <v>7060</v>
      </c>
      <c r="N385" t="s">
        <v>148</v>
      </c>
      <c r="O385" t="s">
        <v>2669</v>
      </c>
      <c r="P385" t="s">
        <v>71</v>
      </c>
      <c r="Q385" t="s">
        <v>72</v>
      </c>
      <c r="R385" t="s">
        <v>2670</v>
      </c>
      <c r="S385">
        <v>73.98</v>
      </c>
      <c r="T385">
        <v>2</v>
      </c>
      <c r="U385">
        <v>0</v>
      </c>
      <c r="V385">
        <v>19.974600000000002</v>
      </c>
    </row>
    <row r="386" spans="1:22" x14ac:dyDescent="0.35">
      <c r="A386">
        <v>8849</v>
      </c>
      <c r="B386" t="s">
        <v>10274</v>
      </c>
      <c r="C386">
        <v>2012</v>
      </c>
      <c r="D386" s="28">
        <v>41092</v>
      </c>
      <c r="E386" s="28">
        <v>41094</v>
      </c>
      <c r="F386" t="s">
        <v>188</v>
      </c>
      <c r="G386" t="s">
        <v>1171</v>
      </c>
      <c r="H386" t="s">
        <v>1172</v>
      </c>
      <c r="I386" t="s">
        <v>41</v>
      </c>
      <c r="J386" t="s">
        <v>27</v>
      </c>
      <c r="K386" t="s">
        <v>4588</v>
      </c>
      <c r="L386" t="s">
        <v>88</v>
      </c>
      <c r="M386">
        <v>27604</v>
      </c>
      <c r="N386" t="s">
        <v>30</v>
      </c>
      <c r="O386" t="s">
        <v>3562</v>
      </c>
      <c r="P386" t="s">
        <v>71</v>
      </c>
      <c r="Q386" t="s">
        <v>72</v>
      </c>
      <c r="R386" t="s">
        <v>3563</v>
      </c>
      <c r="S386">
        <v>74.239999999999995</v>
      </c>
      <c r="T386">
        <v>1</v>
      </c>
      <c r="U386">
        <v>0.2</v>
      </c>
      <c r="V386">
        <v>8.3519999999999932</v>
      </c>
    </row>
    <row r="387" spans="1:22" x14ac:dyDescent="0.35">
      <c r="A387">
        <v>8907</v>
      </c>
      <c r="B387" t="s">
        <v>10306</v>
      </c>
      <c r="C387">
        <v>2013</v>
      </c>
      <c r="D387" s="28">
        <v>41457</v>
      </c>
      <c r="E387" s="28">
        <v>41457</v>
      </c>
      <c r="F387" t="s">
        <v>1290</v>
      </c>
      <c r="G387" t="s">
        <v>6713</v>
      </c>
      <c r="H387" t="s">
        <v>6714</v>
      </c>
      <c r="I387" t="s">
        <v>102</v>
      </c>
      <c r="J387" t="s">
        <v>27</v>
      </c>
      <c r="K387" t="s">
        <v>266</v>
      </c>
      <c r="L387" t="s">
        <v>267</v>
      </c>
      <c r="M387">
        <v>10009</v>
      </c>
      <c r="N387" t="s">
        <v>148</v>
      </c>
      <c r="O387" t="s">
        <v>631</v>
      </c>
      <c r="P387" t="s">
        <v>46</v>
      </c>
      <c r="Q387" t="s">
        <v>90</v>
      </c>
      <c r="R387" t="s">
        <v>632</v>
      </c>
      <c r="S387">
        <v>75.06</v>
      </c>
      <c r="T387">
        <v>9</v>
      </c>
      <c r="U387">
        <v>0</v>
      </c>
      <c r="V387">
        <v>33.776999999999994</v>
      </c>
    </row>
    <row r="388" spans="1:22" x14ac:dyDescent="0.35">
      <c r="A388">
        <v>3216</v>
      </c>
      <c r="B388" t="s">
        <v>6433</v>
      </c>
      <c r="C388">
        <v>2014</v>
      </c>
      <c r="D388" s="28">
        <v>41829</v>
      </c>
      <c r="E388" s="28">
        <v>41831</v>
      </c>
      <c r="F388" t="s">
        <v>188</v>
      </c>
      <c r="G388" t="s">
        <v>3010</v>
      </c>
      <c r="H388" t="s">
        <v>3011</v>
      </c>
      <c r="I388" t="s">
        <v>26</v>
      </c>
      <c r="J388" t="s">
        <v>27</v>
      </c>
      <c r="K388" t="s">
        <v>6434</v>
      </c>
      <c r="L388" t="s">
        <v>43</v>
      </c>
      <c r="M388">
        <v>94403</v>
      </c>
      <c r="N388" t="s">
        <v>44</v>
      </c>
      <c r="O388" t="s">
        <v>257</v>
      </c>
      <c r="P388" t="s">
        <v>46</v>
      </c>
      <c r="Q388" t="s">
        <v>47</v>
      </c>
      <c r="R388" t="s">
        <v>258</v>
      </c>
      <c r="S388">
        <v>75.179999999999993</v>
      </c>
      <c r="T388">
        <v>6</v>
      </c>
      <c r="U388">
        <v>0</v>
      </c>
      <c r="V388">
        <v>35.334599999999995</v>
      </c>
    </row>
    <row r="389" spans="1:22" x14ac:dyDescent="0.35">
      <c r="A389">
        <v>395</v>
      </c>
      <c r="B389" t="s">
        <v>1388</v>
      </c>
      <c r="C389">
        <v>2014</v>
      </c>
      <c r="D389" s="28">
        <v>41821</v>
      </c>
      <c r="E389" s="28">
        <v>41826</v>
      </c>
      <c r="F389" t="s">
        <v>50</v>
      </c>
      <c r="G389" t="s">
        <v>1389</v>
      </c>
      <c r="H389" t="s">
        <v>1390</v>
      </c>
      <c r="I389" t="s">
        <v>102</v>
      </c>
      <c r="J389" t="s">
        <v>27</v>
      </c>
      <c r="K389" t="s">
        <v>1391</v>
      </c>
      <c r="L389" t="s">
        <v>1392</v>
      </c>
      <c r="M389">
        <v>89115</v>
      </c>
      <c r="N389" t="s">
        <v>44</v>
      </c>
      <c r="O389" t="s">
        <v>1393</v>
      </c>
      <c r="P389" t="s">
        <v>46</v>
      </c>
      <c r="Q389" t="s">
        <v>75</v>
      </c>
      <c r="R389" t="s">
        <v>1394</v>
      </c>
      <c r="S389">
        <v>75.792000000000002</v>
      </c>
      <c r="T389">
        <v>3</v>
      </c>
      <c r="U389">
        <v>0.2</v>
      </c>
      <c r="V389">
        <v>25.579799999999992</v>
      </c>
    </row>
    <row r="390" spans="1:22" x14ac:dyDescent="0.35">
      <c r="A390">
        <v>6966</v>
      </c>
      <c r="B390" t="s">
        <v>9212</v>
      </c>
      <c r="C390">
        <v>2013</v>
      </c>
      <c r="D390" s="28">
        <v>41472</v>
      </c>
      <c r="E390" s="28">
        <v>41476</v>
      </c>
      <c r="F390" t="s">
        <v>23</v>
      </c>
      <c r="G390" t="s">
        <v>581</v>
      </c>
      <c r="H390" t="s">
        <v>582</v>
      </c>
      <c r="I390" t="s">
        <v>41</v>
      </c>
      <c r="J390" t="s">
        <v>27</v>
      </c>
      <c r="K390" t="s">
        <v>382</v>
      </c>
      <c r="L390" t="s">
        <v>383</v>
      </c>
      <c r="M390">
        <v>29203</v>
      </c>
      <c r="N390" t="s">
        <v>30</v>
      </c>
      <c r="O390" t="s">
        <v>5331</v>
      </c>
      <c r="P390" t="s">
        <v>71</v>
      </c>
      <c r="Q390" t="s">
        <v>161</v>
      </c>
      <c r="R390" t="s">
        <v>5332</v>
      </c>
      <c r="S390">
        <v>75.98</v>
      </c>
      <c r="T390">
        <v>2</v>
      </c>
      <c r="U390">
        <v>0</v>
      </c>
      <c r="V390">
        <v>18.235199999999999</v>
      </c>
    </row>
    <row r="391" spans="1:22" x14ac:dyDescent="0.35">
      <c r="A391">
        <v>7659</v>
      </c>
      <c r="B391" t="s">
        <v>9587</v>
      </c>
      <c r="C391">
        <v>2014</v>
      </c>
      <c r="D391" s="28">
        <v>41851</v>
      </c>
      <c r="E391" s="28">
        <v>41854</v>
      </c>
      <c r="F391" t="s">
        <v>188</v>
      </c>
      <c r="G391" t="s">
        <v>6256</v>
      </c>
      <c r="H391" t="s">
        <v>6257</v>
      </c>
      <c r="I391" t="s">
        <v>102</v>
      </c>
      <c r="J391" t="s">
        <v>27</v>
      </c>
      <c r="K391" t="s">
        <v>1119</v>
      </c>
      <c r="L391" t="s">
        <v>498</v>
      </c>
      <c r="M391">
        <v>44107</v>
      </c>
      <c r="N391" t="s">
        <v>148</v>
      </c>
      <c r="O391" t="s">
        <v>2596</v>
      </c>
      <c r="P391" t="s">
        <v>46</v>
      </c>
      <c r="Q391" t="s">
        <v>75</v>
      </c>
      <c r="R391" t="s">
        <v>2597</v>
      </c>
      <c r="S391">
        <v>76.77600000000001</v>
      </c>
      <c r="T391">
        <v>4</v>
      </c>
      <c r="U391">
        <v>0.7</v>
      </c>
      <c r="V391">
        <v>-53.743199999999973</v>
      </c>
    </row>
    <row r="392" spans="1:22" x14ac:dyDescent="0.35">
      <c r="A392">
        <v>5986</v>
      </c>
      <c r="B392" t="s">
        <v>8609</v>
      </c>
      <c r="C392">
        <v>2013</v>
      </c>
      <c r="D392" s="28">
        <v>41475</v>
      </c>
      <c r="E392" s="28">
        <v>41481</v>
      </c>
      <c r="F392" t="s">
        <v>50</v>
      </c>
      <c r="G392" t="s">
        <v>4869</v>
      </c>
      <c r="H392" t="s">
        <v>4870</v>
      </c>
      <c r="I392" t="s">
        <v>26</v>
      </c>
      <c r="J392" t="s">
        <v>27</v>
      </c>
      <c r="K392" t="s">
        <v>7619</v>
      </c>
      <c r="L392" t="s">
        <v>1487</v>
      </c>
      <c r="M392">
        <v>39401</v>
      </c>
      <c r="N392" t="s">
        <v>30</v>
      </c>
      <c r="O392" t="s">
        <v>6809</v>
      </c>
      <c r="P392" t="s">
        <v>46</v>
      </c>
      <c r="Q392" t="s">
        <v>75</v>
      </c>
      <c r="R392" t="s">
        <v>6810</v>
      </c>
      <c r="S392">
        <v>77.56</v>
      </c>
      <c r="T392">
        <v>2</v>
      </c>
      <c r="U392">
        <v>0</v>
      </c>
      <c r="V392">
        <v>35.677599999999998</v>
      </c>
    </row>
    <row r="393" spans="1:22" x14ac:dyDescent="0.35">
      <c r="A393">
        <v>43</v>
      </c>
      <c r="B393" t="s">
        <v>214</v>
      </c>
      <c r="C393">
        <v>2013</v>
      </c>
      <c r="D393" s="28">
        <v>41473</v>
      </c>
      <c r="E393" s="28">
        <v>41478</v>
      </c>
      <c r="F393" t="s">
        <v>50</v>
      </c>
      <c r="G393" t="s">
        <v>215</v>
      </c>
      <c r="H393" t="s">
        <v>216</v>
      </c>
      <c r="I393" t="s">
        <v>41</v>
      </c>
      <c r="J393" t="s">
        <v>27</v>
      </c>
      <c r="K393" t="s">
        <v>42</v>
      </c>
      <c r="L393" t="s">
        <v>43</v>
      </c>
      <c r="M393">
        <v>90049</v>
      </c>
      <c r="N393" t="s">
        <v>44</v>
      </c>
      <c r="O393" t="s">
        <v>217</v>
      </c>
      <c r="P393" t="s">
        <v>46</v>
      </c>
      <c r="Q393" t="s">
        <v>59</v>
      </c>
      <c r="R393" t="s">
        <v>218</v>
      </c>
      <c r="S393">
        <v>77.88</v>
      </c>
      <c r="T393">
        <v>2</v>
      </c>
      <c r="U393">
        <v>0</v>
      </c>
      <c r="V393">
        <v>3.8939999999999912</v>
      </c>
    </row>
    <row r="394" spans="1:22" x14ac:dyDescent="0.35">
      <c r="A394">
        <v>2507</v>
      </c>
      <c r="B394" t="s">
        <v>5589</v>
      </c>
      <c r="C394">
        <v>2011</v>
      </c>
      <c r="D394" s="28">
        <v>40749</v>
      </c>
      <c r="E394" s="28">
        <v>40751</v>
      </c>
      <c r="F394" t="s">
        <v>23</v>
      </c>
      <c r="G394" t="s">
        <v>916</v>
      </c>
      <c r="H394" t="s">
        <v>917</v>
      </c>
      <c r="I394" t="s">
        <v>26</v>
      </c>
      <c r="J394" t="s">
        <v>27</v>
      </c>
      <c r="K394" t="s">
        <v>127</v>
      </c>
      <c r="L394" t="s">
        <v>43</v>
      </c>
      <c r="M394">
        <v>94122</v>
      </c>
      <c r="N394" t="s">
        <v>44</v>
      </c>
      <c r="O394" t="s">
        <v>922</v>
      </c>
      <c r="P394" t="s">
        <v>32</v>
      </c>
      <c r="Q394" t="s">
        <v>65</v>
      </c>
      <c r="R394" t="s">
        <v>186</v>
      </c>
      <c r="S394">
        <v>77.92</v>
      </c>
      <c r="T394">
        <v>8</v>
      </c>
      <c r="U394">
        <v>0</v>
      </c>
      <c r="V394">
        <v>34.284800000000004</v>
      </c>
    </row>
    <row r="395" spans="1:22" x14ac:dyDescent="0.35">
      <c r="A395">
        <v>3683</v>
      </c>
      <c r="B395" t="s">
        <v>6843</v>
      </c>
      <c r="C395">
        <v>2012</v>
      </c>
      <c r="D395" s="28">
        <v>41099</v>
      </c>
      <c r="E395" s="28">
        <v>41104</v>
      </c>
      <c r="F395" t="s">
        <v>50</v>
      </c>
      <c r="G395" t="s">
        <v>4558</v>
      </c>
      <c r="H395" t="s">
        <v>4559</v>
      </c>
      <c r="I395" t="s">
        <v>26</v>
      </c>
      <c r="J395" t="s">
        <v>27</v>
      </c>
      <c r="K395" t="s">
        <v>3213</v>
      </c>
      <c r="L395" t="s">
        <v>2735</v>
      </c>
      <c r="M395">
        <v>20735</v>
      </c>
      <c r="N395" t="s">
        <v>148</v>
      </c>
      <c r="O395" t="s">
        <v>6846</v>
      </c>
      <c r="P395" t="s">
        <v>46</v>
      </c>
      <c r="Q395" t="s">
        <v>68</v>
      </c>
      <c r="R395" t="s">
        <v>6847</v>
      </c>
      <c r="S395">
        <v>79.36</v>
      </c>
      <c r="T395">
        <v>4</v>
      </c>
      <c r="U395">
        <v>0</v>
      </c>
      <c r="V395">
        <v>32.537600000000005</v>
      </c>
    </row>
    <row r="396" spans="1:22" x14ac:dyDescent="0.35">
      <c r="A396">
        <v>9569</v>
      </c>
      <c r="B396" t="s">
        <v>10707</v>
      </c>
      <c r="C396">
        <v>2014</v>
      </c>
      <c r="D396" s="28">
        <v>41826</v>
      </c>
      <c r="E396" s="28">
        <v>41828</v>
      </c>
      <c r="F396" t="s">
        <v>188</v>
      </c>
      <c r="G396" t="s">
        <v>3856</v>
      </c>
      <c r="H396" t="s">
        <v>3857</v>
      </c>
      <c r="I396" t="s">
        <v>41</v>
      </c>
      <c r="J396" t="s">
        <v>27</v>
      </c>
      <c r="K396" t="s">
        <v>137</v>
      </c>
      <c r="L396" t="s">
        <v>138</v>
      </c>
      <c r="M396">
        <v>68025</v>
      </c>
      <c r="N396" t="s">
        <v>105</v>
      </c>
      <c r="O396" t="s">
        <v>558</v>
      </c>
      <c r="P396" t="s">
        <v>71</v>
      </c>
      <c r="Q396" t="s">
        <v>72</v>
      </c>
      <c r="R396" t="s">
        <v>559</v>
      </c>
      <c r="S396">
        <v>79.959999999999994</v>
      </c>
      <c r="T396">
        <v>4</v>
      </c>
      <c r="U396">
        <v>0</v>
      </c>
      <c r="V396">
        <v>22.388800000000003</v>
      </c>
    </row>
    <row r="397" spans="1:22" x14ac:dyDescent="0.35">
      <c r="A397">
        <v>4048</v>
      </c>
      <c r="B397" t="s">
        <v>7174</v>
      </c>
      <c r="C397">
        <v>2012</v>
      </c>
      <c r="D397" s="28">
        <v>41106</v>
      </c>
      <c r="E397" s="28">
        <v>41109</v>
      </c>
      <c r="F397" t="s">
        <v>188</v>
      </c>
      <c r="G397" t="s">
        <v>6982</v>
      </c>
      <c r="H397" t="s">
        <v>6983</v>
      </c>
      <c r="I397" t="s">
        <v>41</v>
      </c>
      <c r="J397" t="s">
        <v>27</v>
      </c>
      <c r="K397" t="s">
        <v>266</v>
      </c>
      <c r="L397" t="s">
        <v>267</v>
      </c>
      <c r="M397">
        <v>10035</v>
      </c>
      <c r="N397" t="s">
        <v>148</v>
      </c>
      <c r="O397" t="s">
        <v>3849</v>
      </c>
      <c r="P397" t="s">
        <v>46</v>
      </c>
      <c r="Q397" t="s">
        <v>90</v>
      </c>
      <c r="R397" t="s">
        <v>3850</v>
      </c>
      <c r="S397">
        <v>80.88</v>
      </c>
      <c r="T397">
        <v>3</v>
      </c>
      <c r="U397">
        <v>0</v>
      </c>
      <c r="V397">
        <v>39.6312</v>
      </c>
    </row>
    <row r="398" spans="1:22" x14ac:dyDescent="0.35">
      <c r="A398">
        <v>8405</v>
      </c>
      <c r="B398" t="s">
        <v>10011</v>
      </c>
      <c r="C398">
        <v>2014</v>
      </c>
      <c r="D398" s="28">
        <v>41829</v>
      </c>
      <c r="E398" s="28">
        <v>41833</v>
      </c>
      <c r="F398" t="s">
        <v>50</v>
      </c>
      <c r="G398" t="s">
        <v>9874</v>
      </c>
      <c r="H398" t="s">
        <v>9875</v>
      </c>
      <c r="I398" t="s">
        <v>41</v>
      </c>
      <c r="J398" t="s">
        <v>27</v>
      </c>
      <c r="K398" t="s">
        <v>606</v>
      </c>
      <c r="L398" t="s">
        <v>245</v>
      </c>
      <c r="M398">
        <v>19711</v>
      </c>
      <c r="N398" t="s">
        <v>148</v>
      </c>
      <c r="O398" t="s">
        <v>6261</v>
      </c>
      <c r="P398" t="s">
        <v>32</v>
      </c>
      <c r="Q398" t="s">
        <v>65</v>
      </c>
      <c r="R398" t="s">
        <v>6262</v>
      </c>
      <c r="S398">
        <v>83.92</v>
      </c>
      <c r="T398">
        <v>4</v>
      </c>
      <c r="U398">
        <v>0</v>
      </c>
      <c r="V398">
        <v>5.8743999999999943</v>
      </c>
    </row>
    <row r="399" spans="1:22" x14ac:dyDescent="0.35">
      <c r="A399">
        <v>3682</v>
      </c>
      <c r="B399" t="s">
        <v>6843</v>
      </c>
      <c r="C399">
        <v>2012</v>
      </c>
      <c r="D399" s="28">
        <v>41099</v>
      </c>
      <c r="E399" s="28">
        <v>41104</v>
      </c>
      <c r="F399" t="s">
        <v>50</v>
      </c>
      <c r="G399" t="s">
        <v>4558</v>
      </c>
      <c r="H399" t="s">
        <v>4559</v>
      </c>
      <c r="I399" t="s">
        <v>26</v>
      </c>
      <c r="J399" t="s">
        <v>27</v>
      </c>
      <c r="K399" t="s">
        <v>3213</v>
      </c>
      <c r="L399" t="s">
        <v>2735</v>
      </c>
      <c r="M399">
        <v>20735</v>
      </c>
      <c r="N399" t="s">
        <v>148</v>
      </c>
      <c r="O399" t="s">
        <v>3542</v>
      </c>
      <c r="P399" t="s">
        <v>46</v>
      </c>
      <c r="Q399" t="s">
        <v>75</v>
      </c>
      <c r="R399" t="s">
        <v>3543</v>
      </c>
      <c r="S399">
        <v>84.09</v>
      </c>
      <c r="T399">
        <v>3</v>
      </c>
      <c r="U399">
        <v>0</v>
      </c>
      <c r="V399">
        <v>42.045000000000002</v>
      </c>
    </row>
    <row r="400" spans="1:22" x14ac:dyDescent="0.35">
      <c r="A400">
        <v>3445</v>
      </c>
      <c r="B400" t="s">
        <v>6633</v>
      </c>
      <c r="C400">
        <v>2013</v>
      </c>
      <c r="D400" s="28">
        <v>41485</v>
      </c>
      <c r="E400" s="28">
        <v>41489</v>
      </c>
      <c r="F400" t="s">
        <v>50</v>
      </c>
      <c r="G400" t="s">
        <v>6634</v>
      </c>
      <c r="H400" t="s">
        <v>6635</v>
      </c>
      <c r="I400" t="s">
        <v>41</v>
      </c>
      <c r="J400" t="s">
        <v>27</v>
      </c>
      <c r="K400" t="s">
        <v>146</v>
      </c>
      <c r="L400" t="s">
        <v>147</v>
      </c>
      <c r="M400">
        <v>19140</v>
      </c>
      <c r="N400" t="s">
        <v>148</v>
      </c>
      <c r="O400" t="s">
        <v>239</v>
      </c>
      <c r="P400" t="s">
        <v>46</v>
      </c>
      <c r="Q400" t="s">
        <v>59</v>
      </c>
      <c r="R400" t="s">
        <v>240</v>
      </c>
      <c r="S400">
        <v>84.784000000000006</v>
      </c>
      <c r="T400">
        <v>2</v>
      </c>
      <c r="U400">
        <v>0.2</v>
      </c>
      <c r="V400">
        <v>-16.956800000000005</v>
      </c>
    </row>
    <row r="401" spans="1:22" x14ac:dyDescent="0.35">
      <c r="A401">
        <v>5453</v>
      </c>
      <c r="B401" t="s">
        <v>8254</v>
      </c>
      <c r="C401">
        <v>2013</v>
      </c>
      <c r="D401" s="28">
        <v>41478</v>
      </c>
      <c r="E401" s="28">
        <v>41485</v>
      </c>
      <c r="F401" t="s">
        <v>50</v>
      </c>
      <c r="G401" t="s">
        <v>5338</v>
      </c>
      <c r="H401" t="s">
        <v>5339</v>
      </c>
      <c r="I401" t="s">
        <v>102</v>
      </c>
      <c r="J401" t="s">
        <v>27</v>
      </c>
      <c r="K401" t="s">
        <v>5470</v>
      </c>
      <c r="L401" t="s">
        <v>1392</v>
      </c>
      <c r="M401">
        <v>89431</v>
      </c>
      <c r="N401" t="s">
        <v>44</v>
      </c>
      <c r="O401" t="s">
        <v>2374</v>
      </c>
      <c r="P401" t="s">
        <v>46</v>
      </c>
      <c r="Q401" t="s">
        <v>578</v>
      </c>
      <c r="R401" t="s">
        <v>2375</v>
      </c>
      <c r="S401">
        <v>86.199999999999989</v>
      </c>
      <c r="T401">
        <v>5</v>
      </c>
      <c r="U401">
        <v>0</v>
      </c>
      <c r="V401">
        <v>24.997999999999987</v>
      </c>
    </row>
    <row r="402" spans="1:22" x14ac:dyDescent="0.35">
      <c r="A402">
        <v>4537</v>
      </c>
      <c r="B402" t="s">
        <v>7577</v>
      </c>
      <c r="C402">
        <v>2014</v>
      </c>
      <c r="D402" s="28">
        <v>41829</v>
      </c>
      <c r="E402" s="28">
        <v>41833</v>
      </c>
      <c r="F402" t="s">
        <v>50</v>
      </c>
      <c r="G402" t="s">
        <v>6036</v>
      </c>
      <c r="H402" t="s">
        <v>6037</v>
      </c>
      <c r="I402" t="s">
        <v>102</v>
      </c>
      <c r="J402" t="s">
        <v>27</v>
      </c>
      <c r="K402" t="s">
        <v>95</v>
      </c>
      <c r="L402" t="s">
        <v>96</v>
      </c>
      <c r="M402">
        <v>98115</v>
      </c>
      <c r="N402" t="s">
        <v>44</v>
      </c>
      <c r="O402" t="s">
        <v>1494</v>
      </c>
      <c r="P402" t="s">
        <v>46</v>
      </c>
      <c r="Q402" t="s">
        <v>75</v>
      </c>
      <c r="R402" t="s">
        <v>1495</v>
      </c>
      <c r="S402">
        <v>86.376000000000005</v>
      </c>
      <c r="T402">
        <v>3</v>
      </c>
      <c r="U402">
        <v>0.2</v>
      </c>
      <c r="V402">
        <v>30.231600000000007</v>
      </c>
    </row>
    <row r="403" spans="1:22" x14ac:dyDescent="0.35">
      <c r="A403">
        <v>5930</v>
      </c>
      <c r="B403" t="s">
        <v>8581</v>
      </c>
      <c r="C403">
        <v>2014</v>
      </c>
      <c r="D403" s="28">
        <v>41828</v>
      </c>
      <c r="E403" s="28">
        <v>41830</v>
      </c>
      <c r="F403" t="s">
        <v>188</v>
      </c>
      <c r="G403" t="s">
        <v>1815</v>
      </c>
      <c r="H403" t="s">
        <v>1816</v>
      </c>
      <c r="I403" t="s">
        <v>26</v>
      </c>
      <c r="J403" t="s">
        <v>27</v>
      </c>
      <c r="K403" t="s">
        <v>146</v>
      </c>
      <c r="L403" t="s">
        <v>147</v>
      </c>
      <c r="M403">
        <v>19120</v>
      </c>
      <c r="N403" t="s">
        <v>148</v>
      </c>
      <c r="O403" t="s">
        <v>2609</v>
      </c>
      <c r="P403" t="s">
        <v>32</v>
      </c>
      <c r="Q403" t="s">
        <v>33</v>
      </c>
      <c r="R403" t="s">
        <v>2610</v>
      </c>
      <c r="S403">
        <v>87.210000000000008</v>
      </c>
      <c r="T403">
        <v>3</v>
      </c>
      <c r="U403">
        <v>0.5</v>
      </c>
      <c r="V403">
        <v>-45.349200000000003</v>
      </c>
    </row>
    <row r="404" spans="1:22" x14ac:dyDescent="0.35">
      <c r="A404">
        <v>6277</v>
      </c>
      <c r="B404" t="s">
        <v>8798</v>
      </c>
      <c r="C404">
        <v>2013</v>
      </c>
      <c r="D404" s="28">
        <v>41473</v>
      </c>
      <c r="E404" s="28">
        <v>41478</v>
      </c>
      <c r="F404" t="s">
        <v>23</v>
      </c>
      <c r="G404" t="s">
        <v>5176</v>
      </c>
      <c r="H404" t="s">
        <v>5177</v>
      </c>
      <c r="I404" t="s">
        <v>26</v>
      </c>
      <c r="J404" t="s">
        <v>27</v>
      </c>
      <c r="K404" t="s">
        <v>95</v>
      </c>
      <c r="L404" t="s">
        <v>96</v>
      </c>
      <c r="M404">
        <v>98105</v>
      </c>
      <c r="N404" t="s">
        <v>44</v>
      </c>
      <c r="O404" t="s">
        <v>1197</v>
      </c>
      <c r="P404" t="s">
        <v>46</v>
      </c>
      <c r="Q404" t="s">
        <v>47</v>
      </c>
      <c r="R404" t="s">
        <v>1198</v>
      </c>
      <c r="S404">
        <v>87.71</v>
      </c>
      <c r="T404">
        <v>7</v>
      </c>
      <c r="U404">
        <v>0</v>
      </c>
      <c r="V404">
        <v>41.223699999999994</v>
      </c>
    </row>
    <row r="405" spans="1:22" x14ac:dyDescent="0.35">
      <c r="A405">
        <v>8023</v>
      </c>
      <c r="B405" t="s">
        <v>9787</v>
      </c>
      <c r="C405">
        <v>2011</v>
      </c>
      <c r="D405" s="28">
        <v>40745</v>
      </c>
      <c r="E405" s="28">
        <v>40749</v>
      </c>
      <c r="F405" t="s">
        <v>50</v>
      </c>
      <c r="G405" t="s">
        <v>3744</v>
      </c>
      <c r="H405" t="s">
        <v>3745</v>
      </c>
      <c r="I405" t="s">
        <v>41</v>
      </c>
      <c r="J405" t="s">
        <v>27</v>
      </c>
      <c r="K405" t="s">
        <v>815</v>
      </c>
      <c r="L405" t="s">
        <v>104</v>
      </c>
      <c r="M405">
        <v>75217</v>
      </c>
      <c r="N405" t="s">
        <v>105</v>
      </c>
      <c r="O405" t="s">
        <v>7511</v>
      </c>
      <c r="P405" t="s">
        <v>46</v>
      </c>
      <c r="Q405" t="s">
        <v>173</v>
      </c>
      <c r="R405" t="s">
        <v>7512</v>
      </c>
      <c r="S405">
        <v>87.92</v>
      </c>
      <c r="T405">
        <v>5</v>
      </c>
      <c r="U405">
        <v>0.2</v>
      </c>
      <c r="V405">
        <v>29.673000000000005</v>
      </c>
    </row>
    <row r="406" spans="1:22" x14ac:dyDescent="0.35">
      <c r="A406">
        <v>5987</v>
      </c>
      <c r="B406" t="s">
        <v>8609</v>
      </c>
      <c r="C406">
        <v>2013</v>
      </c>
      <c r="D406" s="28">
        <v>41475</v>
      </c>
      <c r="E406" s="28">
        <v>41481</v>
      </c>
      <c r="F406" t="s">
        <v>50</v>
      </c>
      <c r="G406" t="s">
        <v>4869</v>
      </c>
      <c r="H406" t="s">
        <v>4870</v>
      </c>
      <c r="I406" t="s">
        <v>26</v>
      </c>
      <c r="J406" t="s">
        <v>27</v>
      </c>
      <c r="K406" t="s">
        <v>7619</v>
      </c>
      <c r="L406" t="s">
        <v>1487</v>
      </c>
      <c r="M406">
        <v>39401</v>
      </c>
      <c r="N406" t="s">
        <v>30</v>
      </c>
      <c r="O406" t="s">
        <v>885</v>
      </c>
      <c r="P406" t="s">
        <v>46</v>
      </c>
      <c r="Q406" t="s">
        <v>59</v>
      </c>
      <c r="R406" t="s">
        <v>886</v>
      </c>
      <c r="S406">
        <v>87.92</v>
      </c>
      <c r="T406">
        <v>4</v>
      </c>
      <c r="U406">
        <v>0</v>
      </c>
      <c r="V406">
        <v>0.87919999999999732</v>
      </c>
    </row>
    <row r="407" spans="1:22" x14ac:dyDescent="0.35">
      <c r="A407">
        <v>6153</v>
      </c>
      <c r="B407" t="s">
        <v>8717</v>
      </c>
      <c r="C407">
        <v>2014</v>
      </c>
      <c r="D407" s="28">
        <v>41824</v>
      </c>
      <c r="E407" s="28">
        <v>41829</v>
      </c>
      <c r="F407" t="s">
        <v>50</v>
      </c>
      <c r="G407" t="s">
        <v>2983</v>
      </c>
      <c r="H407" t="s">
        <v>2984</v>
      </c>
      <c r="I407" t="s">
        <v>26</v>
      </c>
      <c r="J407" t="s">
        <v>27</v>
      </c>
      <c r="K407" t="s">
        <v>42</v>
      </c>
      <c r="L407" t="s">
        <v>43</v>
      </c>
      <c r="M407">
        <v>90004</v>
      </c>
      <c r="N407" t="s">
        <v>44</v>
      </c>
      <c r="O407" t="s">
        <v>885</v>
      </c>
      <c r="P407" t="s">
        <v>46</v>
      </c>
      <c r="Q407" t="s">
        <v>59</v>
      </c>
      <c r="R407" t="s">
        <v>886</v>
      </c>
      <c r="S407">
        <v>87.92</v>
      </c>
      <c r="T407">
        <v>4</v>
      </c>
      <c r="U407">
        <v>0</v>
      </c>
      <c r="V407">
        <v>0.87919999999999732</v>
      </c>
    </row>
    <row r="408" spans="1:22" x14ac:dyDescent="0.35">
      <c r="A408">
        <v>7229</v>
      </c>
      <c r="B408" t="s">
        <v>9359</v>
      </c>
      <c r="C408">
        <v>2011</v>
      </c>
      <c r="D408" s="28">
        <v>40744</v>
      </c>
      <c r="E408" s="28">
        <v>40746</v>
      </c>
      <c r="F408" t="s">
        <v>188</v>
      </c>
      <c r="G408" t="s">
        <v>7418</v>
      </c>
      <c r="H408" t="s">
        <v>7419</v>
      </c>
      <c r="I408" t="s">
        <v>26</v>
      </c>
      <c r="J408" t="s">
        <v>27</v>
      </c>
      <c r="K408" t="s">
        <v>127</v>
      </c>
      <c r="L408" t="s">
        <v>43</v>
      </c>
      <c r="M408">
        <v>94122</v>
      </c>
      <c r="N408" t="s">
        <v>44</v>
      </c>
      <c r="O408" t="s">
        <v>1712</v>
      </c>
      <c r="P408" t="s">
        <v>46</v>
      </c>
      <c r="Q408" t="s">
        <v>75</v>
      </c>
      <c r="R408" t="s">
        <v>1713</v>
      </c>
      <c r="S408">
        <v>89.712000000000018</v>
      </c>
      <c r="T408">
        <v>6</v>
      </c>
      <c r="U408">
        <v>0.2</v>
      </c>
      <c r="V408">
        <v>30.277799999999992</v>
      </c>
    </row>
    <row r="409" spans="1:22" x14ac:dyDescent="0.35">
      <c r="A409">
        <v>7987</v>
      </c>
      <c r="B409" t="s">
        <v>9769</v>
      </c>
      <c r="C409">
        <v>2013</v>
      </c>
      <c r="D409" s="28">
        <v>41476</v>
      </c>
      <c r="E409" s="28">
        <v>41479</v>
      </c>
      <c r="F409" t="s">
        <v>23</v>
      </c>
      <c r="G409" t="s">
        <v>2540</v>
      </c>
      <c r="H409" t="s">
        <v>2541</v>
      </c>
      <c r="I409" t="s">
        <v>26</v>
      </c>
      <c r="J409" t="s">
        <v>27</v>
      </c>
      <c r="K409" t="s">
        <v>1173</v>
      </c>
      <c r="L409" t="s">
        <v>267</v>
      </c>
      <c r="M409">
        <v>11561</v>
      </c>
      <c r="N409" t="s">
        <v>148</v>
      </c>
      <c r="O409" t="s">
        <v>3247</v>
      </c>
      <c r="P409" t="s">
        <v>71</v>
      </c>
      <c r="Q409" t="s">
        <v>72</v>
      </c>
      <c r="R409" t="s">
        <v>3248</v>
      </c>
      <c r="S409">
        <v>89.949999999999989</v>
      </c>
      <c r="T409">
        <v>5</v>
      </c>
      <c r="U409">
        <v>0</v>
      </c>
      <c r="V409">
        <v>43.175999999999995</v>
      </c>
    </row>
    <row r="410" spans="1:22" x14ac:dyDescent="0.35">
      <c r="A410">
        <v>7739</v>
      </c>
      <c r="B410" t="s">
        <v>9636</v>
      </c>
      <c r="C410">
        <v>2014</v>
      </c>
      <c r="D410" s="28">
        <v>41851</v>
      </c>
      <c r="E410" s="28">
        <v>41858</v>
      </c>
      <c r="F410" t="s">
        <v>50</v>
      </c>
      <c r="G410" t="s">
        <v>2334</v>
      </c>
      <c r="H410" t="s">
        <v>2335</v>
      </c>
      <c r="I410" t="s">
        <v>26</v>
      </c>
      <c r="J410" t="s">
        <v>27</v>
      </c>
      <c r="K410" t="s">
        <v>4492</v>
      </c>
      <c r="L410" t="s">
        <v>2735</v>
      </c>
      <c r="M410">
        <v>21215</v>
      </c>
      <c r="N410" t="s">
        <v>148</v>
      </c>
      <c r="O410" t="s">
        <v>3247</v>
      </c>
      <c r="P410" t="s">
        <v>71</v>
      </c>
      <c r="Q410" t="s">
        <v>72</v>
      </c>
      <c r="R410" t="s">
        <v>3248</v>
      </c>
      <c r="S410">
        <v>89.949999999999989</v>
      </c>
      <c r="T410">
        <v>5</v>
      </c>
      <c r="U410">
        <v>0</v>
      </c>
      <c r="V410">
        <v>43.175999999999995</v>
      </c>
    </row>
    <row r="411" spans="1:22" x14ac:dyDescent="0.35">
      <c r="A411">
        <v>6501</v>
      </c>
      <c r="B411" t="s">
        <v>8925</v>
      </c>
      <c r="C411">
        <v>2012</v>
      </c>
      <c r="D411" s="28">
        <v>41114</v>
      </c>
      <c r="E411" s="28">
        <v>41118</v>
      </c>
      <c r="F411" t="s">
        <v>50</v>
      </c>
      <c r="G411" t="s">
        <v>8926</v>
      </c>
      <c r="H411" t="s">
        <v>8927</v>
      </c>
      <c r="I411" t="s">
        <v>102</v>
      </c>
      <c r="J411" t="s">
        <v>27</v>
      </c>
      <c r="K411" t="s">
        <v>1473</v>
      </c>
      <c r="L411" t="s">
        <v>29</v>
      </c>
      <c r="M411">
        <v>40214</v>
      </c>
      <c r="N411" t="s">
        <v>30</v>
      </c>
      <c r="O411" t="s">
        <v>1903</v>
      </c>
      <c r="P411" t="s">
        <v>46</v>
      </c>
      <c r="Q411" t="s">
        <v>75</v>
      </c>
      <c r="R411" t="s">
        <v>1904</v>
      </c>
      <c r="S411">
        <v>90.06</v>
      </c>
      <c r="T411">
        <v>6</v>
      </c>
      <c r="U411">
        <v>0</v>
      </c>
      <c r="V411">
        <v>41.427599999999991</v>
      </c>
    </row>
    <row r="412" spans="1:22" x14ac:dyDescent="0.35">
      <c r="A412">
        <v>1845</v>
      </c>
      <c r="B412" t="s">
        <v>4624</v>
      </c>
      <c r="C412">
        <v>2014</v>
      </c>
      <c r="D412" s="28">
        <v>41850</v>
      </c>
      <c r="E412" s="28">
        <v>41854</v>
      </c>
      <c r="F412" t="s">
        <v>50</v>
      </c>
      <c r="G412" t="s">
        <v>4625</v>
      </c>
      <c r="H412" t="s">
        <v>4626</v>
      </c>
      <c r="I412" t="s">
        <v>26</v>
      </c>
      <c r="J412" t="s">
        <v>27</v>
      </c>
      <c r="K412" t="s">
        <v>95</v>
      </c>
      <c r="L412" t="s">
        <v>96</v>
      </c>
      <c r="M412">
        <v>98115</v>
      </c>
      <c r="N412" t="s">
        <v>44</v>
      </c>
      <c r="O412" t="s">
        <v>160</v>
      </c>
      <c r="P412" t="s">
        <v>71</v>
      </c>
      <c r="Q412" t="s">
        <v>161</v>
      </c>
      <c r="R412" t="s">
        <v>162</v>
      </c>
      <c r="S412">
        <v>90.570000000000007</v>
      </c>
      <c r="T412">
        <v>3</v>
      </c>
      <c r="U412">
        <v>0</v>
      </c>
      <c r="V412">
        <v>11.774100000000004</v>
      </c>
    </row>
    <row r="413" spans="1:22" x14ac:dyDescent="0.35">
      <c r="A413">
        <v>4805</v>
      </c>
      <c r="B413" t="s">
        <v>7787</v>
      </c>
      <c r="C413">
        <v>2014</v>
      </c>
      <c r="D413" s="28">
        <v>41834</v>
      </c>
      <c r="E413" s="28">
        <v>41838</v>
      </c>
      <c r="F413" t="s">
        <v>23</v>
      </c>
      <c r="G413" t="s">
        <v>6663</v>
      </c>
      <c r="H413" t="s">
        <v>6664</v>
      </c>
      <c r="I413" t="s">
        <v>26</v>
      </c>
      <c r="J413" t="s">
        <v>27</v>
      </c>
      <c r="K413" t="s">
        <v>146</v>
      </c>
      <c r="L413" t="s">
        <v>147</v>
      </c>
      <c r="M413">
        <v>19140</v>
      </c>
      <c r="N413" t="s">
        <v>148</v>
      </c>
      <c r="O413" t="s">
        <v>5363</v>
      </c>
      <c r="P413" t="s">
        <v>32</v>
      </c>
      <c r="Q413" t="s">
        <v>65</v>
      </c>
      <c r="R413" t="s">
        <v>5364</v>
      </c>
      <c r="S413">
        <v>91.00800000000001</v>
      </c>
      <c r="T413">
        <v>9</v>
      </c>
      <c r="U413">
        <v>0.2</v>
      </c>
      <c r="V413">
        <v>19.339199999999998</v>
      </c>
    </row>
    <row r="414" spans="1:22" x14ac:dyDescent="0.35">
      <c r="A414">
        <v>4126</v>
      </c>
      <c r="B414" t="s">
        <v>7230</v>
      </c>
      <c r="C414">
        <v>2014</v>
      </c>
      <c r="D414" s="28">
        <v>41848</v>
      </c>
      <c r="E414" s="28">
        <v>41852</v>
      </c>
      <c r="F414" t="s">
        <v>23</v>
      </c>
      <c r="G414" t="s">
        <v>1796</v>
      </c>
      <c r="H414" t="s">
        <v>1797</v>
      </c>
      <c r="I414" t="s">
        <v>26</v>
      </c>
      <c r="J414" t="s">
        <v>27</v>
      </c>
      <c r="K414" t="s">
        <v>1521</v>
      </c>
      <c r="L414" t="s">
        <v>54</v>
      </c>
      <c r="M414">
        <v>32216</v>
      </c>
      <c r="N414" t="s">
        <v>30</v>
      </c>
      <c r="O414" t="s">
        <v>3012</v>
      </c>
      <c r="P414" t="s">
        <v>32</v>
      </c>
      <c r="Q414" t="s">
        <v>65</v>
      </c>
      <c r="R414" t="s">
        <v>3013</v>
      </c>
      <c r="S414">
        <v>91.032000000000011</v>
      </c>
      <c r="T414">
        <v>3</v>
      </c>
      <c r="U414">
        <v>0.2</v>
      </c>
      <c r="V414">
        <v>-2.2758000000000109</v>
      </c>
    </row>
    <row r="415" spans="1:22" x14ac:dyDescent="0.35">
      <c r="A415">
        <v>8328</v>
      </c>
      <c r="B415" t="s">
        <v>9956</v>
      </c>
      <c r="C415">
        <v>2014</v>
      </c>
      <c r="D415" s="28">
        <v>41842</v>
      </c>
      <c r="E415" s="28">
        <v>41845</v>
      </c>
      <c r="F415" t="s">
        <v>23</v>
      </c>
      <c r="G415" t="s">
        <v>1079</v>
      </c>
      <c r="H415" t="s">
        <v>1080</v>
      </c>
      <c r="I415" t="s">
        <v>41</v>
      </c>
      <c r="J415" t="s">
        <v>27</v>
      </c>
      <c r="K415" t="s">
        <v>456</v>
      </c>
      <c r="L415" t="s">
        <v>211</v>
      </c>
      <c r="M415">
        <v>60505</v>
      </c>
      <c r="N415" t="s">
        <v>105</v>
      </c>
      <c r="O415" t="s">
        <v>4299</v>
      </c>
      <c r="P415" t="s">
        <v>46</v>
      </c>
      <c r="Q415" t="s">
        <v>75</v>
      </c>
      <c r="R415" t="s">
        <v>4300</v>
      </c>
      <c r="S415">
        <v>94.191999999999979</v>
      </c>
      <c r="T415">
        <v>7</v>
      </c>
      <c r="U415">
        <v>0.8</v>
      </c>
      <c r="V415">
        <v>-164.83600000000007</v>
      </c>
    </row>
    <row r="416" spans="1:22" x14ac:dyDescent="0.35">
      <c r="A416">
        <v>9895</v>
      </c>
      <c r="B416" t="s">
        <v>10882</v>
      </c>
      <c r="C416">
        <v>2013</v>
      </c>
      <c r="D416" s="28">
        <v>41481</v>
      </c>
      <c r="E416" s="28">
        <v>41484</v>
      </c>
      <c r="F416" t="s">
        <v>23</v>
      </c>
      <c r="G416" t="s">
        <v>584</v>
      </c>
      <c r="H416" t="s">
        <v>585</v>
      </c>
      <c r="I416" t="s">
        <v>41</v>
      </c>
      <c r="J416" t="s">
        <v>27</v>
      </c>
      <c r="K416" t="s">
        <v>2548</v>
      </c>
      <c r="L416" t="s">
        <v>114</v>
      </c>
      <c r="M416">
        <v>53209</v>
      </c>
      <c r="N416" t="s">
        <v>105</v>
      </c>
      <c r="O416" t="s">
        <v>1138</v>
      </c>
      <c r="P416" t="s">
        <v>32</v>
      </c>
      <c r="Q416" t="s">
        <v>65</v>
      </c>
      <c r="R416" t="s">
        <v>1139</v>
      </c>
      <c r="S416">
        <v>95.199999999999989</v>
      </c>
      <c r="T416">
        <v>5</v>
      </c>
      <c r="U416">
        <v>0</v>
      </c>
      <c r="V416">
        <v>27.60799999999999</v>
      </c>
    </row>
    <row r="417" spans="1:22" x14ac:dyDescent="0.35">
      <c r="A417">
        <v>478</v>
      </c>
      <c r="B417" t="s">
        <v>1641</v>
      </c>
      <c r="C417">
        <v>2013</v>
      </c>
      <c r="D417" s="28">
        <v>41468</v>
      </c>
      <c r="E417" s="28">
        <v>41475</v>
      </c>
      <c r="F417" t="s">
        <v>50</v>
      </c>
      <c r="G417" t="s">
        <v>1013</v>
      </c>
      <c r="H417" t="s">
        <v>1014</v>
      </c>
      <c r="I417" t="s">
        <v>41</v>
      </c>
      <c r="J417" t="s">
        <v>27</v>
      </c>
      <c r="K417" t="s">
        <v>42</v>
      </c>
      <c r="L417" t="s">
        <v>43</v>
      </c>
      <c r="M417">
        <v>90008</v>
      </c>
      <c r="N417" t="s">
        <v>44</v>
      </c>
      <c r="O417" t="s">
        <v>1642</v>
      </c>
      <c r="P417" t="s">
        <v>71</v>
      </c>
      <c r="Q417" t="s">
        <v>72</v>
      </c>
      <c r="R417" t="s">
        <v>1643</v>
      </c>
      <c r="S417">
        <v>95.76</v>
      </c>
      <c r="T417">
        <v>6</v>
      </c>
      <c r="U417">
        <v>0.2</v>
      </c>
      <c r="V417">
        <v>7.1819999999999951</v>
      </c>
    </row>
    <row r="418" spans="1:22" x14ac:dyDescent="0.35">
      <c r="A418">
        <v>1854</v>
      </c>
      <c r="B418" t="s">
        <v>4631</v>
      </c>
      <c r="C418">
        <v>2012</v>
      </c>
      <c r="D418" s="28">
        <v>41110</v>
      </c>
      <c r="E418" s="28">
        <v>41115</v>
      </c>
      <c r="F418" t="s">
        <v>23</v>
      </c>
      <c r="G418" t="s">
        <v>2839</v>
      </c>
      <c r="H418" t="s">
        <v>2840</v>
      </c>
      <c r="I418" t="s">
        <v>26</v>
      </c>
      <c r="J418" t="s">
        <v>27</v>
      </c>
      <c r="K418" t="s">
        <v>4632</v>
      </c>
      <c r="L418" t="s">
        <v>254</v>
      </c>
      <c r="M418">
        <v>46614</v>
      </c>
      <c r="N418" t="s">
        <v>105</v>
      </c>
      <c r="O418" t="s">
        <v>4637</v>
      </c>
      <c r="P418" t="s">
        <v>46</v>
      </c>
      <c r="Q418" t="s">
        <v>90</v>
      </c>
      <c r="R418" t="s">
        <v>4638</v>
      </c>
      <c r="S418">
        <v>97.82</v>
      </c>
      <c r="T418">
        <v>2</v>
      </c>
      <c r="U418">
        <v>0</v>
      </c>
      <c r="V418">
        <v>45.975399999999993</v>
      </c>
    </row>
    <row r="419" spans="1:22" x14ac:dyDescent="0.35">
      <c r="A419">
        <v>3686</v>
      </c>
      <c r="B419" t="s">
        <v>6843</v>
      </c>
      <c r="C419">
        <v>2012</v>
      </c>
      <c r="D419" s="28">
        <v>41099</v>
      </c>
      <c r="E419" s="28">
        <v>41104</v>
      </c>
      <c r="F419" t="s">
        <v>50</v>
      </c>
      <c r="G419" t="s">
        <v>4558</v>
      </c>
      <c r="H419" t="s">
        <v>4559</v>
      </c>
      <c r="I419" t="s">
        <v>26</v>
      </c>
      <c r="J419" t="s">
        <v>27</v>
      </c>
      <c r="K419" t="s">
        <v>3213</v>
      </c>
      <c r="L419" t="s">
        <v>2735</v>
      </c>
      <c r="M419">
        <v>20735</v>
      </c>
      <c r="N419" t="s">
        <v>148</v>
      </c>
      <c r="O419" t="s">
        <v>3016</v>
      </c>
      <c r="P419" t="s">
        <v>46</v>
      </c>
      <c r="Q419" t="s">
        <v>59</v>
      </c>
      <c r="R419" t="s">
        <v>3017</v>
      </c>
      <c r="S419">
        <v>98.21</v>
      </c>
      <c r="T419">
        <v>7</v>
      </c>
      <c r="U419">
        <v>0</v>
      </c>
      <c r="V419">
        <v>28.480899999999984</v>
      </c>
    </row>
    <row r="420" spans="1:22" x14ac:dyDescent="0.35">
      <c r="A420">
        <v>2462</v>
      </c>
      <c r="B420" t="s">
        <v>5522</v>
      </c>
      <c r="C420">
        <v>2012</v>
      </c>
      <c r="D420" s="28">
        <v>41101</v>
      </c>
      <c r="E420" s="28">
        <v>41103</v>
      </c>
      <c r="F420" t="s">
        <v>23</v>
      </c>
      <c r="G420" t="s">
        <v>5523</v>
      </c>
      <c r="H420" t="s">
        <v>5524</v>
      </c>
      <c r="I420" t="s">
        <v>26</v>
      </c>
      <c r="J420" t="s">
        <v>27</v>
      </c>
      <c r="K420" t="s">
        <v>95</v>
      </c>
      <c r="L420" t="s">
        <v>96</v>
      </c>
      <c r="M420">
        <v>98115</v>
      </c>
      <c r="N420" t="s">
        <v>44</v>
      </c>
      <c r="O420" t="s">
        <v>3127</v>
      </c>
      <c r="P420" t="s">
        <v>46</v>
      </c>
      <c r="Q420" t="s">
        <v>75</v>
      </c>
      <c r="R420" t="s">
        <v>3128</v>
      </c>
      <c r="S420">
        <v>98.352000000000004</v>
      </c>
      <c r="T420">
        <v>3</v>
      </c>
      <c r="U420">
        <v>0.2</v>
      </c>
      <c r="V420">
        <v>34.423199999999987</v>
      </c>
    </row>
    <row r="421" spans="1:22" x14ac:dyDescent="0.35">
      <c r="A421">
        <v>6824</v>
      </c>
      <c r="B421" t="s">
        <v>9118</v>
      </c>
      <c r="C421">
        <v>2012</v>
      </c>
      <c r="D421" s="28">
        <v>41115</v>
      </c>
      <c r="E421" s="28">
        <v>41119</v>
      </c>
      <c r="F421" t="s">
        <v>50</v>
      </c>
      <c r="G421" t="s">
        <v>3801</v>
      </c>
      <c r="H421" t="s">
        <v>3802</v>
      </c>
      <c r="I421" t="s">
        <v>41</v>
      </c>
      <c r="J421" t="s">
        <v>27</v>
      </c>
      <c r="K421" t="s">
        <v>1817</v>
      </c>
      <c r="L421" t="s">
        <v>358</v>
      </c>
      <c r="M421">
        <v>36116</v>
      </c>
      <c r="N421" t="s">
        <v>30</v>
      </c>
      <c r="O421" t="s">
        <v>1802</v>
      </c>
      <c r="P421" t="s">
        <v>46</v>
      </c>
      <c r="Q421" t="s">
        <v>173</v>
      </c>
      <c r="R421" t="s">
        <v>1803</v>
      </c>
      <c r="S421">
        <v>98.46</v>
      </c>
      <c r="T421">
        <v>9</v>
      </c>
      <c r="U421">
        <v>0</v>
      </c>
      <c r="V421">
        <v>49.23</v>
      </c>
    </row>
    <row r="422" spans="1:22" x14ac:dyDescent="0.35">
      <c r="A422">
        <v>1871</v>
      </c>
      <c r="B422" t="s">
        <v>4666</v>
      </c>
      <c r="C422">
        <v>2011</v>
      </c>
      <c r="D422" s="28">
        <v>40745</v>
      </c>
      <c r="E422" s="28">
        <v>40749</v>
      </c>
      <c r="F422" t="s">
        <v>50</v>
      </c>
      <c r="G422" t="s">
        <v>4667</v>
      </c>
      <c r="H422" t="s">
        <v>4668</v>
      </c>
      <c r="I422" t="s">
        <v>41</v>
      </c>
      <c r="J422" t="s">
        <v>27</v>
      </c>
      <c r="K422" t="s">
        <v>127</v>
      </c>
      <c r="L422" t="s">
        <v>43</v>
      </c>
      <c r="M422">
        <v>94122</v>
      </c>
      <c r="N422" t="s">
        <v>44</v>
      </c>
      <c r="O422" t="s">
        <v>4669</v>
      </c>
      <c r="P422" t="s">
        <v>46</v>
      </c>
      <c r="Q422" t="s">
        <v>68</v>
      </c>
      <c r="R422" t="s">
        <v>4670</v>
      </c>
      <c r="S422">
        <v>99.2</v>
      </c>
      <c r="T422">
        <v>5</v>
      </c>
      <c r="U422">
        <v>0</v>
      </c>
      <c r="V422">
        <v>25.792000000000002</v>
      </c>
    </row>
    <row r="423" spans="1:22" x14ac:dyDescent="0.35">
      <c r="A423">
        <v>7437</v>
      </c>
      <c r="B423" t="s">
        <v>9477</v>
      </c>
      <c r="C423">
        <v>2012</v>
      </c>
      <c r="D423" s="28">
        <v>41116</v>
      </c>
      <c r="E423" s="28">
        <v>41121</v>
      </c>
      <c r="F423" t="s">
        <v>50</v>
      </c>
      <c r="G423" t="s">
        <v>1383</v>
      </c>
      <c r="H423" t="s">
        <v>1384</v>
      </c>
      <c r="I423" t="s">
        <v>41</v>
      </c>
      <c r="J423" t="s">
        <v>27</v>
      </c>
      <c r="K423" t="s">
        <v>8826</v>
      </c>
      <c r="L423" t="s">
        <v>43</v>
      </c>
      <c r="M423">
        <v>93030</v>
      </c>
      <c r="N423" t="s">
        <v>44</v>
      </c>
      <c r="O423" t="s">
        <v>4669</v>
      </c>
      <c r="P423" t="s">
        <v>46</v>
      </c>
      <c r="Q423" t="s">
        <v>68</v>
      </c>
      <c r="R423" t="s">
        <v>4670</v>
      </c>
      <c r="S423">
        <v>99.2</v>
      </c>
      <c r="T423">
        <v>5</v>
      </c>
      <c r="U423">
        <v>0</v>
      </c>
      <c r="V423">
        <v>25.792000000000002</v>
      </c>
    </row>
    <row r="424" spans="1:22" x14ac:dyDescent="0.35">
      <c r="A424">
        <v>5667</v>
      </c>
      <c r="B424" t="s">
        <v>8409</v>
      </c>
      <c r="C424">
        <v>2013</v>
      </c>
      <c r="D424" s="28">
        <v>41477</v>
      </c>
      <c r="E424" s="28">
        <v>41477</v>
      </c>
      <c r="F424" t="s">
        <v>1290</v>
      </c>
      <c r="G424" t="s">
        <v>6311</v>
      </c>
      <c r="H424" t="s">
        <v>6312</v>
      </c>
      <c r="I424" t="s">
        <v>41</v>
      </c>
      <c r="J424" t="s">
        <v>27</v>
      </c>
      <c r="K424" t="s">
        <v>606</v>
      </c>
      <c r="L424" t="s">
        <v>498</v>
      </c>
      <c r="M424">
        <v>43055</v>
      </c>
      <c r="N424" t="s">
        <v>148</v>
      </c>
      <c r="O424" t="s">
        <v>3219</v>
      </c>
      <c r="P424" t="s">
        <v>46</v>
      </c>
      <c r="Q424" t="s">
        <v>59</v>
      </c>
      <c r="R424" t="s">
        <v>3220</v>
      </c>
      <c r="S424">
        <v>99.488</v>
      </c>
      <c r="T424">
        <v>2</v>
      </c>
      <c r="U424">
        <v>0.2</v>
      </c>
      <c r="V424">
        <v>8.7052000000000049</v>
      </c>
    </row>
    <row r="425" spans="1:22" x14ac:dyDescent="0.35">
      <c r="A425">
        <v>4527</v>
      </c>
      <c r="B425" t="s">
        <v>7568</v>
      </c>
      <c r="C425">
        <v>2014</v>
      </c>
      <c r="D425" s="28">
        <v>41838</v>
      </c>
      <c r="E425" s="28">
        <v>41844</v>
      </c>
      <c r="F425" t="s">
        <v>50</v>
      </c>
      <c r="G425" t="s">
        <v>2789</v>
      </c>
      <c r="H425" t="s">
        <v>2790</v>
      </c>
      <c r="I425" t="s">
        <v>102</v>
      </c>
      <c r="J425" t="s">
        <v>27</v>
      </c>
      <c r="K425" t="s">
        <v>7569</v>
      </c>
      <c r="L425" t="s">
        <v>267</v>
      </c>
      <c r="M425">
        <v>13440</v>
      </c>
      <c r="N425" t="s">
        <v>148</v>
      </c>
      <c r="O425" t="s">
        <v>7570</v>
      </c>
      <c r="P425" t="s">
        <v>46</v>
      </c>
      <c r="Q425" t="s">
        <v>90</v>
      </c>
      <c r="R425" t="s">
        <v>7571</v>
      </c>
      <c r="S425">
        <v>99.9</v>
      </c>
      <c r="T425">
        <v>5</v>
      </c>
      <c r="U425">
        <v>0</v>
      </c>
      <c r="V425">
        <v>47.952000000000005</v>
      </c>
    </row>
    <row r="426" spans="1:22" x14ac:dyDescent="0.35">
      <c r="A426">
        <v>7411</v>
      </c>
      <c r="B426" t="s">
        <v>9468</v>
      </c>
      <c r="C426">
        <v>2011</v>
      </c>
      <c r="D426" s="28">
        <v>40747</v>
      </c>
      <c r="E426" s="28">
        <v>40748</v>
      </c>
      <c r="F426" t="s">
        <v>188</v>
      </c>
      <c r="G426" t="s">
        <v>118</v>
      </c>
      <c r="H426" t="s">
        <v>119</v>
      </c>
      <c r="I426" t="s">
        <v>26</v>
      </c>
      <c r="J426" t="s">
        <v>27</v>
      </c>
      <c r="K426" t="s">
        <v>266</v>
      </c>
      <c r="L426" t="s">
        <v>267</v>
      </c>
      <c r="M426">
        <v>10011</v>
      </c>
      <c r="N426" t="s">
        <v>148</v>
      </c>
      <c r="O426" t="s">
        <v>3755</v>
      </c>
      <c r="P426" t="s">
        <v>71</v>
      </c>
      <c r="Q426" t="s">
        <v>161</v>
      </c>
      <c r="R426" t="s">
        <v>3756</v>
      </c>
      <c r="S426">
        <v>99.98</v>
      </c>
      <c r="T426">
        <v>2</v>
      </c>
      <c r="U426">
        <v>0</v>
      </c>
      <c r="V426">
        <v>7.9983999999999895</v>
      </c>
    </row>
    <row r="427" spans="1:22" x14ac:dyDescent="0.35">
      <c r="A427">
        <v>6584</v>
      </c>
      <c r="B427" t="s">
        <v>8976</v>
      </c>
      <c r="C427">
        <v>2014</v>
      </c>
      <c r="D427" s="28">
        <v>41842</v>
      </c>
      <c r="E427" s="28">
        <v>41848</v>
      </c>
      <c r="F427" t="s">
        <v>50</v>
      </c>
      <c r="G427" t="s">
        <v>4893</v>
      </c>
      <c r="H427" t="s">
        <v>4894</v>
      </c>
      <c r="I427" t="s">
        <v>26</v>
      </c>
      <c r="J427" t="s">
        <v>27</v>
      </c>
      <c r="K427" t="s">
        <v>1976</v>
      </c>
      <c r="L427" t="s">
        <v>319</v>
      </c>
      <c r="M427">
        <v>24153</v>
      </c>
      <c r="N427" t="s">
        <v>30</v>
      </c>
      <c r="O427" t="s">
        <v>5718</v>
      </c>
      <c r="P427" t="s">
        <v>46</v>
      </c>
      <c r="Q427" t="s">
        <v>68</v>
      </c>
      <c r="R427" t="s">
        <v>5719</v>
      </c>
      <c r="S427">
        <v>101.94</v>
      </c>
      <c r="T427">
        <v>6</v>
      </c>
      <c r="U427">
        <v>0</v>
      </c>
      <c r="V427">
        <v>29.562599999999986</v>
      </c>
    </row>
    <row r="428" spans="1:22" x14ac:dyDescent="0.35">
      <c r="A428">
        <v>8577</v>
      </c>
      <c r="B428" t="s">
        <v>10117</v>
      </c>
      <c r="C428">
        <v>2014</v>
      </c>
      <c r="D428" s="28">
        <v>41824</v>
      </c>
      <c r="E428" s="28">
        <v>41825</v>
      </c>
      <c r="F428" t="s">
        <v>188</v>
      </c>
      <c r="G428" t="s">
        <v>6532</v>
      </c>
      <c r="H428" t="s">
        <v>6533</v>
      </c>
      <c r="I428" t="s">
        <v>26</v>
      </c>
      <c r="J428" t="s">
        <v>27</v>
      </c>
      <c r="K428" t="s">
        <v>87</v>
      </c>
      <c r="L428" t="s">
        <v>2694</v>
      </c>
      <c r="M428">
        <v>3301</v>
      </c>
      <c r="N428" t="s">
        <v>148</v>
      </c>
      <c r="O428" t="s">
        <v>2905</v>
      </c>
      <c r="P428" t="s">
        <v>32</v>
      </c>
      <c r="Q428" t="s">
        <v>65</v>
      </c>
      <c r="R428" t="s">
        <v>2906</v>
      </c>
      <c r="S428">
        <v>102.3</v>
      </c>
      <c r="T428">
        <v>1</v>
      </c>
      <c r="U428">
        <v>0</v>
      </c>
      <c r="V428">
        <v>26.597999999999999</v>
      </c>
    </row>
    <row r="429" spans="1:22" x14ac:dyDescent="0.35">
      <c r="A429">
        <v>5969</v>
      </c>
      <c r="B429" t="s">
        <v>8600</v>
      </c>
      <c r="C429">
        <v>2011</v>
      </c>
      <c r="D429" s="28">
        <v>40744</v>
      </c>
      <c r="E429" s="28">
        <v>40746</v>
      </c>
      <c r="F429" t="s">
        <v>188</v>
      </c>
      <c r="G429" t="s">
        <v>1957</v>
      </c>
      <c r="H429" t="s">
        <v>1958</v>
      </c>
      <c r="I429" t="s">
        <v>26</v>
      </c>
      <c r="J429" t="s">
        <v>27</v>
      </c>
      <c r="K429" t="s">
        <v>947</v>
      </c>
      <c r="L429" t="s">
        <v>43</v>
      </c>
      <c r="M429">
        <v>92105</v>
      </c>
      <c r="N429" t="s">
        <v>44</v>
      </c>
      <c r="O429" t="s">
        <v>3819</v>
      </c>
      <c r="P429" t="s">
        <v>46</v>
      </c>
      <c r="Q429" t="s">
        <v>90</v>
      </c>
      <c r="R429" t="s">
        <v>3820</v>
      </c>
      <c r="S429">
        <v>104.85</v>
      </c>
      <c r="T429">
        <v>1</v>
      </c>
      <c r="U429">
        <v>0</v>
      </c>
      <c r="V429">
        <v>50.327999999999996</v>
      </c>
    </row>
    <row r="430" spans="1:22" x14ac:dyDescent="0.35">
      <c r="A430">
        <v>7933</v>
      </c>
      <c r="B430" t="s">
        <v>9748</v>
      </c>
      <c r="C430">
        <v>2013</v>
      </c>
      <c r="D430" s="28">
        <v>41471</v>
      </c>
      <c r="E430" s="28">
        <v>41476</v>
      </c>
      <c r="F430" t="s">
        <v>50</v>
      </c>
      <c r="G430" t="s">
        <v>3907</v>
      </c>
      <c r="H430" t="s">
        <v>3908</v>
      </c>
      <c r="I430" t="s">
        <v>41</v>
      </c>
      <c r="J430" t="s">
        <v>27</v>
      </c>
      <c r="K430" t="s">
        <v>419</v>
      </c>
      <c r="L430" t="s">
        <v>420</v>
      </c>
      <c r="M430">
        <v>97206</v>
      </c>
      <c r="N430" t="s">
        <v>44</v>
      </c>
      <c r="O430" t="s">
        <v>3733</v>
      </c>
      <c r="P430" t="s">
        <v>46</v>
      </c>
      <c r="Q430" t="s">
        <v>90</v>
      </c>
      <c r="R430" t="s">
        <v>3734</v>
      </c>
      <c r="S430">
        <v>105.52</v>
      </c>
      <c r="T430">
        <v>5</v>
      </c>
      <c r="U430">
        <v>0.2</v>
      </c>
      <c r="V430">
        <v>34.293999999999997</v>
      </c>
    </row>
    <row r="431" spans="1:22" x14ac:dyDescent="0.35">
      <c r="A431">
        <v>1853</v>
      </c>
      <c r="B431" t="s">
        <v>4631</v>
      </c>
      <c r="C431">
        <v>2012</v>
      </c>
      <c r="D431" s="28">
        <v>41110</v>
      </c>
      <c r="E431" s="28">
        <v>41115</v>
      </c>
      <c r="F431" t="s">
        <v>23</v>
      </c>
      <c r="G431" t="s">
        <v>2839</v>
      </c>
      <c r="H431" t="s">
        <v>2840</v>
      </c>
      <c r="I431" t="s">
        <v>26</v>
      </c>
      <c r="J431" t="s">
        <v>27</v>
      </c>
      <c r="K431" t="s">
        <v>4632</v>
      </c>
      <c r="L431" t="s">
        <v>254</v>
      </c>
      <c r="M431">
        <v>46614</v>
      </c>
      <c r="N431" t="s">
        <v>105</v>
      </c>
      <c r="O431" t="s">
        <v>1470</v>
      </c>
      <c r="P431" t="s">
        <v>46</v>
      </c>
      <c r="Q431" t="s">
        <v>173</v>
      </c>
      <c r="R431" t="s">
        <v>1471</v>
      </c>
      <c r="S431">
        <v>106.75</v>
      </c>
      <c r="T431">
        <v>7</v>
      </c>
      <c r="U431">
        <v>0</v>
      </c>
      <c r="V431">
        <v>49.10499999999999</v>
      </c>
    </row>
    <row r="432" spans="1:22" x14ac:dyDescent="0.35">
      <c r="A432">
        <v>3255</v>
      </c>
      <c r="B432" t="s">
        <v>6475</v>
      </c>
      <c r="C432">
        <v>2013</v>
      </c>
      <c r="D432" s="28">
        <v>41464</v>
      </c>
      <c r="E432" s="28">
        <v>41470</v>
      </c>
      <c r="F432" t="s">
        <v>50</v>
      </c>
      <c r="G432" t="s">
        <v>3525</v>
      </c>
      <c r="H432" t="s">
        <v>3526</v>
      </c>
      <c r="I432" t="s">
        <v>26</v>
      </c>
      <c r="J432" t="s">
        <v>27</v>
      </c>
      <c r="K432" t="s">
        <v>95</v>
      </c>
      <c r="L432" t="s">
        <v>96</v>
      </c>
      <c r="M432">
        <v>98105</v>
      </c>
      <c r="N432" t="s">
        <v>44</v>
      </c>
      <c r="O432" t="s">
        <v>962</v>
      </c>
      <c r="P432" t="s">
        <v>71</v>
      </c>
      <c r="Q432" t="s">
        <v>72</v>
      </c>
      <c r="R432" t="s">
        <v>963</v>
      </c>
      <c r="S432">
        <v>107.98399999999999</v>
      </c>
      <c r="T432">
        <v>1</v>
      </c>
      <c r="U432">
        <v>0.2</v>
      </c>
      <c r="V432">
        <v>9.4485999999999954</v>
      </c>
    </row>
    <row r="433" spans="1:22" x14ac:dyDescent="0.35">
      <c r="A433">
        <v>5680</v>
      </c>
      <c r="B433" t="s">
        <v>8419</v>
      </c>
      <c r="C433">
        <v>2013</v>
      </c>
      <c r="D433" s="28">
        <v>41484</v>
      </c>
      <c r="E433" s="28">
        <v>41490</v>
      </c>
      <c r="F433" t="s">
        <v>50</v>
      </c>
      <c r="G433" t="s">
        <v>5869</v>
      </c>
      <c r="H433" t="s">
        <v>5870</v>
      </c>
      <c r="I433" t="s">
        <v>102</v>
      </c>
      <c r="J433" t="s">
        <v>27</v>
      </c>
      <c r="K433" t="s">
        <v>8420</v>
      </c>
      <c r="L433" t="s">
        <v>238</v>
      </c>
      <c r="M433">
        <v>49423</v>
      </c>
      <c r="N433" t="s">
        <v>105</v>
      </c>
      <c r="O433" t="s">
        <v>2013</v>
      </c>
      <c r="P433" t="s">
        <v>46</v>
      </c>
      <c r="Q433" t="s">
        <v>90</v>
      </c>
      <c r="R433" t="s">
        <v>2014</v>
      </c>
      <c r="S433">
        <v>109.92</v>
      </c>
      <c r="T433">
        <v>2</v>
      </c>
      <c r="U433">
        <v>0</v>
      </c>
      <c r="V433">
        <v>53.860799999999998</v>
      </c>
    </row>
    <row r="434" spans="1:22" x14ac:dyDescent="0.35">
      <c r="A434">
        <v>4441</v>
      </c>
      <c r="B434" t="s">
        <v>7503</v>
      </c>
      <c r="C434">
        <v>2013</v>
      </c>
      <c r="D434" s="28">
        <v>41478</v>
      </c>
      <c r="E434" s="28">
        <v>41482</v>
      </c>
      <c r="F434" t="s">
        <v>50</v>
      </c>
      <c r="G434" t="s">
        <v>5176</v>
      </c>
      <c r="H434" t="s">
        <v>5177</v>
      </c>
      <c r="I434" t="s">
        <v>26</v>
      </c>
      <c r="J434" t="s">
        <v>27</v>
      </c>
      <c r="K434" t="s">
        <v>237</v>
      </c>
      <c r="L434" t="s">
        <v>238</v>
      </c>
      <c r="M434">
        <v>48185</v>
      </c>
      <c r="N434" t="s">
        <v>105</v>
      </c>
      <c r="O434" t="s">
        <v>3874</v>
      </c>
      <c r="P434" t="s">
        <v>71</v>
      </c>
      <c r="Q434" t="s">
        <v>161</v>
      </c>
      <c r="R434" t="s">
        <v>3875</v>
      </c>
      <c r="S434">
        <v>109.95</v>
      </c>
      <c r="T434">
        <v>1</v>
      </c>
      <c r="U434">
        <v>0</v>
      </c>
      <c r="V434">
        <v>36.283500000000004</v>
      </c>
    </row>
    <row r="435" spans="1:22" x14ac:dyDescent="0.35">
      <c r="A435">
        <v>7224</v>
      </c>
      <c r="B435" t="s">
        <v>9357</v>
      </c>
      <c r="C435">
        <v>2013</v>
      </c>
      <c r="D435" s="28">
        <v>41470</v>
      </c>
      <c r="E435" s="28">
        <v>41474</v>
      </c>
      <c r="F435" t="s">
        <v>50</v>
      </c>
      <c r="G435" t="s">
        <v>1558</v>
      </c>
      <c r="H435" t="s">
        <v>1559</v>
      </c>
      <c r="I435" t="s">
        <v>26</v>
      </c>
      <c r="J435" t="s">
        <v>27</v>
      </c>
      <c r="K435" t="s">
        <v>127</v>
      </c>
      <c r="L435" t="s">
        <v>43</v>
      </c>
      <c r="M435">
        <v>94122</v>
      </c>
      <c r="N435" t="s">
        <v>44</v>
      </c>
      <c r="O435" t="s">
        <v>212</v>
      </c>
      <c r="P435" t="s">
        <v>71</v>
      </c>
      <c r="Q435" t="s">
        <v>72</v>
      </c>
      <c r="R435" t="s">
        <v>213</v>
      </c>
      <c r="S435">
        <v>110.376</v>
      </c>
      <c r="T435">
        <v>3</v>
      </c>
      <c r="U435">
        <v>0.2</v>
      </c>
      <c r="V435">
        <v>12.417299999999997</v>
      </c>
    </row>
    <row r="436" spans="1:22" x14ac:dyDescent="0.35">
      <c r="A436">
        <v>6423</v>
      </c>
      <c r="B436" t="s">
        <v>8887</v>
      </c>
      <c r="C436">
        <v>2011</v>
      </c>
      <c r="D436" s="28">
        <v>40750</v>
      </c>
      <c r="E436" s="28">
        <v>40756</v>
      </c>
      <c r="F436" t="s">
        <v>50</v>
      </c>
      <c r="G436" t="s">
        <v>6634</v>
      </c>
      <c r="H436" t="s">
        <v>6635</v>
      </c>
      <c r="I436" t="s">
        <v>41</v>
      </c>
      <c r="J436" t="s">
        <v>27</v>
      </c>
      <c r="K436" t="s">
        <v>8320</v>
      </c>
      <c r="L436" t="s">
        <v>121</v>
      </c>
      <c r="M436">
        <v>84020</v>
      </c>
      <c r="N436" t="s">
        <v>44</v>
      </c>
      <c r="O436" t="s">
        <v>4383</v>
      </c>
      <c r="P436" t="s">
        <v>71</v>
      </c>
      <c r="Q436" t="s">
        <v>161</v>
      </c>
      <c r="R436" t="s">
        <v>4384</v>
      </c>
      <c r="S436">
        <v>111.93</v>
      </c>
      <c r="T436">
        <v>7</v>
      </c>
      <c r="U436">
        <v>0</v>
      </c>
      <c r="V436">
        <v>34.698299999999996</v>
      </c>
    </row>
    <row r="437" spans="1:22" x14ac:dyDescent="0.35">
      <c r="A437">
        <v>8705</v>
      </c>
      <c r="B437" t="s">
        <v>10194</v>
      </c>
      <c r="C437">
        <v>2013</v>
      </c>
      <c r="D437" s="28">
        <v>41479</v>
      </c>
      <c r="E437" s="28">
        <v>41482</v>
      </c>
      <c r="F437" t="s">
        <v>188</v>
      </c>
      <c r="G437" t="s">
        <v>5110</v>
      </c>
      <c r="H437" t="s">
        <v>5111</v>
      </c>
      <c r="I437" t="s">
        <v>26</v>
      </c>
      <c r="J437" t="s">
        <v>27</v>
      </c>
      <c r="K437" t="s">
        <v>184</v>
      </c>
      <c r="L437" t="s">
        <v>104</v>
      </c>
      <c r="M437">
        <v>77041</v>
      </c>
      <c r="N437" t="s">
        <v>105</v>
      </c>
      <c r="O437" t="s">
        <v>8519</v>
      </c>
      <c r="P437" t="s">
        <v>71</v>
      </c>
      <c r="Q437" t="s">
        <v>72</v>
      </c>
      <c r="R437" t="s">
        <v>8520</v>
      </c>
      <c r="S437">
        <v>115.136</v>
      </c>
      <c r="T437">
        <v>8</v>
      </c>
      <c r="U437">
        <v>0.2</v>
      </c>
      <c r="V437">
        <v>11.513600000000004</v>
      </c>
    </row>
    <row r="438" spans="1:22" x14ac:dyDescent="0.35">
      <c r="A438">
        <v>6911</v>
      </c>
      <c r="B438" t="s">
        <v>9167</v>
      </c>
      <c r="C438">
        <v>2014</v>
      </c>
      <c r="D438" s="28">
        <v>41850</v>
      </c>
      <c r="E438" s="28">
        <v>41854</v>
      </c>
      <c r="F438" t="s">
        <v>50</v>
      </c>
      <c r="G438" t="s">
        <v>3010</v>
      </c>
      <c r="H438" t="s">
        <v>3011</v>
      </c>
      <c r="I438" t="s">
        <v>26</v>
      </c>
      <c r="J438" t="s">
        <v>27</v>
      </c>
      <c r="K438" t="s">
        <v>95</v>
      </c>
      <c r="L438" t="s">
        <v>96</v>
      </c>
      <c r="M438">
        <v>98103</v>
      </c>
      <c r="N438" t="s">
        <v>44</v>
      </c>
      <c r="O438" t="s">
        <v>1076</v>
      </c>
      <c r="P438" t="s">
        <v>32</v>
      </c>
      <c r="Q438" t="s">
        <v>33</v>
      </c>
      <c r="R438" t="s">
        <v>1077</v>
      </c>
      <c r="S438">
        <v>115.96</v>
      </c>
      <c r="T438">
        <v>2</v>
      </c>
      <c r="U438">
        <v>0</v>
      </c>
      <c r="V438">
        <v>25.511200000000002</v>
      </c>
    </row>
    <row r="439" spans="1:22" x14ac:dyDescent="0.35">
      <c r="A439">
        <v>6144</v>
      </c>
      <c r="B439" t="s">
        <v>8709</v>
      </c>
      <c r="C439">
        <v>2014</v>
      </c>
      <c r="D439" s="28">
        <v>41830</v>
      </c>
      <c r="E439" s="28">
        <v>41836</v>
      </c>
      <c r="F439" t="s">
        <v>50</v>
      </c>
      <c r="G439" t="s">
        <v>3691</v>
      </c>
      <c r="H439" t="s">
        <v>3692</v>
      </c>
      <c r="I439" t="s">
        <v>26</v>
      </c>
      <c r="J439" t="s">
        <v>27</v>
      </c>
      <c r="K439" t="s">
        <v>1293</v>
      </c>
      <c r="L439" t="s">
        <v>747</v>
      </c>
      <c r="M439">
        <v>6040</v>
      </c>
      <c r="N439" t="s">
        <v>148</v>
      </c>
      <c r="O439" t="s">
        <v>6846</v>
      </c>
      <c r="P439" t="s">
        <v>46</v>
      </c>
      <c r="Q439" t="s">
        <v>68</v>
      </c>
      <c r="R439" t="s">
        <v>6847</v>
      </c>
      <c r="S439">
        <v>119.03999999999999</v>
      </c>
      <c r="T439">
        <v>6</v>
      </c>
      <c r="U439">
        <v>0</v>
      </c>
      <c r="V439">
        <v>48.806400000000011</v>
      </c>
    </row>
    <row r="440" spans="1:22" x14ac:dyDescent="0.35">
      <c r="A440">
        <v>497</v>
      </c>
      <c r="B440" t="s">
        <v>1710</v>
      </c>
      <c r="C440">
        <v>2013</v>
      </c>
      <c r="D440" s="28">
        <v>41481</v>
      </c>
      <c r="E440" s="28">
        <v>41487</v>
      </c>
      <c r="F440" t="s">
        <v>50</v>
      </c>
      <c r="G440" t="s">
        <v>1583</v>
      </c>
      <c r="H440" t="s">
        <v>1584</v>
      </c>
      <c r="I440" t="s">
        <v>26</v>
      </c>
      <c r="J440" t="s">
        <v>27</v>
      </c>
      <c r="K440" t="s">
        <v>1711</v>
      </c>
      <c r="L440" t="s">
        <v>43</v>
      </c>
      <c r="M440">
        <v>92627</v>
      </c>
      <c r="N440" t="s">
        <v>44</v>
      </c>
      <c r="O440" t="s">
        <v>1712</v>
      </c>
      <c r="P440" t="s">
        <v>46</v>
      </c>
      <c r="Q440" t="s">
        <v>75</v>
      </c>
      <c r="R440" t="s">
        <v>1713</v>
      </c>
      <c r="S440">
        <v>119.61600000000001</v>
      </c>
      <c r="T440">
        <v>8</v>
      </c>
      <c r="U440">
        <v>0.2</v>
      </c>
      <c r="V440">
        <v>40.370399999999997</v>
      </c>
    </row>
    <row r="441" spans="1:22" x14ac:dyDescent="0.35">
      <c r="A441">
        <v>9244</v>
      </c>
      <c r="B441" t="s">
        <v>10506</v>
      </c>
      <c r="C441">
        <v>2011</v>
      </c>
      <c r="D441" s="28">
        <v>40733</v>
      </c>
      <c r="E441" s="28">
        <v>40738</v>
      </c>
      <c r="F441" t="s">
        <v>50</v>
      </c>
      <c r="G441" t="s">
        <v>2351</v>
      </c>
      <c r="H441" t="s">
        <v>2352</v>
      </c>
      <c r="I441" t="s">
        <v>102</v>
      </c>
      <c r="J441" t="s">
        <v>27</v>
      </c>
      <c r="K441" t="s">
        <v>127</v>
      </c>
      <c r="L441" t="s">
        <v>43</v>
      </c>
      <c r="M441">
        <v>94122</v>
      </c>
      <c r="N441" t="s">
        <v>44</v>
      </c>
      <c r="O441" t="s">
        <v>7052</v>
      </c>
      <c r="P441" t="s">
        <v>32</v>
      </c>
      <c r="Q441" t="s">
        <v>33</v>
      </c>
      <c r="R441" t="s">
        <v>7053</v>
      </c>
      <c r="S441">
        <v>119.83299999999998</v>
      </c>
      <c r="T441">
        <v>1</v>
      </c>
      <c r="U441">
        <v>0.15</v>
      </c>
      <c r="V441">
        <v>7.0489999999999995</v>
      </c>
    </row>
    <row r="442" spans="1:22" x14ac:dyDescent="0.35">
      <c r="A442">
        <v>9589</v>
      </c>
      <c r="B442" t="s">
        <v>10718</v>
      </c>
      <c r="C442">
        <v>2014</v>
      </c>
      <c r="D442" s="28">
        <v>41844</v>
      </c>
      <c r="E442" s="28">
        <v>41849</v>
      </c>
      <c r="F442" t="s">
        <v>50</v>
      </c>
      <c r="G442" t="s">
        <v>5492</v>
      </c>
      <c r="H442" t="s">
        <v>5493</v>
      </c>
      <c r="I442" t="s">
        <v>26</v>
      </c>
      <c r="J442" t="s">
        <v>27</v>
      </c>
      <c r="K442" t="s">
        <v>5697</v>
      </c>
      <c r="L442" t="s">
        <v>211</v>
      </c>
      <c r="M442">
        <v>60090</v>
      </c>
      <c r="N442" t="s">
        <v>105</v>
      </c>
      <c r="O442" t="s">
        <v>490</v>
      </c>
      <c r="P442" t="s">
        <v>46</v>
      </c>
      <c r="Q442" t="s">
        <v>68</v>
      </c>
      <c r="R442" t="s">
        <v>491</v>
      </c>
      <c r="S442">
        <v>121.536</v>
      </c>
      <c r="T442">
        <v>4</v>
      </c>
      <c r="U442">
        <v>0.2</v>
      </c>
      <c r="V442">
        <v>15.191999999999979</v>
      </c>
    </row>
    <row r="443" spans="1:22" x14ac:dyDescent="0.35">
      <c r="A443">
        <v>6743</v>
      </c>
      <c r="B443" t="s">
        <v>9067</v>
      </c>
      <c r="C443">
        <v>2014</v>
      </c>
      <c r="D443" s="28">
        <v>41827</v>
      </c>
      <c r="E443" s="28">
        <v>41832</v>
      </c>
      <c r="F443" t="s">
        <v>50</v>
      </c>
      <c r="G443" t="s">
        <v>1189</v>
      </c>
      <c r="H443" t="s">
        <v>1190</v>
      </c>
      <c r="I443" t="s">
        <v>26</v>
      </c>
      <c r="J443" t="s">
        <v>27</v>
      </c>
      <c r="K443" t="s">
        <v>42</v>
      </c>
      <c r="L443" t="s">
        <v>43</v>
      </c>
      <c r="M443">
        <v>90008</v>
      </c>
      <c r="N443" t="s">
        <v>44</v>
      </c>
      <c r="O443" t="s">
        <v>304</v>
      </c>
      <c r="P443" t="s">
        <v>32</v>
      </c>
      <c r="Q443" t="s">
        <v>36</v>
      </c>
      <c r="R443" t="s">
        <v>552</v>
      </c>
      <c r="S443">
        <v>122.13600000000001</v>
      </c>
      <c r="T443">
        <v>3</v>
      </c>
      <c r="U443">
        <v>0.2</v>
      </c>
      <c r="V443">
        <v>-13.740299999999994</v>
      </c>
    </row>
    <row r="444" spans="1:22" x14ac:dyDescent="0.35">
      <c r="A444">
        <v>1783</v>
      </c>
      <c r="B444" t="s">
        <v>4503</v>
      </c>
      <c r="C444">
        <v>2012</v>
      </c>
      <c r="D444" s="28">
        <v>41099</v>
      </c>
      <c r="E444" s="28">
        <v>41103</v>
      </c>
      <c r="F444" t="s">
        <v>50</v>
      </c>
      <c r="G444" t="s">
        <v>995</v>
      </c>
      <c r="H444" t="s">
        <v>996</v>
      </c>
      <c r="I444" t="s">
        <v>41</v>
      </c>
      <c r="J444" t="s">
        <v>27</v>
      </c>
      <c r="K444" t="s">
        <v>612</v>
      </c>
      <c r="L444" t="s">
        <v>1245</v>
      </c>
      <c r="M444">
        <v>2038</v>
      </c>
      <c r="N444" t="s">
        <v>148</v>
      </c>
      <c r="O444" t="s">
        <v>3127</v>
      </c>
      <c r="P444" t="s">
        <v>46</v>
      </c>
      <c r="Q444" t="s">
        <v>75</v>
      </c>
      <c r="R444" t="s">
        <v>3128</v>
      </c>
      <c r="S444">
        <v>122.94</v>
      </c>
      <c r="T444">
        <v>3</v>
      </c>
      <c r="U444">
        <v>0</v>
      </c>
      <c r="V444">
        <v>59.011199999999988</v>
      </c>
    </row>
    <row r="445" spans="1:22" x14ac:dyDescent="0.35">
      <c r="A445">
        <v>2982</v>
      </c>
      <c r="B445" t="s">
        <v>6177</v>
      </c>
      <c r="C445">
        <v>2011</v>
      </c>
      <c r="D445" s="28">
        <v>40736</v>
      </c>
      <c r="E445" s="28">
        <v>40742</v>
      </c>
      <c r="F445" t="s">
        <v>50</v>
      </c>
      <c r="G445" t="s">
        <v>486</v>
      </c>
      <c r="H445" t="s">
        <v>487</v>
      </c>
      <c r="I445" t="s">
        <v>26</v>
      </c>
      <c r="J445" t="s">
        <v>27</v>
      </c>
      <c r="K445" t="s">
        <v>95</v>
      </c>
      <c r="L445" t="s">
        <v>96</v>
      </c>
      <c r="M445">
        <v>98115</v>
      </c>
      <c r="N445" t="s">
        <v>44</v>
      </c>
      <c r="O445" t="s">
        <v>6167</v>
      </c>
      <c r="P445" t="s">
        <v>32</v>
      </c>
      <c r="Q445" t="s">
        <v>36</v>
      </c>
      <c r="R445" t="s">
        <v>6168</v>
      </c>
      <c r="S445">
        <v>123.136</v>
      </c>
      <c r="T445">
        <v>4</v>
      </c>
      <c r="U445">
        <v>0.2</v>
      </c>
      <c r="V445">
        <v>13.852799999999981</v>
      </c>
    </row>
    <row r="446" spans="1:22" x14ac:dyDescent="0.35">
      <c r="A446">
        <v>2344</v>
      </c>
      <c r="B446" t="s">
        <v>5365</v>
      </c>
      <c r="C446">
        <v>2011</v>
      </c>
      <c r="D446" s="28">
        <v>40750</v>
      </c>
      <c r="E446" s="28">
        <v>40754</v>
      </c>
      <c r="F446" t="s">
        <v>23</v>
      </c>
      <c r="G446" t="s">
        <v>4094</v>
      </c>
      <c r="H446" t="s">
        <v>4095</v>
      </c>
      <c r="I446" t="s">
        <v>26</v>
      </c>
      <c r="J446" t="s">
        <v>27</v>
      </c>
      <c r="K446" t="s">
        <v>303</v>
      </c>
      <c r="L446" t="s">
        <v>211</v>
      </c>
      <c r="M446">
        <v>60623</v>
      </c>
      <c r="N446" t="s">
        <v>105</v>
      </c>
      <c r="O446" t="s">
        <v>960</v>
      </c>
      <c r="P446" t="s">
        <v>46</v>
      </c>
      <c r="Q446" t="s">
        <v>59</v>
      </c>
      <c r="R446" t="s">
        <v>961</v>
      </c>
      <c r="S446">
        <v>123.55199999999999</v>
      </c>
      <c r="T446">
        <v>3</v>
      </c>
      <c r="U446">
        <v>0.2</v>
      </c>
      <c r="V446">
        <v>-29.343599999999995</v>
      </c>
    </row>
    <row r="447" spans="1:22" x14ac:dyDescent="0.35">
      <c r="A447">
        <v>9773</v>
      </c>
      <c r="B447" t="s">
        <v>10830</v>
      </c>
      <c r="C447">
        <v>2013</v>
      </c>
      <c r="D447" s="28">
        <v>41459</v>
      </c>
      <c r="E447" s="28">
        <v>41459</v>
      </c>
      <c r="F447" t="s">
        <v>1290</v>
      </c>
      <c r="G447" t="s">
        <v>4427</v>
      </c>
      <c r="H447" t="s">
        <v>4428</v>
      </c>
      <c r="I447" t="s">
        <v>41</v>
      </c>
      <c r="J447" t="s">
        <v>27</v>
      </c>
      <c r="K447" t="s">
        <v>146</v>
      </c>
      <c r="L447" t="s">
        <v>147</v>
      </c>
      <c r="M447">
        <v>19143</v>
      </c>
      <c r="N447" t="s">
        <v>148</v>
      </c>
      <c r="O447" t="s">
        <v>4336</v>
      </c>
      <c r="P447" t="s">
        <v>46</v>
      </c>
      <c r="Q447" t="s">
        <v>90</v>
      </c>
      <c r="R447" t="s">
        <v>4337</v>
      </c>
      <c r="S447">
        <v>123.92000000000002</v>
      </c>
      <c r="T447">
        <v>5</v>
      </c>
      <c r="U447">
        <v>0.2</v>
      </c>
      <c r="V447">
        <v>38.724999999999994</v>
      </c>
    </row>
    <row r="448" spans="1:22" x14ac:dyDescent="0.35">
      <c r="A448">
        <v>1032</v>
      </c>
      <c r="B448" t="s">
        <v>3057</v>
      </c>
      <c r="C448">
        <v>2011</v>
      </c>
      <c r="D448" s="28">
        <v>40735</v>
      </c>
      <c r="E448" s="28">
        <v>40739</v>
      </c>
      <c r="F448" t="s">
        <v>50</v>
      </c>
      <c r="G448" t="s">
        <v>1345</v>
      </c>
      <c r="H448" t="s">
        <v>1346</v>
      </c>
      <c r="I448" t="s">
        <v>41</v>
      </c>
      <c r="J448" t="s">
        <v>27</v>
      </c>
      <c r="K448" t="s">
        <v>1145</v>
      </c>
      <c r="L448" t="s">
        <v>788</v>
      </c>
      <c r="M448">
        <v>7601</v>
      </c>
      <c r="N448" t="s">
        <v>148</v>
      </c>
      <c r="O448" t="s">
        <v>426</v>
      </c>
      <c r="P448" t="s">
        <v>32</v>
      </c>
      <c r="Q448" t="s">
        <v>65</v>
      </c>
      <c r="R448" t="s">
        <v>427</v>
      </c>
      <c r="S448">
        <v>124.10999999999999</v>
      </c>
      <c r="T448">
        <v>9</v>
      </c>
      <c r="U448">
        <v>0</v>
      </c>
      <c r="V448">
        <v>52.126200000000004</v>
      </c>
    </row>
    <row r="449" spans="1:22" x14ac:dyDescent="0.35">
      <c r="A449">
        <v>9892</v>
      </c>
      <c r="B449" t="s">
        <v>10882</v>
      </c>
      <c r="C449">
        <v>2013</v>
      </c>
      <c r="D449" s="28">
        <v>41481</v>
      </c>
      <c r="E449" s="28">
        <v>41484</v>
      </c>
      <c r="F449" t="s">
        <v>23</v>
      </c>
      <c r="G449" t="s">
        <v>584</v>
      </c>
      <c r="H449" t="s">
        <v>585</v>
      </c>
      <c r="I449" t="s">
        <v>41</v>
      </c>
      <c r="J449" t="s">
        <v>27</v>
      </c>
      <c r="K449" t="s">
        <v>2548</v>
      </c>
      <c r="L449" t="s">
        <v>114</v>
      </c>
      <c r="M449">
        <v>53209</v>
      </c>
      <c r="N449" t="s">
        <v>105</v>
      </c>
      <c r="O449" t="s">
        <v>3637</v>
      </c>
      <c r="P449" t="s">
        <v>71</v>
      </c>
      <c r="Q449" t="s">
        <v>161</v>
      </c>
      <c r="R449" t="s">
        <v>3638</v>
      </c>
      <c r="S449">
        <v>124.25</v>
      </c>
      <c r="T449">
        <v>7</v>
      </c>
      <c r="U449">
        <v>0</v>
      </c>
      <c r="V449">
        <v>48.457499999999996</v>
      </c>
    </row>
    <row r="450" spans="1:22" x14ac:dyDescent="0.35">
      <c r="A450">
        <v>7845</v>
      </c>
      <c r="B450" t="s">
        <v>9698</v>
      </c>
      <c r="C450">
        <v>2014</v>
      </c>
      <c r="D450" s="28">
        <v>41842</v>
      </c>
      <c r="E450" s="28">
        <v>41846</v>
      </c>
      <c r="F450" t="s">
        <v>50</v>
      </c>
      <c r="G450" t="s">
        <v>3575</v>
      </c>
      <c r="H450" t="s">
        <v>3576</v>
      </c>
      <c r="I450" t="s">
        <v>26</v>
      </c>
      <c r="J450" t="s">
        <v>27</v>
      </c>
      <c r="K450" t="s">
        <v>6216</v>
      </c>
      <c r="L450" t="s">
        <v>104</v>
      </c>
      <c r="M450">
        <v>78577</v>
      </c>
      <c r="N450" t="s">
        <v>105</v>
      </c>
      <c r="O450" t="s">
        <v>3806</v>
      </c>
      <c r="P450" t="s">
        <v>32</v>
      </c>
      <c r="Q450" t="s">
        <v>56</v>
      </c>
      <c r="R450" t="s">
        <v>3807</v>
      </c>
      <c r="S450">
        <v>124.404</v>
      </c>
      <c r="T450">
        <v>4</v>
      </c>
      <c r="U450">
        <v>0.3</v>
      </c>
      <c r="V450">
        <v>-21.3264</v>
      </c>
    </row>
    <row r="451" spans="1:22" x14ac:dyDescent="0.35">
      <c r="A451">
        <v>2228</v>
      </c>
      <c r="B451" t="s">
        <v>5188</v>
      </c>
      <c r="C451">
        <v>2014</v>
      </c>
      <c r="D451" s="28">
        <v>41850</v>
      </c>
      <c r="E451" s="28">
        <v>41855</v>
      </c>
      <c r="F451" t="s">
        <v>50</v>
      </c>
      <c r="G451" t="s">
        <v>1345</v>
      </c>
      <c r="H451" t="s">
        <v>1346</v>
      </c>
      <c r="I451" t="s">
        <v>41</v>
      </c>
      <c r="J451" t="s">
        <v>27</v>
      </c>
      <c r="K451" t="s">
        <v>1237</v>
      </c>
      <c r="L451" t="s">
        <v>104</v>
      </c>
      <c r="M451">
        <v>78745</v>
      </c>
      <c r="N451" t="s">
        <v>105</v>
      </c>
      <c r="O451" t="s">
        <v>1920</v>
      </c>
      <c r="P451" t="s">
        <v>71</v>
      </c>
      <c r="Q451" t="s">
        <v>72</v>
      </c>
      <c r="R451" t="s">
        <v>1921</v>
      </c>
      <c r="S451">
        <v>124.79200000000002</v>
      </c>
      <c r="T451">
        <v>1</v>
      </c>
      <c r="U451">
        <v>0.2</v>
      </c>
      <c r="V451">
        <v>15.598999999999993</v>
      </c>
    </row>
    <row r="452" spans="1:22" x14ac:dyDescent="0.35">
      <c r="A452">
        <v>1019</v>
      </c>
      <c r="B452" t="s">
        <v>3024</v>
      </c>
      <c r="C452">
        <v>2012</v>
      </c>
      <c r="D452" s="28">
        <v>41096</v>
      </c>
      <c r="E452" s="28">
        <v>41100</v>
      </c>
      <c r="F452" t="s">
        <v>50</v>
      </c>
      <c r="G452" t="s">
        <v>3025</v>
      </c>
      <c r="H452" t="s">
        <v>3026</v>
      </c>
      <c r="I452" t="s">
        <v>41</v>
      </c>
      <c r="J452" t="s">
        <v>27</v>
      </c>
      <c r="K452" t="s">
        <v>266</v>
      </c>
      <c r="L452" t="s">
        <v>267</v>
      </c>
      <c r="M452">
        <v>10011</v>
      </c>
      <c r="N452" t="s">
        <v>148</v>
      </c>
      <c r="O452" t="s">
        <v>3029</v>
      </c>
      <c r="P452" t="s">
        <v>71</v>
      </c>
      <c r="Q452" t="s">
        <v>72</v>
      </c>
      <c r="R452" t="s">
        <v>3030</v>
      </c>
      <c r="S452">
        <v>124.94999999999999</v>
      </c>
      <c r="T452">
        <v>5</v>
      </c>
      <c r="U452">
        <v>0</v>
      </c>
      <c r="V452">
        <v>2.4990000000000023</v>
      </c>
    </row>
    <row r="453" spans="1:22" x14ac:dyDescent="0.35">
      <c r="A453">
        <v>7867</v>
      </c>
      <c r="B453" t="s">
        <v>9708</v>
      </c>
      <c r="C453">
        <v>2012</v>
      </c>
      <c r="D453" s="28">
        <v>41104</v>
      </c>
      <c r="E453" s="28">
        <v>41109</v>
      </c>
      <c r="F453" t="s">
        <v>23</v>
      </c>
      <c r="G453" t="s">
        <v>5215</v>
      </c>
      <c r="H453" t="s">
        <v>5216</v>
      </c>
      <c r="I453" t="s">
        <v>26</v>
      </c>
      <c r="J453" t="s">
        <v>27</v>
      </c>
      <c r="K453" t="s">
        <v>1823</v>
      </c>
      <c r="L453" t="s">
        <v>310</v>
      </c>
      <c r="M453">
        <v>85204</v>
      </c>
      <c r="N453" t="s">
        <v>44</v>
      </c>
      <c r="O453" t="s">
        <v>6698</v>
      </c>
      <c r="P453" t="s">
        <v>32</v>
      </c>
      <c r="Q453" t="s">
        <v>33</v>
      </c>
      <c r="R453" t="s">
        <v>6699</v>
      </c>
      <c r="S453">
        <v>127.76400000000002</v>
      </c>
      <c r="T453">
        <v>6</v>
      </c>
      <c r="U453">
        <v>0.7</v>
      </c>
      <c r="V453">
        <v>-191.64599999999996</v>
      </c>
    </row>
    <row r="454" spans="1:22" x14ac:dyDescent="0.35">
      <c r="A454">
        <v>3324</v>
      </c>
      <c r="B454" t="s">
        <v>6534</v>
      </c>
      <c r="C454">
        <v>2012</v>
      </c>
      <c r="D454" s="28">
        <v>41113</v>
      </c>
      <c r="E454" s="28">
        <v>41117</v>
      </c>
      <c r="F454" t="s">
        <v>50</v>
      </c>
      <c r="G454" t="s">
        <v>2284</v>
      </c>
      <c r="H454" t="s">
        <v>2285</v>
      </c>
      <c r="I454" t="s">
        <v>102</v>
      </c>
      <c r="J454" t="s">
        <v>27</v>
      </c>
      <c r="K454" t="s">
        <v>266</v>
      </c>
      <c r="L454" t="s">
        <v>267</v>
      </c>
      <c r="M454">
        <v>10009</v>
      </c>
      <c r="N454" t="s">
        <v>148</v>
      </c>
      <c r="O454" t="s">
        <v>2307</v>
      </c>
      <c r="P454" t="s">
        <v>32</v>
      </c>
      <c r="Q454" t="s">
        <v>65</v>
      </c>
      <c r="R454" t="s">
        <v>2308</v>
      </c>
      <c r="S454">
        <v>128.82</v>
      </c>
      <c r="T454">
        <v>3</v>
      </c>
      <c r="U454">
        <v>0</v>
      </c>
      <c r="V454">
        <v>50.239800000000002</v>
      </c>
    </row>
    <row r="455" spans="1:22" x14ac:dyDescent="0.35">
      <c r="A455">
        <v>4296</v>
      </c>
      <c r="B455" t="s">
        <v>7391</v>
      </c>
      <c r="C455">
        <v>2014</v>
      </c>
      <c r="D455" s="28">
        <v>41824</v>
      </c>
      <c r="E455" s="28">
        <v>41831</v>
      </c>
      <c r="F455" t="s">
        <v>50</v>
      </c>
      <c r="G455" t="s">
        <v>799</v>
      </c>
      <c r="H455" t="s">
        <v>800</v>
      </c>
      <c r="I455" t="s">
        <v>26</v>
      </c>
      <c r="J455" t="s">
        <v>27</v>
      </c>
      <c r="K455" t="s">
        <v>7392</v>
      </c>
      <c r="L455" t="s">
        <v>43</v>
      </c>
      <c r="M455">
        <v>95610</v>
      </c>
      <c r="N455" t="s">
        <v>44</v>
      </c>
      <c r="O455" t="s">
        <v>7149</v>
      </c>
      <c r="P455" t="s">
        <v>32</v>
      </c>
      <c r="Q455" t="s">
        <v>65</v>
      </c>
      <c r="R455" t="s">
        <v>7150</v>
      </c>
      <c r="S455">
        <v>129.39000000000001</v>
      </c>
      <c r="T455">
        <v>3</v>
      </c>
      <c r="U455">
        <v>0</v>
      </c>
      <c r="V455">
        <v>54.343800000000009</v>
      </c>
    </row>
    <row r="456" spans="1:22" x14ac:dyDescent="0.35">
      <c r="A456">
        <v>5688</v>
      </c>
      <c r="B456" t="s">
        <v>8424</v>
      </c>
      <c r="C456">
        <v>2011</v>
      </c>
      <c r="D456" s="28">
        <v>40752</v>
      </c>
      <c r="E456" s="28">
        <v>40752</v>
      </c>
      <c r="F456" t="s">
        <v>1290</v>
      </c>
      <c r="G456" t="s">
        <v>2002</v>
      </c>
      <c r="H456" t="s">
        <v>2003</v>
      </c>
      <c r="I456" t="s">
        <v>26</v>
      </c>
      <c r="J456" t="s">
        <v>27</v>
      </c>
      <c r="K456" t="s">
        <v>4736</v>
      </c>
      <c r="L456" t="s">
        <v>54</v>
      </c>
      <c r="M456">
        <v>32712</v>
      </c>
      <c r="N456" t="s">
        <v>30</v>
      </c>
      <c r="O456" t="s">
        <v>5041</v>
      </c>
      <c r="P456" t="s">
        <v>32</v>
      </c>
      <c r="Q456" t="s">
        <v>65</v>
      </c>
      <c r="R456" t="s">
        <v>5042</v>
      </c>
      <c r="S456">
        <v>129.88800000000001</v>
      </c>
      <c r="T456">
        <v>6</v>
      </c>
      <c r="U456">
        <v>0.2</v>
      </c>
      <c r="V456">
        <v>12.988799999999991</v>
      </c>
    </row>
    <row r="457" spans="1:22" x14ac:dyDescent="0.35">
      <c r="A457">
        <v>2705</v>
      </c>
      <c r="B457" t="s">
        <v>5850</v>
      </c>
      <c r="C457">
        <v>2014</v>
      </c>
      <c r="D457" s="28">
        <v>41832</v>
      </c>
      <c r="E457" s="28">
        <v>41834</v>
      </c>
      <c r="F457" t="s">
        <v>23</v>
      </c>
      <c r="G457" t="s">
        <v>4830</v>
      </c>
      <c r="H457" t="s">
        <v>4831</v>
      </c>
      <c r="I457" t="s">
        <v>26</v>
      </c>
      <c r="J457" t="s">
        <v>27</v>
      </c>
      <c r="K457" t="s">
        <v>266</v>
      </c>
      <c r="L457" t="s">
        <v>267</v>
      </c>
      <c r="M457">
        <v>10009</v>
      </c>
      <c r="N457" t="s">
        <v>148</v>
      </c>
      <c r="O457" t="s">
        <v>753</v>
      </c>
      <c r="P457" t="s">
        <v>71</v>
      </c>
      <c r="Q457" t="s">
        <v>161</v>
      </c>
      <c r="R457" t="s">
        <v>754</v>
      </c>
      <c r="S457">
        <v>132.60000000000002</v>
      </c>
      <c r="T457">
        <v>6</v>
      </c>
      <c r="U457">
        <v>0</v>
      </c>
      <c r="V457">
        <v>17.238000000000007</v>
      </c>
    </row>
    <row r="458" spans="1:22" x14ac:dyDescent="0.35">
      <c r="A458">
        <v>3840</v>
      </c>
      <c r="B458" t="s">
        <v>6978</v>
      </c>
      <c r="C458">
        <v>2011</v>
      </c>
      <c r="D458" s="28">
        <v>40750</v>
      </c>
      <c r="E458" s="28">
        <v>40757</v>
      </c>
      <c r="F458" t="s">
        <v>50</v>
      </c>
      <c r="G458" t="s">
        <v>290</v>
      </c>
      <c r="H458" t="s">
        <v>291</v>
      </c>
      <c r="I458" t="s">
        <v>26</v>
      </c>
      <c r="J458" t="s">
        <v>27</v>
      </c>
      <c r="K458" t="s">
        <v>4045</v>
      </c>
      <c r="L458" t="s">
        <v>1392</v>
      </c>
      <c r="M458">
        <v>89031</v>
      </c>
      <c r="N458" t="s">
        <v>44</v>
      </c>
      <c r="O458" t="s">
        <v>3696</v>
      </c>
      <c r="P458" t="s">
        <v>32</v>
      </c>
      <c r="Q458" t="s">
        <v>65</v>
      </c>
      <c r="R458" t="s">
        <v>3697</v>
      </c>
      <c r="S458">
        <v>134.01</v>
      </c>
      <c r="T458">
        <v>9</v>
      </c>
      <c r="U458">
        <v>0</v>
      </c>
      <c r="V458">
        <v>36.182700000000004</v>
      </c>
    </row>
    <row r="459" spans="1:22" x14ac:dyDescent="0.35">
      <c r="A459">
        <v>6499</v>
      </c>
      <c r="B459" t="s">
        <v>8925</v>
      </c>
      <c r="C459">
        <v>2012</v>
      </c>
      <c r="D459" s="28">
        <v>41114</v>
      </c>
      <c r="E459" s="28">
        <v>41118</v>
      </c>
      <c r="F459" t="s">
        <v>50</v>
      </c>
      <c r="G459" t="s">
        <v>8926</v>
      </c>
      <c r="H459" t="s">
        <v>8927</v>
      </c>
      <c r="I459" t="s">
        <v>102</v>
      </c>
      <c r="J459" t="s">
        <v>27</v>
      </c>
      <c r="K459" t="s">
        <v>1473</v>
      </c>
      <c r="L459" t="s">
        <v>29</v>
      </c>
      <c r="M459">
        <v>40214</v>
      </c>
      <c r="N459" t="s">
        <v>30</v>
      </c>
      <c r="O459" t="s">
        <v>1903</v>
      </c>
      <c r="P459" t="s">
        <v>46</v>
      </c>
      <c r="Q459" t="s">
        <v>75</v>
      </c>
      <c r="R459" t="s">
        <v>1904</v>
      </c>
      <c r="S459">
        <v>135.09</v>
      </c>
      <c r="T459">
        <v>9</v>
      </c>
      <c r="U459">
        <v>0</v>
      </c>
      <c r="V459">
        <v>62.14139999999999</v>
      </c>
    </row>
    <row r="460" spans="1:22" x14ac:dyDescent="0.35">
      <c r="A460">
        <v>9804</v>
      </c>
      <c r="B460" t="s">
        <v>10843</v>
      </c>
      <c r="C460">
        <v>2012</v>
      </c>
      <c r="D460" s="28">
        <v>41108</v>
      </c>
      <c r="E460" s="28">
        <v>41110</v>
      </c>
      <c r="F460" t="s">
        <v>23</v>
      </c>
      <c r="G460" t="s">
        <v>2540</v>
      </c>
      <c r="H460" t="s">
        <v>2541</v>
      </c>
      <c r="I460" t="s">
        <v>26</v>
      </c>
      <c r="J460" t="s">
        <v>27</v>
      </c>
      <c r="K460" t="s">
        <v>266</v>
      </c>
      <c r="L460" t="s">
        <v>267</v>
      </c>
      <c r="M460">
        <v>10024</v>
      </c>
      <c r="N460" t="s">
        <v>148</v>
      </c>
      <c r="O460" t="s">
        <v>4964</v>
      </c>
      <c r="P460" t="s">
        <v>71</v>
      </c>
      <c r="Q460" t="s">
        <v>72</v>
      </c>
      <c r="R460" t="s">
        <v>4965</v>
      </c>
      <c r="S460">
        <v>135.99</v>
      </c>
      <c r="T460">
        <v>1</v>
      </c>
      <c r="U460">
        <v>0</v>
      </c>
      <c r="V460">
        <v>36.717300000000009</v>
      </c>
    </row>
    <row r="461" spans="1:22" x14ac:dyDescent="0.35">
      <c r="A461">
        <v>4601</v>
      </c>
      <c r="B461" t="s">
        <v>7638</v>
      </c>
      <c r="C461">
        <v>2012</v>
      </c>
      <c r="D461" s="28">
        <v>41106</v>
      </c>
      <c r="E461" s="28">
        <v>41110</v>
      </c>
      <c r="F461" t="s">
        <v>50</v>
      </c>
      <c r="G461" t="s">
        <v>3763</v>
      </c>
      <c r="H461" t="s">
        <v>3764</v>
      </c>
      <c r="I461" t="s">
        <v>102</v>
      </c>
      <c r="J461" t="s">
        <v>27</v>
      </c>
      <c r="K461" t="s">
        <v>4492</v>
      </c>
      <c r="L461" t="s">
        <v>2735</v>
      </c>
      <c r="M461">
        <v>21215</v>
      </c>
      <c r="N461" t="s">
        <v>148</v>
      </c>
      <c r="O461" t="s">
        <v>1470</v>
      </c>
      <c r="P461" t="s">
        <v>46</v>
      </c>
      <c r="Q461" t="s">
        <v>173</v>
      </c>
      <c r="R461" t="s">
        <v>1471</v>
      </c>
      <c r="S461">
        <v>137.25</v>
      </c>
      <c r="T461">
        <v>9</v>
      </c>
      <c r="U461">
        <v>0</v>
      </c>
      <c r="V461">
        <v>63.134999999999991</v>
      </c>
    </row>
    <row r="462" spans="1:22" x14ac:dyDescent="0.35">
      <c r="A462">
        <v>5027</v>
      </c>
      <c r="B462" t="s">
        <v>7950</v>
      </c>
      <c r="C462">
        <v>2014</v>
      </c>
      <c r="D462" s="28">
        <v>41850</v>
      </c>
      <c r="E462" s="28">
        <v>41855</v>
      </c>
      <c r="F462" t="s">
        <v>50</v>
      </c>
      <c r="G462" t="s">
        <v>2384</v>
      </c>
      <c r="H462" t="s">
        <v>2385</v>
      </c>
      <c r="I462" t="s">
        <v>26</v>
      </c>
      <c r="J462" t="s">
        <v>27</v>
      </c>
      <c r="K462" t="s">
        <v>4847</v>
      </c>
      <c r="L462" t="s">
        <v>649</v>
      </c>
      <c r="M462">
        <v>73120</v>
      </c>
      <c r="N462" t="s">
        <v>105</v>
      </c>
      <c r="O462" t="s">
        <v>106</v>
      </c>
      <c r="P462" t="s">
        <v>46</v>
      </c>
      <c r="Q462" t="s">
        <v>78</v>
      </c>
      <c r="R462" t="s">
        <v>107</v>
      </c>
      <c r="S462">
        <v>137.62</v>
      </c>
      <c r="T462">
        <v>2</v>
      </c>
      <c r="U462">
        <v>0</v>
      </c>
      <c r="V462">
        <v>60.552800000000005</v>
      </c>
    </row>
    <row r="463" spans="1:22" x14ac:dyDescent="0.35">
      <c r="A463">
        <v>6785</v>
      </c>
      <c r="B463" t="s">
        <v>9093</v>
      </c>
      <c r="C463">
        <v>2014</v>
      </c>
      <c r="D463" s="28">
        <v>41846</v>
      </c>
      <c r="E463" s="28">
        <v>41849</v>
      </c>
      <c r="F463" t="s">
        <v>23</v>
      </c>
      <c r="G463" t="s">
        <v>4682</v>
      </c>
      <c r="H463" t="s">
        <v>4683</v>
      </c>
      <c r="I463" t="s">
        <v>26</v>
      </c>
      <c r="J463" t="s">
        <v>27</v>
      </c>
      <c r="K463" t="s">
        <v>146</v>
      </c>
      <c r="L463" t="s">
        <v>147</v>
      </c>
      <c r="M463">
        <v>19143</v>
      </c>
      <c r="N463" t="s">
        <v>148</v>
      </c>
      <c r="O463" t="s">
        <v>8261</v>
      </c>
      <c r="P463" t="s">
        <v>32</v>
      </c>
      <c r="Q463" t="s">
        <v>56</v>
      </c>
      <c r="R463" t="s">
        <v>8262</v>
      </c>
      <c r="S463">
        <v>138.58799999999999</v>
      </c>
      <c r="T463">
        <v>1</v>
      </c>
      <c r="U463">
        <v>0.4</v>
      </c>
      <c r="V463">
        <v>-34.646999999999991</v>
      </c>
    </row>
    <row r="464" spans="1:22" x14ac:dyDescent="0.35">
      <c r="A464">
        <v>1842</v>
      </c>
      <c r="B464" t="s">
        <v>4615</v>
      </c>
      <c r="C464">
        <v>2013</v>
      </c>
      <c r="D464" s="28">
        <v>41474</v>
      </c>
      <c r="E464" s="28">
        <v>41479</v>
      </c>
      <c r="F464" t="s">
        <v>50</v>
      </c>
      <c r="G464" t="s">
        <v>4616</v>
      </c>
      <c r="H464" t="s">
        <v>4617</v>
      </c>
      <c r="I464" t="s">
        <v>41</v>
      </c>
      <c r="J464" t="s">
        <v>27</v>
      </c>
      <c r="K464" t="s">
        <v>4618</v>
      </c>
      <c r="L464" t="s">
        <v>29</v>
      </c>
      <c r="M464">
        <v>42104</v>
      </c>
      <c r="N464" t="s">
        <v>30</v>
      </c>
      <c r="O464" t="s">
        <v>4619</v>
      </c>
      <c r="P464" t="s">
        <v>32</v>
      </c>
      <c r="Q464" t="s">
        <v>36</v>
      </c>
      <c r="R464" t="s">
        <v>4620</v>
      </c>
      <c r="S464">
        <v>140.81</v>
      </c>
      <c r="T464">
        <v>1</v>
      </c>
      <c r="U464">
        <v>0</v>
      </c>
      <c r="V464">
        <v>39.4268</v>
      </c>
    </row>
    <row r="465" spans="1:22" x14ac:dyDescent="0.35">
      <c r="A465">
        <v>7501</v>
      </c>
      <c r="B465" t="s">
        <v>9509</v>
      </c>
      <c r="C465">
        <v>2014</v>
      </c>
      <c r="D465" s="28">
        <v>41835</v>
      </c>
      <c r="E465" s="28">
        <v>41839</v>
      </c>
      <c r="F465" t="s">
        <v>50</v>
      </c>
      <c r="G465" t="s">
        <v>5806</v>
      </c>
      <c r="H465" t="s">
        <v>5807</v>
      </c>
      <c r="I465" t="s">
        <v>26</v>
      </c>
      <c r="J465" t="s">
        <v>27</v>
      </c>
      <c r="K465" t="s">
        <v>3972</v>
      </c>
      <c r="L465" t="s">
        <v>43</v>
      </c>
      <c r="M465">
        <v>92683</v>
      </c>
      <c r="N465" t="s">
        <v>44</v>
      </c>
      <c r="O465" t="s">
        <v>1696</v>
      </c>
      <c r="P465" t="s">
        <v>71</v>
      </c>
      <c r="Q465" t="s">
        <v>161</v>
      </c>
      <c r="R465" t="s">
        <v>1697</v>
      </c>
      <c r="S465">
        <v>140.97</v>
      </c>
      <c r="T465">
        <v>3</v>
      </c>
      <c r="U465">
        <v>0</v>
      </c>
      <c r="V465">
        <v>19.735800000000005</v>
      </c>
    </row>
    <row r="466" spans="1:22" x14ac:dyDescent="0.35">
      <c r="A466">
        <v>1855</v>
      </c>
      <c r="B466" t="s">
        <v>4631</v>
      </c>
      <c r="C466">
        <v>2012</v>
      </c>
      <c r="D466" s="28">
        <v>41110</v>
      </c>
      <c r="E466" s="28">
        <v>41115</v>
      </c>
      <c r="F466" t="s">
        <v>23</v>
      </c>
      <c r="G466" t="s">
        <v>2839</v>
      </c>
      <c r="H466" t="s">
        <v>2840</v>
      </c>
      <c r="I466" t="s">
        <v>26</v>
      </c>
      <c r="J466" t="s">
        <v>27</v>
      </c>
      <c r="K466" t="s">
        <v>4632</v>
      </c>
      <c r="L466" t="s">
        <v>254</v>
      </c>
      <c r="M466">
        <v>46614</v>
      </c>
      <c r="N466" t="s">
        <v>105</v>
      </c>
      <c r="O466" t="s">
        <v>397</v>
      </c>
      <c r="P466" t="s">
        <v>46</v>
      </c>
      <c r="Q466" t="s">
        <v>59</v>
      </c>
      <c r="R466" t="s">
        <v>398</v>
      </c>
      <c r="S466">
        <v>141.4</v>
      </c>
      <c r="T466">
        <v>5</v>
      </c>
      <c r="U466">
        <v>0</v>
      </c>
      <c r="V466">
        <v>38.177999999999997</v>
      </c>
    </row>
    <row r="467" spans="1:22" x14ac:dyDescent="0.35">
      <c r="A467">
        <v>8406</v>
      </c>
      <c r="B467" t="s">
        <v>10011</v>
      </c>
      <c r="C467">
        <v>2014</v>
      </c>
      <c r="D467" s="28">
        <v>41829</v>
      </c>
      <c r="E467" s="28">
        <v>41833</v>
      </c>
      <c r="F467" t="s">
        <v>50</v>
      </c>
      <c r="G467" t="s">
        <v>9874</v>
      </c>
      <c r="H467" t="s">
        <v>9875</v>
      </c>
      <c r="I467" t="s">
        <v>41</v>
      </c>
      <c r="J467" t="s">
        <v>27</v>
      </c>
      <c r="K467" t="s">
        <v>606</v>
      </c>
      <c r="L467" t="s">
        <v>245</v>
      </c>
      <c r="M467">
        <v>19711</v>
      </c>
      <c r="N467" t="s">
        <v>148</v>
      </c>
      <c r="O467" t="s">
        <v>2815</v>
      </c>
      <c r="P467" t="s">
        <v>71</v>
      </c>
      <c r="Q467" t="s">
        <v>161</v>
      </c>
      <c r="R467" t="s">
        <v>2816</v>
      </c>
      <c r="S467">
        <v>141.9</v>
      </c>
      <c r="T467">
        <v>5</v>
      </c>
      <c r="U467">
        <v>0</v>
      </c>
      <c r="V467">
        <v>58.179000000000002</v>
      </c>
    </row>
    <row r="468" spans="1:22" x14ac:dyDescent="0.35">
      <c r="A468">
        <v>600</v>
      </c>
      <c r="B468" t="s">
        <v>2001</v>
      </c>
      <c r="C468">
        <v>2013</v>
      </c>
      <c r="D468" s="28">
        <v>41472</v>
      </c>
      <c r="E468" s="28">
        <v>41477</v>
      </c>
      <c r="F468" t="s">
        <v>50</v>
      </c>
      <c r="G468" t="s">
        <v>2002</v>
      </c>
      <c r="H468" t="s">
        <v>2003</v>
      </c>
      <c r="I468" t="s">
        <v>26</v>
      </c>
      <c r="J468" t="s">
        <v>27</v>
      </c>
      <c r="K468" t="s">
        <v>146</v>
      </c>
      <c r="L468" t="s">
        <v>147</v>
      </c>
      <c r="M468">
        <v>19120</v>
      </c>
      <c r="N468" t="s">
        <v>148</v>
      </c>
      <c r="O468" t="s">
        <v>2004</v>
      </c>
      <c r="P468" t="s">
        <v>71</v>
      </c>
      <c r="Q468" t="s">
        <v>72</v>
      </c>
      <c r="R468" t="s">
        <v>2005</v>
      </c>
      <c r="S468">
        <v>143.98199999999997</v>
      </c>
      <c r="T468">
        <v>3</v>
      </c>
      <c r="U468">
        <v>0.4</v>
      </c>
      <c r="V468">
        <v>-28.796400000000006</v>
      </c>
    </row>
    <row r="469" spans="1:22" x14ac:dyDescent="0.35">
      <c r="A469">
        <v>1369</v>
      </c>
      <c r="B469" t="s">
        <v>3757</v>
      </c>
      <c r="C469">
        <v>2014</v>
      </c>
      <c r="D469" s="28">
        <v>41829</v>
      </c>
      <c r="E469" s="28">
        <v>41832</v>
      </c>
      <c r="F469" t="s">
        <v>188</v>
      </c>
      <c r="G469" t="s">
        <v>3758</v>
      </c>
      <c r="H469" t="s">
        <v>3759</v>
      </c>
      <c r="I469" t="s">
        <v>102</v>
      </c>
      <c r="J469" t="s">
        <v>27</v>
      </c>
      <c r="K469" t="s">
        <v>3760</v>
      </c>
      <c r="L469" t="s">
        <v>43</v>
      </c>
      <c r="M469">
        <v>90660</v>
      </c>
      <c r="N469" t="s">
        <v>44</v>
      </c>
      <c r="O469" t="s">
        <v>1146</v>
      </c>
      <c r="P469" t="s">
        <v>32</v>
      </c>
      <c r="Q469" t="s">
        <v>65</v>
      </c>
      <c r="R469" t="s">
        <v>1147</v>
      </c>
      <c r="S469">
        <v>145.9</v>
      </c>
      <c r="T469">
        <v>5</v>
      </c>
      <c r="U469">
        <v>0</v>
      </c>
      <c r="V469">
        <v>62.736999999999995</v>
      </c>
    </row>
    <row r="470" spans="1:22" x14ac:dyDescent="0.35">
      <c r="A470">
        <v>4545</v>
      </c>
      <c r="B470" t="s">
        <v>7585</v>
      </c>
      <c r="C470">
        <v>2012</v>
      </c>
      <c r="D470" s="28">
        <v>41102</v>
      </c>
      <c r="E470" s="28">
        <v>41107</v>
      </c>
      <c r="F470" t="s">
        <v>23</v>
      </c>
      <c r="G470" t="s">
        <v>1815</v>
      </c>
      <c r="H470" t="s">
        <v>1816</v>
      </c>
      <c r="I470" t="s">
        <v>26</v>
      </c>
      <c r="J470" t="s">
        <v>27</v>
      </c>
      <c r="K470" t="s">
        <v>303</v>
      </c>
      <c r="L470" t="s">
        <v>211</v>
      </c>
      <c r="M470">
        <v>60610</v>
      </c>
      <c r="N470" t="s">
        <v>105</v>
      </c>
      <c r="O470" t="s">
        <v>3562</v>
      </c>
      <c r="P470" t="s">
        <v>71</v>
      </c>
      <c r="Q470" t="s">
        <v>72</v>
      </c>
      <c r="R470" t="s">
        <v>3563</v>
      </c>
      <c r="S470">
        <v>148.47999999999999</v>
      </c>
      <c r="T470">
        <v>2</v>
      </c>
      <c r="U470">
        <v>0.2</v>
      </c>
      <c r="V470">
        <v>16.703999999999986</v>
      </c>
    </row>
    <row r="471" spans="1:22" x14ac:dyDescent="0.35">
      <c r="A471">
        <v>4600</v>
      </c>
      <c r="B471" t="s">
        <v>7638</v>
      </c>
      <c r="C471">
        <v>2012</v>
      </c>
      <c r="D471" s="28">
        <v>41106</v>
      </c>
      <c r="E471" s="28">
        <v>41110</v>
      </c>
      <c r="F471" t="s">
        <v>50</v>
      </c>
      <c r="G471" t="s">
        <v>3763</v>
      </c>
      <c r="H471" t="s">
        <v>3764</v>
      </c>
      <c r="I471" t="s">
        <v>102</v>
      </c>
      <c r="J471" t="s">
        <v>27</v>
      </c>
      <c r="K471" t="s">
        <v>4492</v>
      </c>
      <c r="L471" t="s">
        <v>2735</v>
      </c>
      <c r="M471">
        <v>21215</v>
      </c>
      <c r="N471" t="s">
        <v>148</v>
      </c>
      <c r="O471" t="s">
        <v>2060</v>
      </c>
      <c r="P471" t="s">
        <v>32</v>
      </c>
      <c r="Q471" t="s">
        <v>36</v>
      </c>
      <c r="R471" t="s">
        <v>2061</v>
      </c>
      <c r="S471">
        <v>150.97999999999999</v>
      </c>
      <c r="T471">
        <v>1</v>
      </c>
      <c r="U471">
        <v>0</v>
      </c>
      <c r="V471">
        <v>43.784199999999984</v>
      </c>
    </row>
    <row r="472" spans="1:22" x14ac:dyDescent="0.35">
      <c r="A472">
        <v>7225</v>
      </c>
      <c r="B472" t="s">
        <v>9357</v>
      </c>
      <c r="C472">
        <v>2013</v>
      </c>
      <c r="D472" s="28">
        <v>41470</v>
      </c>
      <c r="E472" s="28">
        <v>41474</v>
      </c>
      <c r="F472" t="s">
        <v>50</v>
      </c>
      <c r="G472" t="s">
        <v>1558</v>
      </c>
      <c r="H472" t="s">
        <v>1559</v>
      </c>
      <c r="I472" t="s">
        <v>26</v>
      </c>
      <c r="J472" t="s">
        <v>27</v>
      </c>
      <c r="K472" t="s">
        <v>127</v>
      </c>
      <c r="L472" t="s">
        <v>43</v>
      </c>
      <c r="M472">
        <v>94122</v>
      </c>
      <c r="N472" t="s">
        <v>44</v>
      </c>
      <c r="O472" t="s">
        <v>7457</v>
      </c>
      <c r="P472" t="s">
        <v>46</v>
      </c>
      <c r="Q472" t="s">
        <v>78</v>
      </c>
      <c r="R472" t="s">
        <v>7458</v>
      </c>
      <c r="S472">
        <v>151.62</v>
      </c>
      <c r="T472">
        <v>7</v>
      </c>
      <c r="U472">
        <v>0</v>
      </c>
      <c r="V472">
        <v>50.03459999999999</v>
      </c>
    </row>
    <row r="473" spans="1:22" x14ac:dyDescent="0.35">
      <c r="A473">
        <v>3684</v>
      </c>
      <c r="B473" t="s">
        <v>6843</v>
      </c>
      <c r="C473">
        <v>2012</v>
      </c>
      <c r="D473" s="28">
        <v>41099</v>
      </c>
      <c r="E473" s="28">
        <v>41104</v>
      </c>
      <c r="F473" t="s">
        <v>50</v>
      </c>
      <c r="G473" t="s">
        <v>4558</v>
      </c>
      <c r="H473" t="s">
        <v>4559</v>
      </c>
      <c r="I473" t="s">
        <v>26</v>
      </c>
      <c r="J473" t="s">
        <v>27</v>
      </c>
      <c r="K473" t="s">
        <v>3213</v>
      </c>
      <c r="L473" t="s">
        <v>2735</v>
      </c>
      <c r="M473">
        <v>20735</v>
      </c>
      <c r="N473" t="s">
        <v>148</v>
      </c>
      <c r="O473" t="s">
        <v>3221</v>
      </c>
      <c r="P473" t="s">
        <v>46</v>
      </c>
      <c r="Q473" t="s">
        <v>75</v>
      </c>
      <c r="R473" t="s">
        <v>3222</v>
      </c>
      <c r="S473">
        <v>153.35999999999999</v>
      </c>
      <c r="T473">
        <v>9</v>
      </c>
      <c r="U473">
        <v>0</v>
      </c>
      <c r="V473">
        <v>70.545599999999979</v>
      </c>
    </row>
    <row r="474" spans="1:22" x14ac:dyDescent="0.35">
      <c r="A474">
        <v>4385</v>
      </c>
      <c r="B474" t="s">
        <v>7463</v>
      </c>
      <c r="C474">
        <v>2012</v>
      </c>
      <c r="D474" s="28">
        <v>41110</v>
      </c>
      <c r="E474" s="28">
        <v>41117</v>
      </c>
      <c r="F474" t="s">
        <v>50</v>
      </c>
      <c r="G474" t="s">
        <v>1329</v>
      </c>
      <c r="H474" t="s">
        <v>1330</v>
      </c>
      <c r="I474" t="s">
        <v>26</v>
      </c>
      <c r="J474" t="s">
        <v>27</v>
      </c>
      <c r="K474" t="s">
        <v>6092</v>
      </c>
      <c r="L474" t="s">
        <v>211</v>
      </c>
      <c r="M474">
        <v>60035</v>
      </c>
      <c r="N474" t="s">
        <v>105</v>
      </c>
      <c r="O474" t="s">
        <v>2584</v>
      </c>
      <c r="P474" t="s">
        <v>71</v>
      </c>
      <c r="Q474" t="s">
        <v>72</v>
      </c>
      <c r="R474" t="s">
        <v>2585</v>
      </c>
      <c r="S474">
        <v>153.584</v>
      </c>
      <c r="T474">
        <v>2</v>
      </c>
      <c r="U474">
        <v>0.2</v>
      </c>
      <c r="V474">
        <v>13.438599999999994</v>
      </c>
    </row>
    <row r="475" spans="1:22" x14ac:dyDescent="0.35">
      <c r="A475">
        <v>1734</v>
      </c>
      <c r="B475" t="s">
        <v>4435</v>
      </c>
      <c r="C475">
        <v>2013</v>
      </c>
      <c r="D475" s="28">
        <v>41466</v>
      </c>
      <c r="E475" s="28">
        <v>41470</v>
      </c>
      <c r="F475" t="s">
        <v>50</v>
      </c>
      <c r="G475" t="s">
        <v>940</v>
      </c>
      <c r="H475" t="s">
        <v>941</v>
      </c>
      <c r="I475" t="s">
        <v>26</v>
      </c>
      <c r="J475" t="s">
        <v>27</v>
      </c>
      <c r="K475" t="s">
        <v>815</v>
      </c>
      <c r="L475" t="s">
        <v>104</v>
      </c>
      <c r="M475">
        <v>75081</v>
      </c>
      <c r="N475" t="s">
        <v>105</v>
      </c>
      <c r="O475" t="s">
        <v>1122</v>
      </c>
      <c r="P475" t="s">
        <v>46</v>
      </c>
      <c r="Q475" t="s">
        <v>68</v>
      </c>
      <c r="R475" t="s">
        <v>1123</v>
      </c>
      <c r="S475">
        <v>154.24</v>
      </c>
      <c r="T475">
        <v>4</v>
      </c>
      <c r="U475">
        <v>0.2</v>
      </c>
      <c r="V475">
        <v>17.351999999999975</v>
      </c>
    </row>
    <row r="476" spans="1:22" x14ac:dyDescent="0.35">
      <c r="A476">
        <v>1018</v>
      </c>
      <c r="B476" t="s">
        <v>3024</v>
      </c>
      <c r="C476">
        <v>2012</v>
      </c>
      <c r="D476" s="28">
        <v>41096</v>
      </c>
      <c r="E476" s="28">
        <v>41100</v>
      </c>
      <c r="F476" t="s">
        <v>50</v>
      </c>
      <c r="G476" t="s">
        <v>3025</v>
      </c>
      <c r="H476" t="s">
        <v>3026</v>
      </c>
      <c r="I476" t="s">
        <v>41</v>
      </c>
      <c r="J476" t="s">
        <v>27</v>
      </c>
      <c r="K476" t="s">
        <v>266</v>
      </c>
      <c r="L476" t="s">
        <v>267</v>
      </c>
      <c r="M476">
        <v>10011</v>
      </c>
      <c r="N476" t="s">
        <v>148</v>
      </c>
      <c r="O476" t="s">
        <v>2676</v>
      </c>
      <c r="P476" t="s">
        <v>32</v>
      </c>
      <c r="Q476" t="s">
        <v>65</v>
      </c>
      <c r="R476" t="s">
        <v>2677</v>
      </c>
      <c r="S476">
        <v>155.82</v>
      </c>
      <c r="T476">
        <v>3</v>
      </c>
      <c r="U476">
        <v>0</v>
      </c>
      <c r="V476">
        <v>63.886200000000002</v>
      </c>
    </row>
    <row r="477" spans="1:22" x14ac:dyDescent="0.35">
      <c r="A477">
        <v>6550</v>
      </c>
      <c r="B477" t="s">
        <v>8953</v>
      </c>
      <c r="C477">
        <v>2012</v>
      </c>
      <c r="D477" s="28">
        <v>41120</v>
      </c>
      <c r="E477" s="28">
        <v>41122</v>
      </c>
      <c r="F477" t="s">
        <v>188</v>
      </c>
      <c r="G477" t="s">
        <v>6370</v>
      </c>
      <c r="H477" t="s">
        <v>6371</v>
      </c>
      <c r="I477" t="s">
        <v>102</v>
      </c>
      <c r="J477" t="s">
        <v>27</v>
      </c>
      <c r="K477" t="s">
        <v>932</v>
      </c>
      <c r="L477" t="s">
        <v>229</v>
      </c>
      <c r="M477">
        <v>55044</v>
      </c>
      <c r="N477" t="s">
        <v>105</v>
      </c>
      <c r="O477" t="s">
        <v>3102</v>
      </c>
      <c r="P477" t="s">
        <v>32</v>
      </c>
      <c r="Q477" t="s">
        <v>36</v>
      </c>
      <c r="R477" t="s">
        <v>3103</v>
      </c>
      <c r="S477">
        <v>155.88</v>
      </c>
      <c r="T477">
        <v>6</v>
      </c>
      <c r="U477">
        <v>0</v>
      </c>
      <c r="V477">
        <v>38.970000000000006</v>
      </c>
    </row>
    <row r="478" spans="1:22" x14ac:dyDescent="0.35">
      <c r="A478">
        <v>4374</v>
      </c>
      <c r="B478" t="s">
        <v>7454</v>
      </c>
      <c r="C478">
        <v>2014</v>
      </c>
      <c r="D478" s="28">
        <v>41844</v>
      </c>
      <c r="E478" s="28">
        <v>41846</v>
      </c>
      <c r="F478" t="s">
        <v>23</v>
      </c>
      <c r="G478" t="s">
        <v>242</v>
      </c>
      <c r="H478" t="s">
        <v>243</v>
      </c>
      <c r="I478" t="s">
        <v>26</v>
      </c>
      <c r="J478" t="s">
        <v>27</v>
      </c>
      <c r="K478" t="s">
        <v>7455</v>
      </c>
      <c r="L478" t="s">
        <v>254</v>
      </c>
      <c r="M478">
        <v>46514</v>
      </c>
      <c r="N478" t="s">
        <v>105</v>
      </c>
      <c r="O478" t="s">
        <v>5617</v>
      </c>
      <c r="P478" t="s">
        <v>71</v>
      </c>
      <c r="Q478" t="s">
        <v>161</v>
      </c>
      <c r="R478" t="s">
        <v>6803</v>
      </c>
      <c r="S478">
        <v>159.75</v>
      </c>
      <c r="T478">
        <v>5</v>
      </c>
      <c r="U478">
        <v>0</v>
      </c>
      <c r="V478">
        <v>11.182499999999997</v>
      </c>
    </row>
    <row r="479" spans="1:22" x14ac:dyDescent="0.35">
      <c r="A479">
        <v>8850</v>
      </c>
      <c r="B479" t="s">
        <v>10274</v>
      </c>
      <c r="C479">
        <v>2012</v>
      </c>
      <c r="D479" s="28">
        <v>41092</v>
      </c>
      <c r="E479" s="28">
        <v>41094</v>
      </c>
      <c r="F479" t="s">
        <v>188</v>
      </c>
      <c r="G479" t="s">
        <v>1171</v>
      </c>
      <c r="H479" t="s">
        <v>1172</v>
      </c>
      <c r="I479" t="s">
        <v>41</v>
      </c>
      <c r="J479" t="s">
        <v>27</v>
      </c>
      <c r="K479" t="s">
        <v>4588</v>
      </c>
      <c r="L479" t="s">
        <v>88</v>
      </c>
      <c r="M479">
        <v>27604</v>
      </c>
      <c r="N479" t="s">
        <v>30</v>
      </c>
      <c r="O479" t="s">
        <v>3462</v>
      </c>
      <c r="P479" t="s">
        <v>32</v>
      </c>
      <c r="Q479" t="s">
        <v>65</v>
      </c>
      <c r="R479" t="s">
        <v>3463</v>
      </c>
      <c r="S479">
        <v>159.84000000000003</v>
      </c>
      <c r="T479">
        <v>10</v>
      </c>
      <c r="U479">
        <v>0.2</v>
      </c>
      <c r="V479">
        <v>45.954000000000008</v>
      </c>
    </row>
    <row r="480" spans="1:22" x14ac:dyDescent="0.35">
      <c r="A480">
        <v>484</v>
      </c>
      <c r="B480" t="s">
        <v>1659</v>
      </c>
      <c r="C480">
        <v>2011</v>
      </c>
      <c r="D480" s="28">
        <v>40746</v>
      </c>
      <c r="E480" s="28">
        <v>40751</v>
      </c>
      <c r="F480" t="s">
        <v>50</v>
      </c>
      <c r="G480" t="s">
        <v>1660</v>
      </c>
      <c r="H480" t="s">
        <v>1661</v>
      </c>
      <c r="I480" t="s">
        <v>26</v>
      </c>
      <c r="J480" t="s">
        <v>27</v>
      </c>
      <c r="K480" t="s">
        <v>266</v>
      </c>
      <c r="L480" t="s">
        <v>267</v>
      </c>
      <c r="M480">
        <v>10024</v>
      </c>
      <c r="N480" t="s">
        <v>148</v>
      </c>
      <c r="O480" t="s">
        <v>1662</v>
      </c>
      <c r="P480" t="s">
        <v>71</v>
      </c>
      <c r="Q480" t="s">
        <v>161</v>
      </c>
      <c r="R480" t="s">
        <v>1663</v>
      </c>
      <c r="S480">
        <v>159.97999999999999</v>
      </c>
      <c r="T480">
        <v>2</v>
      </c>
      <c r="U480">
        <v>0</v>
      </c>
      <c r="V480">
        <v>57.592799999999997</v>
      </c>
    </row>
    <row r="481" spans="1:22" x14ac:dyDescent="0.35">
      <c r="A481">
        <v>3916</v>
      </c>
      <c r="B481" t="s">
        <v>7058</v>
      </c>
      <c r="C481">
        <v>2014</v>
      </c>
      <c r="D481" s="28">
        <v>41839</v>
      </c>
      <c r="E481" s="28">
        <v>41844</v>
      </c>
      <c r="F481" t="s">
        <v>50</v>
      </c>
      <c r="G481" t="s">
        <v>5155</v>
      </c>
      <c r="H481" t="s">
        <v>5156</v>
      </c>
      <c r="I481" t="s">
        <v>26</v>
      </c>
      <c r="J481" t="s">
        <v>27</v>
      </c>
      <c r="K481" t="s">
        <v>544</v>
      </c>
      <c r="L481" t="s">
        <v>310</v>
      </c>
      <c r="M481">
        <v>85023</v>
      </c>
      <c r="N481" t="s">
        <v>44</v>
      </c>
      <c r="O481" t="s">
        <v>203</v>
      </c>
      <c r="P481" t="s">
        <v>32</v>
      </c>
      <c r="Q481" t="s">
        <v>36</v>
      </c>
      <c r="R481" t="s">
        <v>204</v>
      </c>
      <c r="S481">
        <v>161.56800000000001</v>
      </c>
      <c r="T481">
        <v>2</v>
      </c>
      <c r="U481">
        <v>0.2</v>
      </c>
      <c r="V481">
        <v>10.098000000000006</v>
      </c>
    </row>
    <row r="482" spans="1:22" x14ac:dyDescent="0.35">
      <c r="A482">
        <v>2046</v>
      </c>
      <c r="B482" t="s">
        <v>4923</v>
      </c>
      <c r="C482">
        <v>2013</v>
      </c>
      <c r="D482" s="28">
        <v>41473</v>
      </c>
      <c r="E482" s="28">
        <v>41477</v>
      </c>
      <c r="F482" t="s">
        <v>50</v>
      </c>
      <c r="G482" t="s">
        <v>4924</v>
      </c>
      <c r="H482" t="s">
        <v>4925</v>
      </c>
      <c r="I482" t="s">
        <v>41</v>
      </c>
      <c r="J482" t="s">
        <v>27</v>
      </c>
      <c r="K482" t="s">
        <v>4926</v>
      </c>
      <c r="L482" t="s">
        <v>788</v>
      </c>
      <c r="M482">
        <v>8861</v>
      </c>
      <c r="N482" t="s">
        <v>148</v>
      </c>
      <c r="O482" t="s">
        <v>2819</v>
      </c>
      <c r="P482" t="s">
        <v>46</v>
      </c>
      <c r="Q482" t="s">
        <v>78</v>
      </c>
      <c r="R482" t="s">
        <v>2820</v>
      </c>
      <c r="S482">
        <v>162.63999999999999</v>
      </c>
      <c r="T482">
        <v>2</v>
      </c>
      <c r="U482">
        <v>0</v>
      </c>
      <c r="V482">
        <v>45.539199999999994</v>
      </c>
    </row>
    <row r="483" spans="1:22" x14ac:dyDescent="0.35">
      <c r="A483">
        <v>7342</v>
      </c>
      <c r="B483" t="s">
        <v>9431</v>
      </c>
      <c r="C483">
        <v>2011</v>
      </c>
      <c r="D483" s="28">
        <v>40750</v>
      </c>
      <c r="E483" s="28">
        <v>40756</v>
      </c>
      <c r="F483" t="s">
        <v>50</v>
      </c>
      <c r="G483" t="s">
        <v>4143</v>
      </c>
      <c r="H483" t="s">
        <v>4144</v>
      </c>
      <c r="I483" t="s">
        <v>26</v>
      </c>
      <c r="J483" t="s">
        <v>27</v>
      </c>
      <c r="K483" t="s">
        <v>1736</v>
      </c>
      <c r="L483" t="s">
        <v>1272</v>
      </c>
      <c r="M483">
        <v>30318</v>
      </c>
      <c r="N483" t="s">
        <v>30</v>
      </c>
      <c r="O483" t="s">
        <v>257</v>
      </c>
      <c r="P483" t="s">
        <v>46</v>
      </c>
      <c r="Q483" t="s">
        <v>47</v>
      </c>
      <c r="R483" t="s">
        <v>258</v>
      </c>
      <c r="S483">
        <v>162.88999999999999</v>
      </c>
      <c r="T483">
        <v>13</v>
      </c>
      <c r="U483">
        <v>0</v>
      </c>
      <c r="V483">
        <v>76.558299999999988</v>
      </c>
    </row>
    <row r="484" spans="1:22" x14ac:dyDescent="0.35">
      <c r="A484">
        <v>9320</v>
      </c>
      <c r="B484" t="s">
        <v>10549</v>
      </c>
      <c r="C484">
        <v>2014</v>
      </c>
      <c r="D484" s="28">
        <v>41841</v>
      </c>
      <c r="E484" s="28">
        <v>41846</v>
      </c>
      <c r="F484" t="s">
        <v>50</v>
      </c>
      <c r="G484" t="s">
        <v>2140</v>
      </c>
      <c r="H484" t="s">
        <v>2141</v>
      </c>
      <c r="I484" t="s">
        <v>41</v>
      </c>
      <c r="J484" t="s">
        <v>27</v>
      </c>
      <c r="K484" t="s">
        <v>266</v>
      </c>
      <c r="L484" t="s">
        <v>267</v>
      </c>
      <c r="M484">
        <v>10009</v>
      </c>
      <c r="N484" t="s">
        <v>148</v>
      </c>
      <c r="O484" t="s">
        <v>10550</v>
      </c>
      <c r="P484" t="s">
        <v>32</v>
      </c>
      <c r="Q484" t="s">
        <v>36</v>
      </c>
      <c r="R484" t="s">
        <v>10551</v>
      </c>
      <c r="S484">
        <v>163.76400000000001</v>
      </c>
      <c r="T484">
        <v>2</v>
      </c>
      <c r="U484">
        <v>0.1</v>
      </c>
      <c r="V484">
        <v>25.474399999999999</v>
      </c>
    </row>
    <row r="485" spans="1:22" x14ac:dyDescent="0.35">
      <c r="A485">
        <v>7696</v>
      </c>
      <c r="B485" t="s">
        <v>9608</v>
      </c>
      <c r="C485">
        <v>2014</v>
      </c>
      <c r="D485" s="28">
        <v>41823</v>
      </c>
      <c r="E485" s="28">
        <v>41826</v>
      </c>
      <c r="F485" t="s">
        <v>188</v>
      </c>
      <c r="G485" t="s">
        <v>5003</v>
      </c>
      <c r="H485" t="s">
        <v>5004</v>
      </c>
      <c r="I485" t="s">
        <v>102</v>
      </c>
      <c r="J485" t="s">
        <v>27</v>
      </c>
      <c r="K485" t="s">
        <v>184</v>
      </c>
      <c r="L485" t="s">
        <v>104</v>
      </c>
      <c r="M485">
        <v>77036</v>
      </c>
      <c r="N485" t="s">
        <v>105</v>
      </c>
      <c r="O485" t="s">
        <v>1730</v>
      </c>
      <c r="P485" t="s">
        <v>46</v>
      </c>
      <c r="Q485" t="s">
        <v>90</v>
      </c>
      <c r="R485" t="s">
        <v>1731</v>
      </c>
      <c r="S485">
        <v>163.96</v>
      </c>
      <c r="T485">
        <v>5</v>
      </c>
      <c r="U485">
        <v>0.2</v>
      </c>
      <c r="V485">
        <v>59.435499999999998</v>
      </c>
    </row>
    <row r="486" spans="1:22" x14ac:dyDescent="0.35">
      <c r="A486">
        <v>9934</v>
      </c>
      <c r="B486" t="s">
        <v>10900</v>
      </c>
      <c r="C486">
        <v>2011</v>
      </c>
      <c r="D486" s="28">
        <v>40735</v>
      </c>
      <c r="E486" s="28">
        <v>40738</v>
      </c>
      <c r="F486" t="s">
        <v>188</v>
      </c>
      <c r="G486" t="s">
        <v>4397</v>
      </c>
      <c r="H486" t="s">
        <v>4398</v>
      </c>
      <c r="I486" t="s">
        <v>26</v>
      </c>
      <c r="J486" t="s">
        <v>27</v>
      </c>
      <c r="K486" t="s">
        <v>3961</v>
      </c>
      <c r="L486" t="s">
        <v>267</v>
      </c>
      <c r="M486">
        <v>14304</v>
      </c>
      <c r="N486" t="s">
        <v>148</v>
      </c>
      <c r="O486" t="s">
        <v>6463</v>
      </c>
      <c r="P486" t="s">
        <v>71</v>
      </c>
      <c r="Q486" t="s">
        <v>72</v>
      </c>
      <c r="R486" t="s">
        <v>6464</v>
      </c>
      <c r="S486">
        <v>164.85000000000002</v>
      </c>
      <c r="T486">
        <v>3</v>
      </c>
      <c r="U486">
        <v>0</v>
      </c>
      <c r="V486">
        <v>47.806499999999993</v>
      </c>
    </row>
    <row r="487" spans="1:22" x14ac:dyDescent="0.35">
      <c r="A487">
        <v>1413</v>
      </c>
      <c r="B487" t="s">
        <v>3830</v>
      </c>
      <c r="C487">
        <v>2013</v>
      </c>
      <c r="D487" s="28">
        <v>41465</v>
      </c>
      <c r="E487" s="28">
        <v>41469</v>
      </c>
      <c r="F487" t="s">
        <v>50</v>
      </c>
      <c r="G487" t="s">
        <v>581</v>
      </c>
      <c r="H487" t="s">
        <v>582</v>
      </c>
      <c r="I487" t="s">
        <v>41</v>
      </c>
      <c r="J487" t="s">
        <v>27</v>
      </c>
      <c r="K487" t="s">
        <v>266</v>
      </c>
      <c r="L487" t="s">
        <v>267</v>
      </c>
      <c r="M487">
        <v>10035</v>
      </c>
      <c r="N487" t="s">
        <v>148</v>
      </c>
      <c r="O487" t="s">
        <v>1858</v>
      </c>
      <c r="P487" t="s">
        <v>32</v>
      </c>
      <c r="Q487" t="s">
        <v>65</v>
      </c>
      <c r="R487" t="s">
        <v>1859</v>
      </c>
      <c r="S487">
        <v>165.28</v>
      </c>
      <c r="T487">
        <v>4</v>
      </c>
      <c r="U487">
        <v>0</v>
      </c>
      <c r="V487">
        <v>14.875200000000007</v>
      </c>
    </row>
    <row r="488" spans="1:22" x14ac:dyDescent="0.35">
      <c r="A488">
        <v>4318</v>
      </c>
      <c r="B488" t="s">
        <v>7405</v>
      </c>
      <c r="C488">
        <v>2012</v>
      </c>
      <c r="D488" s="28">
        <v>41116</v>
      </c>
      <c r="E488" s="28">
        <v>41123</v>
      </c>
      <c r="F488" t="s">
        <v>50</v>
      </c>
      <c r="G488" t="s">
        <v>600</v>
      </c>
      <c r="H488" t="s">
        <v>601</v>
      </c>
      <c r="I488" t="s">
        <v>26</v>
      </c>
      <c r="J488" t="s">
        <v>27</v>
      </c>
      <c r="K488" t="s">
        <v>127</v>
      </c>
      <c r="L488" t="s">
        <v>43</v>
      </c>
      <c r="M488">
        <v>94110</v>
      </c>
      <c r="N488" t="s">
        <v>44</v>
      </c>
      <c r="O488" t="s">
        <v>2158</v>
      </c>
      <c r="P488" t="s">
        <v>46</v>
      </c>
      <c r="Q488" t="s">
        <v>173</v>
      </c>
      <c r="R488" t="s">
        <v>2159</v>
      </c>
      <c r="S488">
        <v>167.86</v>
      </c>
      <c r="T488">
        <v>2</v>
      </c>
      <c r="U488">
        <v>0</v>
      </c>
      <c r="V488">
        <v>78.894199999999998</v>
      </c>
    </row>
    <row r="489" spans="1:22" x14ac:dyDescent="0.35">
      <c r="A489">
        <v>1673</v>
      </c>
      <c r="B489" t="s">
        <v>4345</v>
      </c>
      <c r="C489">
        <v>2014</v>
      </c>
      <c r="D489" s="28">
        <v>41824</v>
      </c>
      <c r="E489" s="28">
        <v>41828</v>
      </c>
      <c r="F489" t="s">
        <v>50</v>
      </c>
      <c r="G489" t="s">
        <v>2983</v>
      </c>
      <c r="H489" t="s">
        <v>2984</v>
      </c>
      <c r="I489" t="s">
        <v>26</v>
      </c>
      <c r="J489" t="s">
        <v>27</v>
      </c>
      <c r="K489" t="s">
        <v>4346</v>
      </c>
      <c r="L489" t="s">
        <v>104</v>
      </c>
      <c r="M489">
        <v>75023</v>
      </c>
      <c r="N489" t="s">
        <v>105</v>
      </c>
      <c r="O489" t="s">
        <v>313</v>
      </c>
      <c r="P489" t="s">
        <v>71</v>
      </c>
      <c r="Q489" t="s">
        <v>72</v>
      </c>
      <c r="R489" t="s">
        <v>314</v>
      </c>
      <c r="S489">
        <v>167.96800000000002</v>
      </c>
      <c r="T489">
        <v>4</v>
      </c>
      <c r="U489">
        <v>0.2</v>
      </c>
      <c r="V489">
        <v>62.988</v>
      </c>
    </row>
    <row r="490" spans="1:22" x14ac:dyDescent="0.35">
      <c r="A490">
        <v>8588</v>
      </c>
      <c r="B490" t="s">
        <v>10124</v>
      </c>
      <c r="C490">
        <v>2014</v>
      </c>
      <c r="D490" s="28">
        <v>41832</v>
      </c>
      <c r="E490" s="28">
        <v>41839</v>
      </c>
      <c r="F490" t="s">
        <v>50</v>
      </c>
      <c r="G490" t="s">
        <v>1805</v>
      </c>
      <c r="H490" t="s">
        <v>1806</v>
      </c>
      <c r="I490" t="s">
        <v>41</v>
      </c>
      <c r="J490" t="s">
        <v>27</v>
      </c>
      <c r="K490" t="s">
        <v>42</v>
      </c>
      <c r="L490" t="s">
        <v>43</v>
      </c>
      <c r="M490">
        <v>90049</v>
      </c>
      <c r="N490" t="s">
        <v>44</v>
      </c>
      <c r="O490" t="s">
        <v>2858</v>
      </c>
      <c r="P490" t="s">
        <v>46</v>
      </c>
      <c r="Q490" t="s">
        <v>78</v>
      </c>
      <c r="R490" t="s">
        <v>2859</v>
      </c>
      <c r="S490">
        <v>168.1</v>
      </c>
      <c r="T490">
        <v>5</v>
      </c>
      <c r="U490">
        <v>0</v>
      </c>
      <c r="V490">
        <v>43.705999999999996</v>
      </c>
    </row>
    <row r="491" spans="1:22" x14ac:dyDescent="0.35">
      <c r="A491">
        <v>1051</v>
      </c>
      <c r="B491" t="s">
        <v>3106</v>
      </c>
      <c r="C491">
        <v>2012</v>
      </c>
      <c r="D491" s="28">
        <v>41093</v>
      </c>
      <c r="E491" s="28">
        <v>41095</v>
      </c>
      <c r="F491" t="s">
        <v>188</v>
      </c>
      <c r="G491" t="s">
        <v>3107</v>
      </c>
      <c r="H491" t="s">
        <v>3108</v>
      </c>
      <c r="I491" t="s">
        <v>41</v>
      </c>
      <c r="J491" t="s">
        <v>27</v>
      </c>
      <c r="K491" t="s">
        <v>146</v>
      </c>
      <c r="L491" t="s">
        <v>147</v>
      </c>
      <c r="M491">
        <v>19134</v>
      </c>
      <c r="N491" t="s">
        <v>148</v>
      </c>
      <c r="O491" t="s">
        <v>3109</v>
      </c>
      <c r="P491" t="s">
        <v>32</v>
      </c>
      <c r="Q491" t="s">
        <v>65</v>
      </c>
      <c r="R491" t="s">
        <v>3110</v>
      </c>
      <c r="S491">
        <v>168.46400000000003</v>
      </c>
      <c r="T491">
        <v>2</v>
      </c>
      <c r="U491">
        <v>0.2</v>
      </c>
      <c r="V491">
        <v>-29.481200000000022</v>
      </c>
    </row>
    <row r="492" spans="1:22" x14ac:dyDescent="0.35">
      <c r="A492">
        <v>3397</v>
      </c>
      <c r="B492" t="s">
        <v>6602</v>
      </c>
      <c r="C492">
        <v>2014</v>
      </c>
      <c r="D492" s="28">
        <v>41822</v>
      </c>
      <c r="E492" s="28">
        <v>41829</v>
      </c>
      <c r="F492" t="s">
        <v>50</v>
      </c>
      <c r="G492" t="s">
        <v>5098</v>
      </c>
      <c r="H492" t="s">
        <v>5099</v>
      </c>
      <c r="I492" t="s">
        <v>102</v>
      </c>
      <c r="J492" t="s">
        <v>27</v>
      </c>
      <c r="K492" t="s">
        <v>4374</v>
      </c>
      <c r="L492" t="s">
        <v>254</v>
      </c>
      <c r="M492">
        <v>46203</v>
      </c>
      <c r="N492" t="s">
        <v>105</v>
      </c>
      <c r="O492" t="s">
        <v>97</v>
      </c>
      <c r="P492" t="s">
        <v>46</v>
      </c>
      <c r="Q492" t="s">
        <v>75</v>
      </c>
      <c r="R492" t="s">
        <v>98</v>
      </c>
      <c r="S492">
        <v>169.99</v>
      </c>
      <c r="T492">
        <v>1</v>
      </c>
      <c r="U492">
        <v>0</v>
      </c>
      <c r="V492">
        <v>78.195399999999992</v>
      </c>
    </row>
    <row r="493" spans="1:22" x14ac:dyDescent="0.35">
      <c r="A493">
        <v>7170</v>
      </c>
      <c r="B493" t="s">
        <v>9324</v>
      </c>
      <c r="C493">
        <v>2011</v>
      </c>
      <c r="D493" s="28">
        <v>40746</v>
      </c>
      <c r="E493" s="28">
        <v>40748</v>
      </c>
      <c r="F493" t="s">
        <v>23</v>
      </c>
      <c r="G493" t="s">
        <v>2235</v>
      </c>
      <c r="H493" t="s">
        <v>2236</v>
      </c>
      <c r="I493" t="s">
        <v>26</v>
      </c>
      <c r="J493" t="s">
        <v>27</v>
      </c>
      <c r="K493" t="s">
        <v>127</v>
      </c>
      <c r="L493" t="s">
        <v>43</v>
      </c>
      <c r="M493">
        <v>94122</v>
      </c>
      <c r="N493" t="s">
        <v>44</v>
      </c>
      <c r="O493" t="s">
        <v>4677</v>
      </c>
      <c r="P493" t="s">
        <v>32</v>
      </c>
      <c r="Q493" t="s">
        <v>56</v>
      </c>
      <c r="R493" t="s">
        <v>4678</v>
      </c>
      <c r="S493">
        <v>170.35200000000003</v>
      </c>
      <c r="T493">
        <v>3</v>
      </c>
      <c r="U493">
        <v>0.2</v>
      </c>
      <c r="V493">
        <v>19.164599999999979</v>
      </c>
    </row>
    <row r="494" spans="1:22" x14ac:dyDescent="0.35">
      <c r="A494">
        <v>5164</v>
      </c>
      <c r="B494" t="s">
        <v>8039</v>
      </c>
      <c r="C494">
        <v>2012</v>
      </c>
      <c r="D494" s="28">
        <v>41096</v>
      </c>
      <c r="E494" s="28">
        <v>41101</v>
      </c>
      <c r="F494" t="s">
        <v>50</v>
      </c>
      <c r="G494" t="s">
        <v>6461</v>
      </c>
      <c r="H494" t="s">
        <v>6462</v>
      </c>
      <c r="I494" t="s">
        <v>26</v>
      </c>
      <c r="J494" t="s">
        <v>27</v>
      </c>
      <c r="K494" t="s">
        <v>602</v>
      </c>
      <c r="L494" t="s">
        <v>43</v>
      </c>
      <c r="M494">
        <v>91104</v>
      </c>
      <c r="N494" t="s">
        <v>44</v>
      </c>
      <c r="O494" t="s">
        <v>281</v>
      </c>
      <c r="P494" t="s">
        <v>32</v>
      </c>
      <c r="Q494" t="s">
        <v>36</v>
      </c>
      <c r="R494" t="s">
        <v>282</v>
      </c>
      <c r="S494">
        <v>170.35200000000003</v>
      </c>
      <c r="T494">
        <v>3</v>
      </c>
      <c r="U494">
        <v>0.2</v>
      </c>
      <c r="V494">
        <v>-17.035200000000003</v>
      </c>
    </row>
    <row r="495" spans="1:22" x14ac:dyDescent="0.35">
      <c r="A495">
        <v>3841</v>
      </c>
      <c r="B495" t="s">
        <v>6978</v>
      </c>
      <c r="C495">
        <v>2011</v>
      </c>
      <c r="D495" s="28">
        <v>40750</v>
      </c>
      <c r="E495" s="28">
        <v>40757</v>
      </c>
      <c r="F495" t="s">
        <v>50</v>
      </c>
      <c r="G495" t="s">
        <v>290</v>
      </c>
      <c r="H495" t="s">
        <v>291</v>
      </c>
      <c r="I495" t="s">
        <v>26</v>
      </c>
      <c r="J495" t="s">
        <v>27</v>
      </c>
      <c r="K495" t="s">
        <v>4045</v>
      </c>
      <c r="L495" t="s">
        <v>1392</v>
      </c>
      <c r="M495">
        <v>89031</v>
      </c>
      <c r="N495" t="s">
        <v>44</v>
      </c>
      <c r="O495" t="s">
        <v>6979</v>
      </c>
      <c r="P495" t="s">
        <v>71</v>
      </c>
      <c r="Q495" t="s">
        <v>161</v>
      </c>
      <c r="R495" t="s">
        <v>6980</v>
      </c>
      <c r="S495">
        <v>170.97</v>
      </c>
      <c r="T495">
        <v>3</v>
      </c>
      <c r="U495">
        <v>0</v>
      </c>
      <c r="V495">
        <v>70.097700000000003</v>
      </c>
    </row>
    <row r="496" spans="1:22" x14ac:dyDescent="0.35">
      <c r="A496">
        <v>4398</v>
      </c>
      <c r="B496" t="s">
        <v>7471</v>
      </c>
      <c r="C496">
        <v>2011</v>
      </c>
      <c r="D496" s="28">
        <v>40731</v>
      </c>
      <c r="E496" s="28">
        <v>40735</v>
      </c>
      <c r="F496" t="s">
        <v>50</v>
      </c>
      <c r="G496" t="s">
        <v>2114</v>
      </c>
      <c r="H496" t="s">
        <v>2115</v>
      </c>
      <c r="I496" t="s">
        <v>26</v>
      </c>
      <c r="J496" t="s">
        <v>27</v>
      </c>
      <c r="K496" t="s">
        <v>146</v>
      </c>
      <c r="L496" t="s">
        <v>147</v>
      </c>
      <c r="M496">
        <v>19120</v>
      </c>
      <c r="N496" t="s">
        <v>148</v>
      </c>
      <c r="O496" t="s">
        <v>3186</v>
      </c>
      <c r="P496" t="s">
        <v>32</v>
      </c>
      <c r="Q496" t="s">
        <v>36</v>
      </c>
      <c r="R496" t="s">
        <v>3187</v>
      </c>
      <c r="S496">
        <v>172.18599999999998</v>
      </c>
      <c r="T496">
        <v>2</v>
      </c>
      <c r="U496">
        <v>0.3</v>
      </c>
      <c r="V496">
        <v>-46.736200000000011</v>
      </c>
    </row>
    <row r="497" spans="1:22" x14ac:dyDescent="0.35">
      <c r="A497">
        <v>8409</v>
      </c>
      <c r="B497" t="s">
        <v>10011</v>
      </c>
      <c r="C497">
        <v>2014</v>
      </c>
      <c r="D497" s="28">
        <v>41829</v>
      </c>
      <c r="E497" s="28">
        <v>41833</v>
      </c>
      <c r="F497" t="s">
        <v>50</v>
      </c>
      <c r="G497" t="s">
        <v>9874</v>
      </c>
      <c r="H497" t="s">
        <v>9875</v>
      </c>
      <c r="I497" t="s">
        <v>41</v>
      </c>
      <c r="J497" t="s">
        <v>27</v>
      </c>
      <c r="K497" t="s">
        <v>606</v>
      </c>
      <c r="L497" t="s">
        <v>245</v>
      </c>
      <c r="M497">
        <v>19711</v>
      </c>
      <c r="N497" t="s">
        <v>148</v>
      </c>
      <c r="O497" t="s">
        <v>8358</v>
      </c>
      <c r="P497" t="s">
        <v>46</v>
      </c>
      <c r="Q497" t="s">
        <v>68</v>
      </c>
      <c r="R497" t="s">
        <v>8359</v>
      </c>
      <c r="S497">
        <v>174.95000000000002</v>
      </c>
      <c r="T497">
        <v>5</v>
      </c>
      <c r="U497">
        <v>0</v>
      </c>
      <c r="V497">
        <v>45.487000000000002</v>
      </c>
    </row>
    <row r="498" spans="1:22" x14ac:dyDescent="0.35">
      <c r="A498">
        <v>7074</v>
      </c>
      <c r="B498" t="s">
        <v>9274</v>
      </c>
      <c r="C498">
        <v>2013</v>
      </c>
      <c r="D498" s="28">
        <v>41479</v>
      </c>
      <c r="E498" s="28">
        <v>41484</v>
      </c>
      <c r="F498" t="s">
        <v>50</v>
      </c>
      <c r="G498" t="s">
        <v>2002</v>
      </c>
      <c r="H498" t="s">
        <v>2003</v>
      </c>
      <c r="I498" t="s">
        <v>26</v>
      </c>
      <c r="J498" t="s">
        <v>27</v>
      </c>
      <c r="K498" t="s">
        <v>7289</v>
      </c>
      <c r="L498" t="s">
        <v>104</v>
      </c>
      <c r="M498">
        <v>78501</v>
      </c>
      <c r="N498" t="s">
        <v>105</v>
      </c>
      <c r="O498" t="s">
        <v>1565</v>
      </c>
      <c r="P498" t="s">
        <v>46</v>
      </c>
      <c r="Q498" t="s">
        <v>68</v>
      </c>
      <c r="R498" t="s">
        <v>1566</v>
      </c>
      <c r="S498">
        <v>175.92</v>
      </c>
      <c r="T498">
        <v>5</v>
      </c>
      <c r="U498">
        <v>0.2</v>
      </c>
      <c r="V498">
        <v>15.393000000000008</v>
      </c>
    </row>
    <row r="499" spans="1:22" x14ac:dyDescent="0.35">
      <c r="A499">
        <v>1029</v>
      </c>
      <c r="B499" t="s">
        <v>3057</v>
      </c>
      <c r="C499">
        <v>2011</v>
      </c>
      <c r="D499" s="28">
        <v>40735</v>
      </c>
      <c r="E499" s="28">
        <v>40739</v>
      </c>
      <c r="F499" t="s">
        <v>50</v>
      </c>
      <c r="G499" t="s">
        <v>1345</v>
      </c>
      <c r="H499" t="s">
        <v>1346</v>
      </c>
      <c r="I499" t="s">
        <v>41</v>
      </c>
      <c r="J499" t="s">
        <v>27</v>
      </c>
      <c r="K499" t="s">
        <v>1145</v>
      </c>
      <c r="L499" t="s">
        <v>788</v>
      </c>
      <c r="M499">
        <v>7601</v>
      </c>
      <c r="N499" t="s">
        <v>148</v>
      </c>
      <c r="O499" t="s">
        <v>1054</v>
      </c>
      <c r="P499" t="s">
        <v>46</v>
      </c>
      <c r="Q499" t="s">
        <v>90</v>
      </c>
      <c r="R499" t="s">
        <v>186</v>
      </c>
      <c r="S499">
        <v>177.2</v>
      </c>
      <c r="T499">
        <v>5</v>
      </c>
      <c r="U499">
        <v>0</v>
      </c>
      <c r="V499">
        <v>83.283999999999992</v>
      </c>
    </row>
    <row r="500" spans="1:22" x14ac:dyDescent="0.35">
      <c r="A500">
        <v>8632</v>
      </c>
      <c r="B500" t="s">
        <v>10150</v>
      </c>
      <c r="C500">
        <v>2013</v>
      </c>
      <c r="D500" s="28">
        <v>41484</v>
      </c>
      <c r="E500" s="28">
        <v>41485</v>
      </c>
      <c r="F500" t="s">
        <v>188</v>
      </c>
      <c r="G500" t="s">
        <v>1892</v>
      </c>
      <c r="H500" t="s">
        <v>1893</v>
      </c>
      <c r="I500" t="s">
        <v>26</v>
      </c>
      <c r="J500" t="s">
        <v>27</v>
      </c>
      <c r="K500" t="s">
        <v>8098</v>
      </c>
      <c r="L500" t="s">
        <v>147</v>
      </c>
      <c r="M500">
        <v>18018</v>
      </c>
      <c r="N500" t="s">
        <v>148</v>
      </c>
      <c r="O500" t="s">
        <v>2462</v>
      </c>
      <c r="P500" t="s">
        <v>32</v>
      </c>
      <c r="Q500" t="s">
        <v>33</v>
      </c>
      <c r="R500" t="s">
        <v>2463</v>
      </c>
      <c r="S500">
        <v>177.45000000000002</v>
      </c>
      <c r="T500">
        <v>5</v>
      </c>
      <c r="U500">
        <v>0.5</v>
      </c>
      <c r="V500">
        <v>-78.078000000000003</v>
      </c>
    </row>
    <row r="501" spans="1:22" x14ac:dyDescent="0.35">
      <c r="A501">
        <v>5937</v>
      </c>
      <c r="B501" t="s">
        <v>8582</v>
      </c>
      <c r="C501">
        <v>2013</v>
      </c>
      <c r="D501" s="28">
        <v>41460</v>
      </c>
      <c r="E501" s="28">
        <v>41460</v>
      </c>
      <c r="F501" t="s">
        <v>1290</v>
      </c>
      <c r="G501" t="s">
        <v>440</v>
      </c>
      <c r="H501" t="s">
        <v>441</v>
      </c>
      <c r="I501" t="s">
        <v>102</v>
      </c>
      <c r="J501" t="s">
        <v>27</v>
      </c>
      <c r="K501" t="s">
        <v>95</v>
      </c>
      <c r="L501" t="s">
        <v>96</v>
      </c>
      <c r="M501">
        <v>98103</v>
      </c>
      <c r="N501" t="s">
        <v>44</v>
      </c>
      <c r="O501" t="s">
        <v>4781</v>
      </c>
      <c r="P501" t="s">
        <v>71</v>
      </c>
      <c r="Q501" t="s">
        <v>72</v>
      </c>
      <c r="R501" t="s">
        <v>4782</v>
      </c>
      <c r="S501">
        <v>177.48000000000002</v>
      </c>
      <c r="T501">
        <v>3</v>
      </c>
      <c r="U501">
        <v>0.2</v>
      </c>
      <c r="V501">
        <v>19.966499999999982</v>
      </c>
    </row>
    <row r="502" spans="1:22" x14ac:dyDescent="0.35">
      <c r="A502">
        <v>6733</v>
      </c>
      <c r="B502" t="s">
        <v>9063</v>
      </c>
      <c r="C502">
        <v>2011</v>
      </c>
      <c r="D502" s="28">
        <v>40728</v>
      </c>
      <c r="E502" s="28">
        <v>40731</v>
      </c>
      <c r="F502" t="s">
        <v>188</v>
      </c>
      <c r="G502" t="s">
        <v>6982</v>
      </c>
      <c r="H502" t="s">
        <v>6983</v>
      </c>
      <c r="I502" t="s">
        <v>41</v>
      </c>
      <c r="J502" t="s">
        <v>27</v>
      </c>
      <c r="K502" t="s">
        <v>456</v>
      </c>
      <c r="L502" t="s">
        <v>457</v>
      </c>
      <c r="M502">
        <v>80013</v>
      </c>
      <c r="N502" t="s">
        <v>44</v>
      </c>
      <c r="O502" t="s">
        <v>6304</v>
      </c>
      <c r="P502" t="s">
        <v>46</v>
      </c>
      <c r="Q502" t="s">
        <v>90</v>
      </c>
      <c r="R502" t="s">
        <v>6305</v>
      </c>
      <c r="S502">
        <v>177.536</v>
      </c>
      <c r="T502">
        <v>4</v>
      </c>
      <c r="U502">
        <v>0.2</v>
      </c>
      <c r="V502">
        <v>62.137599999999992</v>
      </c>
    </row>
    <row r="503" spans="1:22" x14ac:dyDescent="0.35">
      <c r="A503">
        <v>7690</v>
      </c>
      <c r="B503" t="s">
        <v>9605</v>
      </c>
      <c r="C503">
        <v>2014</v>
      </c>
      <c r="D503" s="28">
        <v>41836</v>
      </c>
      <c r="E503" s="28">
        <v>41838</v>
      </c>
      <c r="F503" t="s">
        <v>188</v>
      </c>
      <c r="G503" t="s">
        <v>5300</v>
      </c>
      <c r="H503" t="s">
        <v>5301</v>
      </c>
      <c r="I503" t="s">
        <v>41</v>
      </c>
      <c r="J503" t="s">
        <v>27</v>
      </c>
      <c r="K503" t="s">
        <v>4350</v>
      </c>
      <c r="L503" t="s">
        <v>319</v>
      </c>
      <c r="M503">
        <v>23434</v>
      </c>
      <c r="N503" t="s">
        <v>30</v>
      </c>
      <c r="O503" t="s">
        <v>3180</v>
      </c>
      <c r="P503" t="s">
        <v>46</v>
      </c>
      <c r="Q503" t="s">
        <v>78</v>
      </c>
      <c r="R503" t="s">
        <v>3181</v>
      </c>
      <c r="S503">
        <v>179.94</v>
      </c>
      <c r="T503">
        <v>3</v>
      </c>
      <c r="U503">
        <v>0</v>
      </c>
      <c r="V503">
        <v>50.383200000000009</v>
      </c>
    </row>
    <row r="504" spans="1:22" x14ac:dyDescent="0.35">
      <c r="A504">
        <v>3791</v>
      </c>
      <c r="B504" t="s">
        <v>6937</v>
      </c>
      <c r="C504">
        <v>2011</v>
      </c>
      <c r="D504" s="28">
        <v>40729</v>
      </c>
      <c r="E504" s="28">
        <v>40735</v>
      </c>
      <c r="F504" t="s">
        <v>50</v>
      </c>
      <c r="G504" t="s">
        <v>4207</v>
      </c>
      <c r="H504" t="s">
        <v>4208</v>
      </c>
      <c r="I504" t="s">
        <v>102</v>
      </c>
      <c r="J504" t="s">
        <v>27</v>
      </c>
      <c r="K504" t="s">
        <v>42</v>
      </c>
      <c r="L504" t="s">
        <v>43</v>
      </c>
      <c r="M504">
        <v>90004</v>
      </c>
      <c r="N504" t="s">
        <v>44</v>
      </c>
      <c r="O504" t="s">
        <v>1722</v>
      </c>
      <c r="P504" t="s">
        <v>46</v>
      </c>
      <c r="Q504" t="s">
        <v>75</v>
      </c>
      <c r="R504" t="s">
        <v>1723</v>
      </c>
      <c r="S504">
        <v>180.96000000000004</v>
      </c>
      <c r="T504">
        <v>6</v>
      </c>
      <c r="U504">
        <v>0.2</v>
      </c>
      <c r="V504">
        <v>67.86</v>
      </c>
    </row>
    <row r="505" spans="1:22" x14ac:dyDescent="0.35">
      <c r="A505">
        <v>3680</v>
      </c>
      <c r="B505" t="s">
        <v>6843</v>
      </c>
      <c r="C505">
        <v>2012</v>
      </c>
      <c r="D505" s="28">
        <v>41099</v>
      </c>
      <c r="E505" s="28">
        <v>41104</v>
      </c>
      <c r="F505" t="s">
        <v>50</v>
      </c>
      <c r="G505" t="s">
        <v>4558</v>
      </c>
      <c r="H505" t="s">
        <v>4559</v>
      </c>
      <c r="I505" t="s">
        <v>26</v>
      </c>
      <c r="J505" t="s">
        <v>27</v>
      </c>
      <c r="K505" t="s">
        <v>3213</v>
      </c>
      <c r="L505" t="s">
        <v>2735</v>
      </c>
      <c r="M505">
        <v>20735</v>
      </c>
      <c r="N505" t="s">
        <v>148</v>
      </c>
      <c r="O505" t="s">
        <v>1086</v>
      </c>
      <c r="P505" t="s">
        <v>32</v>
      </c>
      <c r="Q505" t="s">
        <v>65</v>
      </c>
      <c r="R505" t="s">
        <v>1087</v>
      </c>
      <c r="S505">
        <v>181.96</v>
      </c>
      <c r="T505">
        <v>2</v>
      </c>
      <c r="U505">
        <v>0</v>
      </c>
      <c r="V505">
        <v>20.015600000000006</v>
      </c>
    </row>
    <row r="506" spans="1:22" x14ac:dyDescent="0.35">
      <c r="A506">
        <v>2317</v>
      </c>
      <c r="B506" t="s">
        <v>5322</v>
      </c>
      <c r="C506">
        <v>2014</v>
      </c>
      <c r="D506" s="28">
        <v>41841</v>
      </c>
      <c r="E506" s="28">
        <v>41846</v>
      </c>
      <c r="F506" t="s">
        <v>50</v>
      </c>
      <c r="G506" t="s">
        <v>5323</v>
      </c>
      <c r="H506" t="s">
        <v>5324</v>
      </c>
      <c r="I506" t="s">
        <v>41</v>
      </c>
      <c r="J506" t="s">
        <v>27</v>
      </c>
      <c r="K506" t="s">
        <v>5325</v>
      </c>
      <c r="L506" t="s">
        <v>5326</v>
      </c>
      <c r="M506">
        <v>57103</v>
      </c>
      <c r="N506" t="s">
        <v>105</v>
      </c>
      <c r="O506" t="s">
        <v>4928</v>
      </c>
      <c r="P506" t="s">
        <v>32</v>
      </c>
      <c r="Q506" t="s">
        <v>36</v>
      </c>
      <c r="R506" t="s">
        <v>4929</v>
      </c>
      <c r="S506">
        <v>182.94</v>
      </c>
      <c r="T506">
        <v>3</v>
      </c>
      <c r="U506">
        <v>0</v>
      </c>
      <c r="V506">
        <v>27.440999999999995</v>
      </c>
    </row>
    <row r="507" spans="1:22" x14ac:dyDescent="0.35">
      <c r="A507">
        <v>9321</v>
      </c>
      <c r="B507" t="s">
        <v>10549</v>
      </c>
      <c r="C507">
        <v>2014</v>
      </c>
      <c r="D507" s="28">
        <v>41841</v>
      </c>
      <c r="E507" s="28">
        <v>41846</v>
      </c>
      <c r="F507" t="s">
        <v>50</v>
      </c>
      <c r="G507" t="s">
        <v>2140</v>
      </c>
      <c r="H507" t="s">
        <v>2141</v>
      </c>
      <c r="I507" t="s">
        <v>41</v>
      </c>
      <c r="J507" t="s">
        <v>27</v>
      </c>
      <c r="K507" t="s">
        <v>266</v>
      </c>
      <c r="L507" t="s">
        <v>267</v>
      </c>
      <c r="M507">
        <v>10009</v>
      </c>
      <c r="N507" t="s">
        <v>148</v>
      </c>
      <c r="O507" t="s">
        <v>8503</v>
      </c>
      <c r="P507" t="s">
        <v>32</v>
      </c>
      <c r="Q507" t="s">
        <v>65</v>
      </c>
      <c r="R507" t="s">
        <v>8504</v>
      </c>
      <c r="S507">
        <v>183.92</v>
      </c>
      <c r="T507">
        <v>4</v>
      </c>
      <c r="U507">
        <v>0</v>
      </c>
      <c r="V507">
        <v>31.266399999999976</v>
      </c>
    </row>
    <row r="508" spans="1:22" x14ac:dyDescent="0.35">
      <c r="A508">
        <v>5985</v>
      </c>
      <c r="B508" t="s">
        <v>8609</v>
      </c>
      <c r="C508">
        <v>2013</v>
      </c>
      <c r="D508" s="28">
        <v>41475</v>
      </c>
      <c r="E508" s="28">
        <v>41481</v>
      </c>
      <c r="F508" t="s">
        <v>50</v>
      </c>
      <c r="G508" t="s">
        <v>4869</v>
      </c>
      <c r="H508" t="s">
        <v>4870</v>
      </c>
      <c r="I508" t="s">
        <v>26</v>
      </c>
      <c r="J508" t="s">
        <v>27</v>
      </c>
      <c r="K508" t="s">
        <v>7619</v>
      </c>
      <c r="L508" t="s">
        <v>1487</v>
      </c>
      <c r="M508">
        <v>39401</v>
      </c>
      <c r="N508" t="s">
        <v>30</v>
      </c>
      <c r="O508" t="s">
        <v>5990</v>
      </c>
      <c r="P508" t="s">
        <v>32</v>
      </c>
      <c r="Q508" t="s">
        <v>65</v>
      </c>
      <c r="R508" t="s">
        <v>5991</v>
      </c>
      <c r="S508">
        <v>185.57999999999998</v>
      </c>
      <c r="T508">
        <v>6</v>
      </c>
      <c r="U508">
        <v>0</v>
      </c>
      <c r="V508">
        <v>76.087800000000001</v>
      </c>
    </row>
    <row r="509" spans="1:22" x14ac:dyDescent="0.35">
      <c r="A509">
        <v>9808</v>
      </c>
      <c r="B509" t="s">
        <v>10845</v>
      </c>
      <c r="C509">
        <v>2014</v>
      </c>
      <c r="D509" s="28">
        <v>41848</v>
      </c>
      <c r="E509" s="28">
        <v>41853</v>
      </c>
      <c r="F509" t="s">
        <v>23</v>
      </c>
      <c r="G509" t="s">
        <v>4458</v>
      </c>
      <c r="H509" t="s">
        <v>4459</v>
      </c>
      <c r="I509" t="s">
        <v>26</v>
      </c>
      <c r="J509" t="s">
        <v>27</v>
      </c>
      <c r="K509" t="s">
        <v>4588</v>
      </c>
      <c r="L509" t="s">
        <v>88</v>
      </c>
      <c r="M509">
        <v>27604</v>
      </c>
      <c r="N509" t="s">
        <v>30</v>
      </c>
      <c r="O509" t="s">
        <v>304</v>
      </c>
      <c r="P509" t="s">
        <v>32</v>
      </c>
      <c r="Q509" t="s">
        <v>36</v>
      </c>
      <c r="R509" t="s">
        <v>305</v>
      </c>
      <c r="S509">
        <v>194.84800000000001</v>
      </c>
      <c r="T509">
        <v>4</v>
      </c>
      <c r="U509">
        <v>0.2</v>
      </c>
      <c r="V509">
        <v>12.177999999999983</v>
      </c>
    </row>
    <row r="510" spans="1:22" x14ac:dyDescent="0.35">
      <c r="A510">
        <v>1159</v>
      </c>
      <c r="B510" t="s">
        <v>3328</v>
      </c>
      <c r="C510">
        <v>2013</v>
      </c>
      <c r="D510" s="28">
        <v>41458</v>
      </c>
      <c r="E510" s="28">
        <v>41463</v>
      </c>
      <c r="F510" t="s">
        <v>23</v>
      </c>
      <c r="G510" t="s">
        <v>2760</v>
      </c>
      <c r="H510" t="s">
        <v>2761</v>
      </c>
      <c r="I510" t="s">
        <v>41</v>
      </c>
      <c r="J510" t="s">
        <v>27</v>
      </c>
      <c r="K510" t="s">
        <v>42</v>
      </c>
      <c r="L510" t="s">
        <v>43</v>
      </c>
      <c r="M510">
        <v>90004</v>
      </c>
      <c r="N510" t="s">
        <v>44</v>
      </c>
      <c r="O510" t="s">
        <v>3329</v>
      </c>
      <c r="P510" t="s">
        <v>32</v>
      </c>
      <c r="Q510" t="s">
        <v>36</v>
      </c>
      <c r="R510" t="s">
        <v>3330</v>
      </c>
      <c r="S510">
        <v>195.184</v>
      </c>
      <c r="T510">
        <v>1</v>
      </c>
      <c r="U510">
        <v>0.2</v>
      </c>
      <c r="V510">
        <v>19.518400000000007</v>
      </c>
    </row>
    <row r="511" spans="1:22" x14ac:dyDescent="0.35">
      <c r="A511">
        <v>2778</v>
      </c>
      <c r="B511" t="s">
        <v>5953</v>
      </c>
      <c r="C511">
        <v>2012</v>
      </c>
      <c r="D511" s="28">
        <v>41107</v>
      </c>
      <c r="E511" s="28">
        <v>41109</v>
      </c>
      <c r="F511" t="s">
        <v>23</v>
      </c>
      <c r="G511" t="s">
        <v>2825</v>
      </c>
      <c r="H511" t="s">
        <v>2826</v>
      </c>
      <c r="I511" t="s">
        <v>26</v>
      </c>
      <c r="J511" t="s">
        <v>27</v>
      </c>
      <c r="K511" t="s">
        <v>5954</v>
      </c>
      <c r="L511" t="s">
        <v>43</v>
      </c>
      <c r="M511">
        <v>93309</v>
      </c>
      <c r="N511" t="s">
        <v>44</v>
      </c>
      <c r="O511" t="s">
        <v>4476</v>
      </c>
      <c r="P511" t="s">
        <v>32</v>
      </c>
      <c r="Q511" t="s">
        <v>33</v>
      </c>
      <c r="R511" t="s">
        <v>4477</v>
      </c>
      <c r="S511">
        <v>195.46600000000001</v>
      </c>
      <c r="T511">
        <v>2</v>
      </c>
      <c r="U511">
        <v>0.15</v>
      </c>
      <c r="V511">
        <v>-13.797600000000017</v>
      </c>
    </row>
    <row r="512" spans="1:22" x14ac:dyDescent="0.35">
      <c r="A512">
        <v>6142</v>
      </c>
      <c r="B512" t="s">
        <v>8709</v>
      </c>
      <c r="C512">
        <v>2014</v>
      </c>
      <c r="D512" s="28">
        <v>41830</v>
      </c>
      <c r="E512" s="28">
        <v>41836</v>
      </c>
      <c r="F512" t="s">
        <v>50</v>
      </c>
      <c r="G512" t="s">
        <v>3691</v>
      </c>
      <c r="H512" t="s">
        <v>3692</v>
      </c>
      <c r="I512" t="s">
        <v>26</v>
      </c>
      <c r="J512" t="s">
        <v>27</v>
      </c>
      <c r="K512" t="s">
        <v>1293</v>
      </c>
      <c r="L512" t="s">
        <v>747</v>
      </c>
      <c r="M512">
        <v>6040</v>
      </c>
      <c r="N512" t="s">
        <v>148</v>
      </c>
      <c r="O512" t="s">
        <v>4663</v>
      </c>
      <c r="P512" t="s">
        <v>46</v>
      </c>
      <c r="Q512" t="s">
        <v>59</v>
      </c>
      <c r="R512" t="s">
        <v>4664</v>
      </c>
      <c r="S512">
        <v>195.64</v>
      </c>
      <c r="T512">
        <v>4</v>
      </c>
      <c r="U512">
        <v>0</v>
      </c>
      <c r="V512">
        <v>3.9128000000000043</v>
      </c>
    </row>
    <row r="513" spans="1:22" x14ac:dyDescent="0.35">
      <c r="A513">
        <v>6289</v>
      </c>
      <c r="B513" t="s">
        <v>8808</v>
      </c>
      <c r="C513">
        <v>2011</v>
      </c>
      <c r="D513" s="28">
        <v>40732</v>
      </c>
      <c r="E513" s="28">
        <v>40736</v>
      </c>
      <c r="F513" t="s">
        <v>50</v>
      </c>
      <c r="G513" t="s">
        <v>1574</v>
      </c>
      <c r="H513" t="s">
        <v>1575</v>
      </c>
      <c r="I513" t="s">
        <v>41</v>
      </c>
      <c r="J513" t="s">
        <v>27</v>
      </c>
      <c r="K513" t="s">
        <v>127</v>
      </c>
      <c r="L513" t="s">
        <v>43</v>
      </c>
      <c r="M513">
        <v>94122</v>
      </c>
      <c r="N513" t="s">
        <v>44</v>
      </c>
      <c r="O513" t="s">
        <v>3127</v>
      </c>
      <c r="P513" t="s">
        <v>46</v>
      </c>
      <c r="Q513" t="s">
        <v>75</v>
      </c>
      <c r="R513" t="s">
        <v>3128</v>
      </c>
      <c r="S513">
        <v>196.70400000000001</v>
      </c>
      <c r="T513">
        <v>6</v>
      </c>
      <c r="U513">
        <v>0.2</v>
      </c>
      <c r="V513">
        <v>68.846399999999974</v>
      </c>
    </row>
    <row r="514" spans="1:22" x14ac:dyDescent="0.35">
      <c r="A514">
        <v>1030</v>
      </c>
      <c r="B514" t="s">
        <v>3057</v>
      </c>
      <c r="C514">
        <v>2011</v>
      </c>
      <c r="D514" s="28">
        <v>40735</v>
      </c>
      <c r="E514" s="28">
        <v>40739</v>
      </c>
      <c r="F514" t="s">
        <v>50</v>
      </c>
      <c r="G514" t="s">
        <v>1345</v>
      </c>
      <c r="H514" t="s">
        <v>1346</v>
      </c>
      <c r="I514" t="s">
        <v>41</v>
      </c>
      <c r="J514" t="s">
        <v>27</v>
      </c>
      <c r="K514" t="s">
        <v>1145</v>
      </c>
      <c r="L514" t="s">
        <v>788</v>
      </c>
      <c r="M514">
        <v>7601</v>
      </c>
      <c r="N514" t="s">
        <v>148</v>
      </c>
      <c r="O514" t="s">
        <v>3058</v>
      </c>
      <c r="P514" t="s">
        <v>71</v>
      </c>
      <c r="Q514" t="s">
        <v>72</v>
      </c>
      <c r="R514" t="s">
        <v>3059</v>
      </c>
      <c r="S514">
        <v>197.96999999999997</v>
      </c>
      <c r="T514">
        <v>3</v>
      </c>
      <c r="U514">
        <v>0</v>
      </c>
      <c r="V514">
        <v>57.41129999999999</v>
      </c>
    </row>
    <row r="515" spans="1:22" x14ac:dyDescent="0.35">
      <c r="A515">
        <v>1621</v>
      </c>
      <c r="B515" t="s">
        <v>4252</v>
      </c>
      <c r="C515">
        <v>2014</v>
      </c>
      <c r="D515" s="28">
        <v>41829</v>
      </c>
      <c r="E515" s="28">
        <v>41836</v>
      </c>
      <c r="F515" t="s">
        <v>50</v>
      </c>
      <c r="G515" t="s">
        <v>4253</v>
      </c>
      <c r="H515" t="s">
        <v>4254</v>
      </c>
      <c r="I515" t="s">
        <v>26</v>
      </c>
      <c r="J515" t="s">
        <v>27</v>
      </c>
      <c r="K515" t="s">
        <v>4255</v>
      </c>
      <c r="L515" t="s">
        <v>96</v>
      </c>
      <c r="M515">
        <v>98031</v>
      </c>
      <c r="N515" t="s">
        <v>44</v>
      </c>
      <c r="O515" t="s">
        <v>4256</v>
      </c>
      <c r="P515" t="s">
        <v>32</v>
      </c>
      <c r="Q515" t="s">
        <v>65</v>
      </c>
      <c r="R515" t="s">
        <v>4257</v>
      </c>
      <c r="S515">
        <v>198.46</v>
      </c>
      <c r="T515">
        <v>2</v>
      </c>
      <c r="U515">
        <v>0</v>
      </c>
      <c r="V515">
        <v>99.23</v>
      </c>
    </row>
    <row r="516" spans="1:22" x14ac:dyDescent="0.35">
      <c r="A516">
        <v>7044</v>
      </c>
      <c r="B516" t="s">
        <v>9257</v>
      </c>
      <c r="C516">
        <v>2014</v>
      </c>
      <c r="D516" s="28">
        <v>41839</v>
      </c>
      <c r="E516" s="28">
        <v>41844</v>
      </c>
      <c r="F516" t="s">
        <v>50</v>
      </c>
      <c r="G516" t="s">
        <v>2304</v>
      </c>
      <c r="H516" t="s">
        <v>2305</v>
      </c>
      <c r="I516" t="s">
        <v>26</v>
      </c>
      <c r="J516" t="s">
        <v>27</v>
      </c>
      <c r="K516" t="s">
        <v>146</v>
      </c>
      <c r="L516" t="s">
        <v>147</v>
      </c>
      <c r="M516">
        <v>19134</v>
      </c>
      <c r="N516" t="s">
        <v>148</v>
      </c>
      <c r="O516" t="s">
        <v>1839</v>
      </c>
      <c r="P516" t="s">
        <v>32</v>
      </c>
      <c r="Q516" t="s">
        <v>36</v>
      </c>
      <c r="R516" t="s">
        <v>1840</v>
      </c>
      <c r="S516">
        <v>198.744</v>
      </c>
      <c r="T516">
        <v>4</v>
      </c>
      <c r="U516">
        <v>0.3</v>
      </c>
      <c r="V516">
        <v>-14.195999999999984</v>
      </c>
    </row>
    <row r="517" spans="1:22" x14ac:dyDescent="0.35">
      <c r="A517">
        <v>5039</v>
      </c>
      <c r="B517" t="s">
        <v>7959</v>
      </c>
      <c r="C517">
        <v>2012</v>
      </c>
      <c r="D517" s="28">
        <v>41101</v>
      </c>
      <c r="E517" s="28">
        <v>41102</v>
      </c>
      <c r="F517" t="s">
        <v>188</v>
      </c>
      <c r="G517" t="s">
        <v>4002</v>
      </c>
      <c r="H517" t="s">
        <v>4003</v>
      </c>
      <c r="I517" t="s">
        <v>41</v>
      </c>
      <c r="J517" t="s">
        <v>27</v>
      </c>
      <c r="K517" t="s">
        <v>521</v>
      </c>
      <c r="L517" t="s">
        <v>245</v>
      </c>
      <c r="M517">
        <v>19805</v>
      </c>
      <c r="N517" t="s">
        <v>148</v>
      </c>
      <c r="O517" t="s">
        <v>2803</v>
      </c>
      <c r="P517" t="s">
        <v>32</v>
      </c>
      <c r="Q517" t="s">
        <v>56</v>
      </c>
      <c r="R517" t="s">
        <v>2804</v>
      </c>
      <c r="S517">
        <v>199.83600000000001</v>
      </c>
      <c r="T517">
        <v>4</v>
      </c>
      <c r="U517">
        <v>0.3</v>
      </c>
      <c r="V517">
        <v>-37.112400000000036</v>
      </c>
    </row>
    <row r="518" spans="1:22" x14ac:dyDescent="0.35">
      <c r="A518">
        <v>8118</v>
      </c>
      <c r="B518" t="s">
        <v>9841</v>
      </c>
      <c r="C518">
        <v>2014</v>
      </c>
      <c r="D518" s="28">
        <v>41821</v>
      </c>
      <c r="E518" s="28">
        <v>41826</v>
      </c>
      <c r="F518" t="s">
        <v>50</v>
      </c>
      <c r="G518" t="s">
        <v>5615</v>
      </c>
      <c r="H518" t="s">
        <v>5616</v>
      </c>
      <c r="I518" t="s">
        <v>26</v>
      </c>
      <c r="J518" t="s">
        <v>27</v>
      </c>
      <c r="K518" t="s">
        <v>42</v>
      </c>
      <c r="L518" t="s">
        <v>43</v>
      </c>
      <c r="M518">
        <v>90045</v>
      </c>
      <c r="N518" t="s">
        <v>44</v>
      </c>
      <c r="O518" t="s">
        <v>4500</v>
      </c>
      <c r="P518" t="s">
        <v>46</v>
      </c>
      <c r="Q518" t="s">
        <v>90</v>
      </c>
      <c r="R518" t="s">
        <v>4501</v>
      </c>
      <c r="S518">
        <v>204.95000000000002</v>
      </c>
      <c r="T518">
        <v>5</v>
      </c>
      <c r="U518">
        <v>0</v>
      </c>
      <c r="V518">
        <v>100.4255</v>
      </c>
    </row>
    <row r="519" spans="1:22" x14ac:dyDescent="0.35">
      <c r="A519">
        <v>272</v>
      </c>
      <c r="B519" t="s">
        <v>1017</v>
      </c>
      <c r="C519">
        <v>2012</v>
      </c>
      <c r="D519" s="28">
        <v>41120</v>
      </c>
      <c r="E519" s="28">
        <v>41121</v>
      </c>
      <c r="F519" t="s">
        <v>188</v>
      </c>
      <c r="G519" t="s">
        <v>600</v>
      </c>
      <c r="H519" t="s">
        <v>601</v>
      </c>
      <c r="I519" t="s">
        <v>26</v>
      </c>
      <c r="J519" t="s">
        <v>27</v>
      </c>
      <c r="K519" t="s">
        <v>127</v>
      </c>
      <c r="L519" t="s">
        <v>43</v>
      </c>
      <c r="M519">
        <v>94109</v>
      </c>
      <c r="N519" t="s">
        <v>44</v>
      </c>
      <c r="O519" t="s">
        <v>1018</v>
      </c>
      <c r="P519" t="s">
        <v>71</v>
      </c>
      <c r="Q519" t="s">
        <v>161</v>
      </c>
      <c r="R519" t="s">
        <v>1019</v>
      </c>
      <c r="S519">
        <v>209.92999999999998</v>
      </c>
      <c r="T519">
        <v>7</v>
      </c>
      <c r="U519">
        <v>0</v>
      </c>
      <c r="V519">
        <v>92.369200000000021</v>
      </c>
    </row>
    <row r="520" spans="1:22" x14ac:dyDescent="0.35">
      <c r="A520">
        <v>5015</v>
      </c>
      <c r="B520" t="s">
        <v>7937</v>
      </c>
      <c r="C520">
        <v>2014</v>
      </c>
      <c r="D520" s="28">
        <v>41842</v>
      </c>
      <c r="E520" s="28">
        <v>41847</v>
      </c>
      <c r="F520" t="s">
        <v>50</v>
      </c>
      <c r="G520" t="s">
        <v>6264</v>
      </c>
      <c r="H520" t="s">
        <v>6265</v>
      </c>
      <c r="I520" t="s">
        <v>102</v>
      </c>
      <c r="J520" t="s">
        <v>27</v>
      </c>
      <c r="K520" t="s">
        <v>2180</v>
      </c>
      <c r="L520" t="s">
        <v>498</v>
      </c>
      <c r="M520">
        <v>44105</v>
      </c>
      <c r="N520" t="s">
        <v>148</v>
      </c>
      <c r="O520" t="s">
        <v>7940</v>
      </c>
      <c r="P520" t="s">
        <v>71</v>
      </c>
      <c r="Q520" t="s">
        <v>72</v>
      </c>
      <c r="R520" t="s">
        <v>7941</v>
      </c>
      <c r="S520">
        <v>210.56400000000002</v>
      </c>
      <c r="T520">
        <v>6</v>
      </c>
      <c r="U520">
        <v>0.4</v>
      </c>
      <c r="V520">
        <v>-52.640999999999991</v>
      </c>
    </row>
    <row r="521" spans="1:22" x14ac:dyDescent="0.35">
      <c r="A521">
        <v>5439</v>
      </c>
      <c r="B521" t="s">
        <v>8239</v>
      </c>
      <c r="C521">
        <v>2011</v>
      </c>
      <c r="D521" s="28">
        <v>40729</v>
      </c>
      <c r="E521" s="28">
        <v>40732</v>
      </c>
      <c r="F521" t="s">
        <v>188</v>
      </c>
      <c r="G521" t="s">
        <v>8188</v>
      </c>
      <c r="H521" t="s">
        <v>8189</v>
      </c>
      <c r="I521" t="s">
        <v>41</v>
      </c>
      <c r="J521" t="s">
        <v>27</v>
      </c>
      <c r="K521" t="s">
        <v>2289</v>
      </c>
      <c r="L521" t="s">
        <v>54</v>
      </c>
      <c r="M521">
        <v>32137</v>
      </c>
      <c r="N521" t="s">
        <v>30</v>
      </c>
      <c r="O521" t="s">
        <v>8240</v>
      </c>
      <c r="P521" t="s">
        <v>32</v>
      </c>
      <c r="Q521" t="s">
        <v>65</v>
      </c>
      <c r="R521" t="s">
        <v>8241</v>
      </c>
      <c r="S521">
        <v>213.21600000000001</v>
      </c>
      <c r="T521">
        <v>3</v>
      </c>
      <c r="U521">
        <v>0.2</v>
      </c>
      <c r="V521">
        <v>15.991199999999992</v>
      </c>
    </row>
    <row r="522" spans="1:22" x14ac:dyDescent="0.35">
      <c r="A522">
        <v>3429</v>
      </c>
      <c r="B522" t="s">
        <v>6621</v>
      </c>
      <c r="C522">
        <v>2014</v>
      </c>
      <c r="D522" s="28">
        <v>41824</v>
      </c>
      <c r="E522" s="28">
        <v>41827</v>
      </c>
      <c r="F522" t="s">
        <v>23</v>
      </c>
      <c r="G522" t="s">
        <v>3758</v>
      </c>
      <c r="H522" t="s">
        <v>3759</v>
      </c>
      <c r="I522" t="s">
        <v>102</v>
      </c>
      <c r="J522" t="s">
        <v>27</v>
      </c>
      <c r="K522" t="s">
        <v>2470</v>
      </c>
      <c r="L522" t="s">
        <v>498</v>
      </c>
      <c r="M522">
        <v>43130</v>
      </c>
      <c r="N522" t="s">
        <v>148</v>
      </c>
      <c r="O522" t="s">
        <v>1436</v>
      </c>
      <c r="P522" t="s">
        <v>32</v>
      </c>
      <c r="Q522" t="s">
        <v>56</v>
      </c>
      <c r="R522" t="s">
        <v>1437</v>
      </c>
      <c r="S522">
        <v>215.148</v>
      </c>
      <c r="T522">
        <v>2</v>
      </c>
      <c r="U522">
        <v>0.4</v>
      </c>
      <c r="V522">
        <v>-103.98819999999998</v>
      </c>
    </row>
    <row r="523" spans="1:22" x14ac:dyDescent="0.35">
      <c r="A523">
        <v>1799</v>
      </c>
      <c r="B523" t="s">
        <v>4534</v>
      </c>
      <c r="C523">
        <v>2013</v>
      </c>
      <c r="D523" s="28">
        <v>41463</v>
      </c>
      <c r="E523" s="28">
        <v>41467</v>
      </c>
      <c r="F523" t="s">
        <v>50</v>
      </c>
      <c r="G523" t="s">
        <v>4468</v>
      </c>
      <c r="H523" t="s">
        <v>4469</v>
      </c>
      <c r="I523" t="s">
        <v>26</v>
      </c>
      <c r="J523" t="s">
        <v>27</v>
      </c>
      <c r="K523" t="s">
        <v>630</v>
      </c>
      <c r="L523" t="s">
        <v>43</v>
      </c>
      <c r="M523">
        <v>95123</v>
      </c>
      <c r="N523" t="s">
        <v>44</v>
      </c>
      <c r="O523" t="s">
        <v>1875</v>
      </c>
      <c r="P523" t="s">
        <v>32</v>
      </c>
      <c r="Q523" t="s">
        <v>65</v>
      </c>
      <c r="R523" t="s">
        <v>1876</v>
      </c>
      <c r="S523">
        <v>215.65</v>
      </c>
      <c r="T523">
        <v>5</v>
      </c>
      <c r="U523">
        <v>0</v>
      </c>
      <c r="V523">
        <v>73.320999999999998</v>
      </c>
    </row>
    <row r="524" spans="1:22" x14ac:dyDescent="0.35">
      <c r="A524">
        <v>6666</v>
      </c>
      <c r="B524" t="s">
        <v>9016</v>
      </c>
      <c r="C524">
        <v>2013</v>
      </c>
      <c r="D524" s="28">
        <v>41470</v>
      </c>
      <c r="E524" s="28">
        <v>41474</v>
      </c>
      <c r="F524" t="s">
        <v>23</v>
      </c>
      <c r="G524" t="s">
        <v>3019</v>
      </c>
      <c r="H524" t="s">
        <v>3020</v>
      </c>
      <c r="I524" t="s">
        <v>26</v>
      </c>
      <c r="J524" t="s">
        <v>27</v>
      </c>
      <c r="K524" t="s">
        <v>3926</v>
      </c>
      <c r="L524" t="s">
        <v>104</v>
      </c>
      <c r="M524">
        <v>75061</v>
      </c>
      <c r="N524" t="s">
        <v>105</v>
      </c>
      <c r="O524" t="s">
        <v>8536</v>
      </c>
      <c r="P524" t="s">
        <v>46</v>
      </c>
      <c r="Q524" t="s">
        <v>90</v>
      </c>
      <c r="R524" t="s">
        <v>8537</v>
      </c>
      <c r="S524">
        <v>219.84000000000003</v>
      </c>
      <c r="T524">
        <v>5</v>
      </c>
      <c r="U524">
        <v>0.2</v>
      </c>
      <c r="V524">
        <v>79.691999999999979</v>
      </c>
    </row>
    <row r="525" spans="1:22" x14ac:dyDescent="0.35">
      <c r="A525">
        <v>1356</v>
      </c>
      <c r="B525" t="s">
        <v>3729</v>
      </c>
      <c r="C525">
        <v>2011</v>
      </c>
      <c r="D525" s="28">
        <v>40729</v>
      </c>
      <c r="E525" s="28">
        <v>40729</v>
      </c>
      <c r="F525" t="s">
        <v>1290</v>
      </c>
      <c r="G525" t="s">
        <v>3535</v>
      </c>
      <c r="H525" t="s">
        <v>3536</v>
      </c>
      <c r="I525" t="s">
        <v>26</v>
      </c>
      <c r="J525" t="s">
        <v>27</v>
      </c>
      <c r="K525" t="s">
        <v>184</v>
      </c>
      <c r="L525" t="s">
        <v>104</v>
      </c>
      <c r="M525">
        <v>77036</v>
      </c>
      <c r="N525" t="s">
        <v>105</v>
      </c>
      <c r="O525" t="s">
        <v>839</v>
      </c>
      <c r="P525" t="s">
        <v>46</v>
      </c>
      <c r="Q525" t="s">
        <v>59</v>
      </c>
      <c r="R525" t="s">
        <v>840</v>
      </c>
      <c r="S525">
        <v>220.77600000000001</v>
      </c>
      <c r="T525">
        <v>3</v>
      </c>
      <c r="U525">
        <v>0.2</v>
      </c>
      <c r="V525">
        <v>-44.155200000000022</v>
      </c>
    </row>
    <row r="526" spans="1:22" x14ac:dyDescent="0.35">
      <c r="A526">
        <v>5041</v>
      </c>
      <c r="B526" t="s">
        <v>7959</v>
      </c>
      <c r="C526">
        <v>2012</v>
      </c>
      <c r="D526" s="28">
        <v>41101</v>
      </c>
      <c r="E526" s="28">
        <v>41102</v>
      </c>
      <c r="F526" t="s">
        <v>188</v>
      </c>
      <c r="G526" t="s">
        <v>4002</v>
      </c>
      <c r="H526" t="s">
        <v>4003</v>
      </c>
      <c r="I526" t="s">
        <v>41</v>
      </c>
      <c r="J526" t="s">
        <v>27</v>
      </c>
      <c r="K526" t="s">
        <v>521</v>
      </c>
      <c r="L526" t="s">
        <v>245</v>
      </c>
      <c r="M526">
        <v>19805</v>
      </c>
      <c r="N526" t="s">
        <v>148</v>
      </c>
      <c r="O526" t="s">
        <v>1393</v>
      </c>
      <c r="P526" t="s">
        <v>46</v>
      </c>
      <c r="Q526" t="s">
        <v>75</v>
      </c>
      <c r="R526" t="s">
        <v>1394</v>
      </c>
      <c r="S526">
        <v>221.06</v>
      </c>
      <c r="T526">
        <v>7</v>
      </c>
      <c r="U526">
        <v>0</v>
      </c>
      <c r="V526">
        <v>103.89819999999997</v>
      </c>
    </row>
    <row r="527" spans="1:22" x14ac:dyDescent="0.35">
      <c r="A527">
        <v>5014</v>
      </c>
      <c r="B527" t="s">
        <v>7937</v>
      </c>
      <c r="C527">
        <v>2014</v>
      </c>
      <c r="D527" s="28">
        <v>41842</v>
      </c>
      <c r="E527" s="28">
        <v>41847</v>
      </c>
      <c r="F527" t="s">
        <v>50</v>
      </c>
      <c r="G527" t="s">
        <v>6264</v>
      </c>
      <c r="H527" t="s">
        <v>6265</v>
      </c>
      <c r="I527" t="s">
        <v>102</v>
      </c>
      <c r="J527" t="s">
        <v>27</v>
      </c>
      <c r="K527" t="s">
        <v>2180</v>
      </c>
      <c r="L527" t="s">
        <v>498</v>
      </c>
      <c r="M527">
        <v>44105</v>
      </c>
      <c r="N527" t="s">
        <v>148</v>
      </c>
      <c r="O527" t="s">
        <v>7938</v>
      </c>
      <c r="P527" t="s">
        <v>46</v>
      </c>
      <c r="Q527" t="s">
        <v>59</v>
      </c>
      <c r="R527" t="s">
        <v>7939</v>
      </c>
      <c r="S527">
        <v>222.32000000000005</v>
      </c>
      <c r="T527">
        <v>7</v>
      </c>
      <c r="U527">
        <v>0.2</v>
      </c>
      <c r="V527">
        <v>25.010999999999967</v>
      </c>
    </row>
    <row r="528" spans="1:22" x14ac:dyDescent="0.35">
      <c r="A528">
        <v>6700</v>
      </c>
      <c r="B528" t="s">
        <v>9040</v>
      </c>
      <c r="C528">
        <v>2014</v>
      </c>
      <c r="D528" s="28">
        <v>41842</v>
      </c>
      <c r="E528" s="28">
        <v>41846</v>
      </c>
      <c r="F528" t="s">
        <v>50</v>
      </c>
      <c r="G528" t="s">
        <v>4348</v>
      </c>
      <c r="H528" t="s">
        <v>4349</v>
      </c>
      <c r="I528" t="s">
        <v>26</v>
      </c>
      <c r="J528" t="s">
        <v>27</v>
      </c>
      <c r="K528" t="s">
        <v>947</v>
      </c>
      <c r="L528" t="s">
        <v>43</v>
      </c>
      <c r="M528">
        <v>92024</v>
      </c>
      <c r="N528" t="s">
        <v>44</v>
      </c>
      <c r="O528" t="s">
        <v>4619</v>
      </c>
      <c r="P528" t="s">
        <v>32</v>
      </c>
      <c r="Q528" t="s">
        <v>36</v>
      </c>
      <c r="R528" t="s">
        <v>4620</v>
      </c>
      <c r="S528">
        <v>225.29600000000002</v>
      </c>
      <c r="T528">
        <v>2</v>
      </c>
      <c r="U528">
        <v>0.2</v>
      </c>
      <c r="V528">
        <v>22.529599999999995</v>
      </c>
    </row>
    <row r="529" spans="1:22" x14ac:dyDescent="0.35">
      <c r="A529">
        <v>2233</v>
      </c>
      <c r="B529" t="s">
        <v>5196</v>
      </c>
      <c r="C529">
        <v>2014</v>
      </c>
      <c r="D529" s="28">
        <v>41830</v>
      </c>
      <c r="E529" s="28">
        <v>41835</v>
      </c>
      <c r="F529" t="s">
        <v>50</v>
      </c>
      <c r="G529" t="s">
        <v>5105</v>
      </c>
      <c r="H529" t="s">
        <v>5106</v>
      </c>
      <c r="I529" t="s">
        <v>26</v>
      </c>
      <c r="J529" t="s">
        <v>27</v>
      </c>
      <c r="K529" t="s">
        <v>303</v>
      </c>
      <c r="L529" t="s">
        <v>211</v>
      </c>
      <c r="M529">
        <v>60610</v>
      </c>
      <c r="N529" t="s">
        <v>105</v>
      </c>
      <c r="O529" t="s">
        <v>5197</v>
      </c>
      <c r="P529" t="s">
        <v>46</v>
      </c>
      <c r="Q529" t="s">
        <v>59</v>
      </c>
      <c r="R529" t="s">
        <v>5198</v>
      </c>
      <c r="S529">
        <v>228.92</v>
      </c>
      <c r="T529">
        <v>5</v>
      </c>
      <c r="U529">
        <v>0.2</v>
      </c>
      <c r="V529">
        <v>14.307499999999997</v>
      </c>
    </row>
    <row r="530" spans="1:22" x14ac:dyDescent="0.35">
      <c r="A530">
        <v>7932</v>
      </c>
      <c r="B530" t="s">
        <v>9748</v>
      </c>
      <c r="C530">
        <v>2013</v>
      </c>
      <c r="D530" s="28">
        <v>41471</v>
      </c>
      <c r="E530" s="28">
        <v>41476</v>
      </c>
      <c r="F530" t="s">
        <v>50</v>
      </c>
      <c r="G530" t="s">
        <v>3907</v>
      </c>
      <c r="H530" t="s">
        <v>3908</v>
      </c>
      <c r="I530" t="s">
        <v>41</v>
      </c>
      <c r="J530" t="s">
        <v>27</v>
      </c>
      <c r="K530" t="s">
        <v>419</v>
      </c>
      <c r="L530" t="s">
        <v>420</v>
      </c>
      <c r="M530">
        <v>97206</v>
      </c>
      <c r="N530" t="s">
        <v>44</v>
      </c>
      <c r="O530" t="s">
        <v>1461</v>
      </c>
      <c r="P530" t="s">
        <v>32</v>
      </c>
      <c r="Q530" t="s">
        <v>36</v>
      </c>
      <c r="R530" t="s">
        <v>1462</v>
      </c>
      <c r="S530">
        <v>230.28000000000003</v>
      </c>
      <c r="T530">
        <v>3</v>
      </c>
      <c r="U530">
        <v>0.2</v>
      </c>
      <c r="V530">
        <v>23.027999999999992</v>
      </c>
    </row>
    <row r="531" spans="1:22" x14ac:dyDescent="0.35">
      <c r="A531">
        <v>6590</v>
      </c>
      <c r="B531" t="s">
        <v>8976</v>
      </c>
      <c r="C531">
        <v>2014</v>
      </c>
      <c r="D531" s="28">
        <v>41842</v>
      </c>
      <c r="E531" s="28">
        <v>41848</v>
      </c>
      <c r="F531" t="s">
        <v>50</v>
      </c>
      <c r="G531" t="s">
        <v>4893</v>
      </c>
      <c r="H531" t="s">
        <v>4894</v>
      </c>
      <c r="I531" t="s">
        <v>26</v>
      </c>
      <c r="J531" t="s">
        <v>27</v>
      </c>
      <c r="K531" t="s">
        <v>1976</v>
      </c>
      <c r="L531" t="s">
        <v>319</v>
      </c>
      <c r="M531">
        <v>24153</v>
      </c>
      <c r="N531" t="s">
        <v>30</v>
      </c>
      <c r="O531" t="s">
        <v>1605</v>
      </c>
      <c r="P531" t="s">
        <v>46</v>
      </c>
      <c r="Q531" t="s">
        <v>578</v>
      </c>
      <c r="R531" t="s">
        <v>1606</v>
      </c>
      <c r="S531">
        <v>231.72</v>
      </c>
      <c r="T531">
        <v>2</v>
      </c>
      <c r="U531">
        <v>0</v>
      </c>
      <c r="V531">
        <v>11.585999999999984</v>
      </c>
    </row>
    <row r="532" spans="1:22" x14ac:dyDescent="0.35">
      <c r="A532">
        <v>4000</v>
      </c>
      <c r="B532" t="s">
        <v>7135</v>
      </c>
      <c r="C532">
        <v>2012</v>
      </c>
      <c r="D532" s="28">
        <v>41107</v>
      </c>
      <c r="E532" s="28">
        <v>41110</v>
      </c>
      <c r="F532" t="s">
        <v>23</v>
      </c>
      <c r="G532" t="s">
        <v>1477</v>
      </c>
      <c r="H532" t="s">
        <v>1478</v>
      </c>
      <c r="I532" t="s">
        <v>41</v>
      </c>
      <c r="J532" t="s">
        <v>27</v>
      </c>
      <c r="K532" t="s">
        <v>6850</v>
      </c>
      <c r="L532" t="s">
        <v>54</v>
      </c>
      <c r="M532">
        <v>34952</v>
      </c>
      <c r="N532" t="s">
        <v>30</v>
      </c>
      <c r="O532" t="s">
        <v>1076</v>
      </c>
      <c r="P532" t="s">
        <v>32</v>
      </c>
      <c r="Q532" t="s">
        <v>33</v>
      </c>
      <c r="R532" t="s">
        <v>1077</v>
      </c>
      <c r="S532">
        <v>231.92000000000002</v>
      </c>
      <c r="T532">
        <v>5</v>
      </c>
      <c r="U532">
        <v>0.2</v>
      </c>
      <c r="V532">
        <v>5.7980000000000018</v>
      </c>
    </row>
    <row r="533" spans="1:22" x14ac:dyDescent="0.35">
      <c r="A533">
        <v>8097</v>
      </c>
      <c r="B533" t="s">
        <v>9826</v>
      </c>
      <c r="C533">
        <v>2014</v>
      </c>
      <c r="D533" s="28">
        <v>41848</v>
      </c>
      <c r="E533" s="28">
        <v>41853</v>
      </c>
      <c r="F533" t="s">
        <v>23</v>
      </c>
      <c r="G533" t="s">
        <v>5176</v>
      </c>
      <c r="H533" t="s">
        <v>5177</v>
      </c>
      <c r="I533" t="s">
        <v>26</v>
      </c>
      <c r="J533" t="s">
        <v>27</v>
      </c>
      <c r="K533" t="s">
        <v>95</v>
      </c>
      <c r="L533" t="s">
        <v>96</v>
      </c>
      <c r="M533">
        <v>98115</v>
      </c>
      <c r="N533" t="s">
        <v>44</v>
      </c>
      <c r="O533" t="s">
        <v>1696</v>
      </c>
      <c r="P533" t="s">
        <v>71</v>
      </c>
      <c r="Q533" t="s">
        <v>161</v>
      </c>
      <c r="R533" t="s">
        <v>1697</v>
      </c>
      <c r="S533">
        <v>234.95000000000002</v>
      </c>
      <c r="T533">
        <v>5</v>
      </c>
      <c r="U533">
        <v>0</v>
      </c>
      <c r="V533">
        <v>32.893000000000008</v>
      </c>
    </row>
    <row r="534" spans="1:22" x14ac:dyDescent="0.35">
      <c r="A534">
        <v>7169</v>
      </c>
      <c r="B534" t="s">
        <v>9324</v>
      </c>
      <c r="C534">
        <v>2011</v>
      </c>
      <c r="D534" s="28">
        <v>40746</v>
      </c>
      <c r="E534" s="28">
        <v>40748</v>
      </c>
      <c r="F534" t="s">
        <v>23</v>
      </c>
      <c r="G534" t="s">
        <v>2235</v>
      </c>
      <c r="H534" t="s">
        <v>2236</v>
      </c>
      <c r="I534" t="s">
        <v>26</v>
      </c>
      <c r="J534" t="s">
        <v>27</v>
      </c>
      <c r="K534" t="s">
        <v>127</v>
      </c>
      <c r="L534" t="s">
        <v>43</v>
      </c>
      <c r="M534">
        <v>94122</v>
      </c>
      <c r="N534" t="s">
        <v>44</v>
      </c>
      <c r="O534" t="s">
        <v>1544</v>
      </c>
      <c r="P534" t="s">
        <v>46</v>
      </c>
      <c r="Q534" t="s">
        <v>59</v>
      </c>
      <c r="R534" t="s">
        <v>1545</v>
      </c>
      <c r="S534">
        <v>236.5</v>
      </c>
      <c r="T534">
        <v>10</v>
      </c>
      <c r="U534">
        <v>0</v>
      </c>
      <c r="V534">
        <v>68.584999999999994</v>
      </c>
    </row>
    <row r="535" spans="1:22" x14ac:dyDescent="0.35">
      <c r="A535">
        <v>3866</v>
      </c>
      <c r="B535" t="s">
        <v>7017</v>
      </c>
      <c r="C535">
        <v>2011</v>
      </c>
      <c r="D535" s="28">
        <v>40751</v>
      </c>
      <c r="E535" s="28">
        <v>40753</v>
      </c>
      <c r="F535" t="s">
        <v>23</v>
      </c>
      <c r="G535" t="s">
        <v>4625</v>
      </c>
      <c r="H535" t="s">
        <v>4626</v>
      </c>
      <c r="I535" t="s">
        <v>26</v>
      </c>
      <c r="J535" t="s">
        <v>27</v>
      </c>
      <c r="K535" t="s">
        <v>127</v>
      </c>
      <c r="L535" t="s">
        <v>43</v>
      </c>
      <c r="M535">
        <v>94122</v>
      </c>
      <c r="N535" t="s">
        <v>44</v>
      </c>
      <c r="O535" t="s">
        <v>4812</v>
      </c>
      <c r="P535" t="s">
        <v>71</v>
      </c>
      <c r="Q535" t="s">
        <v>161</v>
      </c>
      <c r="R535" t="s">
        <v>4813</v>
      </c>
      <c r="S535">
        <v>238</v>
      </c>
      <c r="T535">
        <v>2</v>
      </c>
      <c r="U535">
        <v>0</v>
      </c>
      <c r="V535">
        <v>38.080000000000013</v>
      </c>
    </row>
    <row r="536" spans="1:22" x14ac:dyDescent="0.35">
      <c r="A536">
        <v>6031</v>
      </c>
      <c r="B536" t="s">
        <v>8632</v>
      </c>
      <c r="C536">
        <v>2014</v>
      </c>
      <c r="D536" s="28">
        <v>41827</v>
      </c>
      <c r="E536" s="28">
        <v>41827</v>
      </c>
      <c r="F536" t="s">
        <v>1290</v>
      </c>
      <c r="G536" t="s">
        <v>7308</v>
      </c>
      <c r="H536" t="s">
        <v>7309</v>
      </c>
      <c r="I536" t="s">
        <v>26</v>
      </c>
      <c r="J536" t="s">
        <v>27</v>
      </c>
      <c r="K536" t="s">
        <v>1419</v>
      </c>
      <c r="L536" t="s">
        <v>54</v>
      </c>
      <c r="M536">
        <v>33142</v>
      </c>
      <c r="N536" t="s">
        <v>30</v>
      </c>
      <c r="O536" t="s">
        <v>4730</v>
      </c>
      <c r="P536" t="s">
        <v>32</v>
      </c>
      <c r="Q536" t="s">
        <v>36</v>
      </c>
      <c r="R536" t="s">
        <v>4731</v>
      </c>
      <c r="S536">
        <v>239.24</v>
      </c>
      <c r="T536">
        <v>1</v>
      </c>
      <c r="U536">
        <v>0.2</v>
      </c>
      <c r="V536">
        <v>23.924000000000007</v>
      </c>
    </row>
    <row r="537" spans="1:22" x14ac:dyDescent="0.35">
      <c r="A537">
        <v>7513</v>
      </c>
      <c r="B537" t="s">
        <v>9515</v>
      </c>
      <c r="C537">
        <v>2014</v>
      </c>
      <c r="D537" s="28">
        <v>41835</v>
      </c>
      <c r="E537" s="28">
        <v>41839</v>
      </c>
      <c r="F537" t="s">
        <v>50</v>
      </c>
      <c r="G537" t="s">
        <v>2114</v>
      </c>
      <c r="H537" t="s">
        <v>2115</v>
      </c>
      <c r="I537" t="s">
        <v>26</v>
      </c>
      <c r="J537" t="s">
        <v>27</v>
      </c>
      <c r="K537" t="s">
        <v>497</v>
      </c>
      <c r="L537" t="s">
        <v>498</v>
      </c>
      <c r="M537">
        <v>43229</v>
      </c>
      <c r="N537" t="s">
        <v>148</v>
      </c>
      <c r="O537" t="s">
        <v>5557</v>
      </c>
      <c r="P537" t="s">
        <v>46</v>
      </c>
      <c r="Q537" t="s">
        <v>59</v>
      </c>
      <c r="R537" t="s">
        <v>5558</v>
      </c>
      <c r="S537">
        <v>239.45599999999999</v>
      </c>
      <c r="T537">
        <v>7</v>
      </c>
      <c r="U537">
        <v>0.2</v>
      </c>
      <c r="V537">
        <v>17.959200000000003</v>
      </c>
    </row>
    <row r="538" spans="1:22" x14ac:dyDescent="0.35">
      <c r="A538">
        <v>4581</v>
      </c>
      <c r="B538" t="s">
        <v>7618</v>
      </c>
      <c r="C538">
        <v>2012</v>
      </c>
      <c r="D538" s="28">
        <v>41121</v>
      </c>
      <c r="E538" s="28">
        <v>41127</v>
      </c>
      <c r="F538" t="s">
        <v>50</v>
      </c>
      <c r="G538" t="s">
        <v>1324</v>
      </c>
      <c r="H538" t="s">
        <v>1325</v>
      </c>
      <c r="I538" t="s">
        <v>41</v>
      </c>
      <c r="J538" t="s">
        <v>27</v>
      </c>
      <c r="K538" t="s">
        <v>7619</v>
      </c>
      <c r="L538" t="s">
        <v>1487</v>
      </c>
      <c r="M538">
        <v>39401</v>
      </c>
      <c r="N538" t="s">
        <v>30</v>
      </c>
      <c r="O538" t="s">
        <v>992</v>
      </c>
      <c r="P538" t="s">
        <v>71</v>
      </c>
      <c r="Q538" t="s">
        <v>161</v>
      </c>
      <c r="R538" t="s">
        <v>993</v>
      </c>
      <c r="S538">
        <v>239.70000000000002</v>
      </c>
      <c r="T538">
        <v>6</v>
      </c>
      <c r="U538">
        <v>0</v>
      </c>
      <c r="V538">
        <v>105.46800000000002</v>
      </c>
    </row>
    <row r="539" spans="1:22" x14ac:dyDescent="0.35">
      <c r="A539">
        <v>499</v>
      </c>
      <c r="B539" t="s">
        <v>1710</v>
      </c>
      <c r="C539">
        <v>2013</v>
      </c>
      <c r="D539" s="28">
        <v>41481</v>
      </c>
      <c r="E539" s="28">
        <v>41487</v>
      </c>
      <c r="F539" t="s">
        <v>50</v>
      </c>
      <c r="G539" t="s">
        <v>1583</v>
      </c>
      <c r="H539" t="s">
        <v>1584</v>
      </c>
      <c r="I539" t="s">
        <v>26</v>
      </c>
      <c r="J539" t="s">
        <v>27</v>
      </c>
      <c r="K539" t="s">
        <v>1711</v>
      </c>
      <c r="L539" t="s">
        <v>43</v>
      </c>
      <c r="M539">
        <v>92627</v>
      </c>
      <c r="N539" t="s">
        <v>44</v>
      </c>
      <c r="O539" t="s">
        <v>1164</v>
      </c>
      <c r="P539" t="s">
        <v>32</v>
      </c>
      <c r="Q539" t="s">
        <v>36</v>
      </c>
      <c r="R539" t="s">
        <v>1165</v>
      </c>
      <c r="S539">
        <v>241.56799999999998</v>
      </c>
      <c r="T539">
        <v>2</v>
      </c>
      <c r="U539">
        <v>0.2</v>
      </c>
      <c r="V539">
        <v>18.11760000000001</v>
      </c>
    </row>
    <row r="540" spans="1:22" x14ac:dyDescent="0.35">
      <c r="A540">
        <v>9830</v>
      </c>
      <c r="B540" t="s">
        <v>10852</v>
      </c>
      <c r="C540">
        <v>2014</v>
      </c>
      <c r="D540" s="28">
        <v>41837</v>
      </c>
      <c r="E540" s="28">
        <v>41844</v>
      </c>
      <c r="F540" t="s">
        <v>50</v>
      </c>
      <c r="G540" t="s">
        <v>1485</v>
      </c>
      <c r="H540" t="s">
        <v>1486</v>
      </c>
      <c r="I540" t="s">
        <v>26</v>
      </c>
      <c r="J540" t="s">
        <v>27</v>
      </c>
      <c r="K540" t="s">
        <v>467</v>
      </c>
      <c r="L540" t="s">
        <v>88</v>
      </c>
      <c r="M540">
        <v>28205</v>
      </c>
      <c r="N540" t="s">
        <v>30</v>
      </c>
      <c r="O540" t="s">
        <v>203</v>
      </c>
      <c r="P540" t="s">
        <v>32</v>
      </c>
      <c r="Q540" t="s">
        <v>36</v>
      </c>
      <c r="R540" t="s">
        <v>204</v>
      </c>
      <c r="S540">
        <v>242.35200000000003</v>
      </c>
      <c r="T540">
        <v>3</v>
      </c>
      <c r="U540">
        <v>0.2</v>
      </c>
      <c r="V540">
        <v>15.147000000000006</v>
      </c>
    </row>
    <row r="541" spans="1:22" x14ac:dyDescent="0.35">
      <c r="A541">
        <v>3109</v>
      </c>
      <c r="B541" t="s">
        <v>6325</v>
      </c>
      <c r="C541">
        <v>2013</v>
      </c>
      <c r="D541" s="28">
        <v>41473</v>
      </c>
      <c r="E541" s="28">
        <v>41478</v>
      </c>
      <c r="F541" t="s">
        <v>50</v>
      </c>
      <c r="G541" t="s">
        <v>85</v>
      </c>
      <c r="H541" t="s">
        <v>86</v>
      </c>
      <c r="I541" t="s">
        <v>26</v>
      </c>
      <c r="J541" t="s">
        <v>27</v>
      </c>
      <c r="K541" t="s">
        <v>318</v>
      </c>
      <c r="L541" t="s">
        <v>596</v>
      </c>
      <c r="M541">
        <v>65807</v>
      </c>
      <c r="N541" t="s">
        <v>105</v>
      </c>
      <c r="O541" t="s">
        <v>3393</v>
      </c>
      <c r="P541" t="s">
        <v>46</v>
      </c>
      <c r="Q541" t="s">
        <v>59</v>
      </c>
      <c r="R541" t="s">
        <v>3394</v>
      </c>
      <c r="S541">
        <v>242.94</v>
      </c>
      <c r="T541">
        <v>3</v>
      </c>
      <c r="U541">
        <v>0</v>
      </c>
      <c r="V541">
        <v>4.8588000000000164</v>
      </c>
    </row>
    <row r="542" spans="1:22" x14ac:dyDescent="0.35">
      <c r="A542">
        <v>3010</v>
      </c>
      <c r="B542" t="s">
        <v>6210</v>
      </c>
      <c r="C542">
        <v>2013</v>
      </c>
      <c r="D542" s="28">
        <v>41481</v>
      </c>
      <c r="E542" s="28">
        <v>41485</v>
      </c>
      <c r="F542" t="s">
        <v>50</v>
      </c>
      <c r="G542" t="s">
        <v>5799</v>
      </c>
      <c r="H542" t="s">
        <v>5800</v>
      </c>
      <c r="I542" t="s">
        <v>41</v>
      </c>
      <c r="J542" t="s">
        <v>27</v>
      </c>
      <c r="K542" t="s">
        <v>2835</v>
      </c>
      <c r="L542" t="s">
        <v>498</v>
      </c>
      <c r="M542">
        <v>43615</v>
      </c>
      <c r="N542" t="s">
        <v>148</v>
      </c>
      <c r="O542" t="s">
        <v>5355</v>
      </c>
      <c r="P542" t="s">
        <v>46</v>
      </c>
      <c r="Q542" t="s">
        <v>78</v>
      </c>
      <c r="R542" t="s">
        <v>5356</v>
      </c>
      <c r="S542">
        <v>243.88000000000002</v>
      </c>
      <c r="T542">
        <v>5</v>
      </c>
      <c r="U542">
        <v>0.2</v>
      </c>
      <c r="V542">
        <v>27.43649999999996</v>
      </c>
    </row>
    <row r="543" spans="1:22" x14ac:dyDescent="0.35">
      <c r="A543">
        <v>5988</v>
      </c>
      <c r="B543" t="s">
        <v>8609</v>
      </c>
      <c r="C543">
        <v>2013</v>
      </c>
      <c r="D543" s="28">
        <v>41475</v>
      </c>
      <c r="E543" s="28">
        <v>41481</v>
      </c>
      <c r="F543" t="s">
        <v>50</v>
      </c>
      <c r="G543" t="s">
        <v>4869</v>
      </c>
      <c r="H543" t="s">
        <v>4870</v>
      </c>
      <c r="I543" t="s">
        <v>26</v>
      </c>
      <c r="J543" t="s">
        <v>27</v>
      </c>
      <c r="K543" t="s">
        <v>7619</v>
      </c>
      <c r="L543" t="s">
        <v>1487</v>
      </c>
      <c r="M543">
        <v>39401</v>
      </c>
      <c r="N543" t="s">
        <v>30</v>
      </c>
      <c r="O543" t="s">
        <v>6536</v>
      </c>
      <c r="P543" t="s">
        <v>46</v>
      </c>
      <c r="Q543" t="s">
        <v>90</v>
      </c>
      <c r="R543" t="s">
        <v>6537</v>
      </c>
      <c r="S543">
        <v>245.94</v>
      </c>
      <c r="T543">
        <v>6</v>
      </c>
      <c r="U543">
        <v>0</v>
      </c>
      <c r="V543">
        <v>120.51060000000001</v>
      </c>
    </row>
    <row r="544" spans="1:22" x14ac:dyDescent="0.35">
      <c r="A544">
        <v>2587</v>
      </c>
      <c r="B544" t="s">
        <v>5692</v>
      </c>
      <c r="C544">
        <v>2014</v>
      </c>
      <c r="D544" s="28">
        <v>41821</v>
      </c>
      <c r="E544" s="28">
        <v>41827</v>
      </c>
      <c r="F544" t="s">
        <v>50</v>
      </c>
      <c r="G544" t="s">
        <v>2230</v>
      </c>
      <c r="H544" t="s">
        <v>2231</v>
      </c>
      <c r="I544" t="s">
        <v>26</v>
      </c>
      <c r="J544" t="s">
        <v>27</v>
      </c>
      <c r="K544" t="s">
        <v>266</v>
      </c>
      <c r="L544" t="s">
        <v>267</v>
      </c>
      <c r="M544">
        <v>10024</v>
      </c>
      <c r="N544" t="s">
        <v>148</v>
      </c>
      <c r="O544" t="s">
        <v>3284</v>
      </c>
      <c r="P544" t="s">
        <v>46</v>
      </c>
      <c r="Q544" t="s">
        <v>59</v>
      </c>
      <c r="R544" t="s">
        <v>3285</v>
      </c>
      <c r="S544">
        <v>248.57</v>
      </c>
      <c r="T544">
        <v>7</v>
      </c>
      <c r="U544">
        <v>0</v>
      </c>
      <c r="V544">
        <v>67.113900000000015</v>
      </c>
    </row>
    <row r="545" spans="1:22" x14ac:dyDescent="0.35">
      <c r="A545">
        <v>1221</v>
      </c>
      <c r="B545" t="s">
        <v>3435</v>
      </c>
      <c r="C545">
        <v>2011</v>
      </c>
      <c r="D545" s="28">
        <v>40736</v>
      </c>
      <c r="E545" s="28">
        <v>40740</v>
      </c>
      <c r="F545" t="s">
        <v>50</v>
      </c>
      <c r="G545" t="s">
        <v>3436</v>
      </c>
      <c r="H545" t="s">
        <v>3437</v>
      </c>
      <c r="I545" t="s">
        <v>102</v>
      </c>
      <c r="J545" t="s">
        <v>27</v>
      </c>
      <c r="K545" t="s">
        <v>42</v>
      </c>
      <c r="L545" t="s">
        <v>43</v>
      </c>
      <c r="M545">
        <v>90036</v>
      </c>
      <c r="N545" t="s">
        <v>44</v>
      </c>
      <c r="O545" t="s">
        <v>122</v>
      </c>
      <c r="P545" t="s">
        <v>46</v>
      </c>
      <c r="Q545" t="s">
        <v>59</v>
      </c>
      <c r="R545" t="s">
        <v>123</v>
      </c>
      <c r="S545">
        <v>249.75</v>
      </c>
      <c r="T545">
        <v>9</v>
      </c>
      <c r="U545">
        <v>0</v>
      </c>
      <c r="V545">
        <v>44.954999999999977</v>
      </c>
    </row>
    <row r="546" spans="1:22" x14ac:dyDescent="0.35">
      <c r="A546">
        <v>2371</v>
      </c>
      <c r="B546" t="s">
        <v>5404</v>
      </c>
      <c r="C546">
        <v>2014</v>
      </c>
      <c r="D546" s="28">
        <v>41828</v>
      </c>
      <c r="E546" s="28">
        <v>41830</v>
      </c>
      <c r="F546" t="s">
        <v>23</v>
      </c>
      <c r="G546" t="s">
        <v>1477</v>
      </c>
      <c r="H546" t="s">
        <v>1478</v>
      </c>
      <c r="I546" t="s">
        <v>41</v>
      </c>
      <c r="J546" t="s">
        <v>27</v>
      </c>
      <c r="K546" t="s">
        <v>1398</v>
      </c>
      <c r="L546" t="s">
        <v>1399</v>
      </c>
      <c r="M546">
        <v>2886</v>
      </c>
      <c r="N546" t="s">
        <v>148</v>
      </c>
      <c r="O546" t="s">
        <v>2829</v>
      </c>
      <c r="P546" t="s">
        <v>71</v>
      </c>
      <c r="Q546" t="s">
        <v>161</v>
      </c>
      <c r="R546" t="s">
        <v>2830</v>
      </c>
      <c r="S546">
        <v>252</v>
      </c>
      <c r="T546">
        <v>4</v>
      </c>
      <c r="U546">
        <v>0</v>
      </c>
      <c r="V546">
        <v>93.240000000000009</v>
      </c>
    </row>
    <row r="547" spans="1:22" x14ac:dyDescent="0.35">
      <c r="A547">
        <v>2375</v>
      </c>
      <c r="B547" t="s">
        <v>5405</v>
      </c>
      <c r="C547">
        <v>2013</v>
      </c>
      <c r="D547" s="28">
        <v>41463</v>
      </c>
      <c r="E547" s="28">
        <v>41467</v>
      </c>
      <c r="F547" t="s">
        <v>23</v>
      </c>
      <c r="G547" t="s">
        <v>2410</v>
      </c>
      <c r="H547" t="s">
        <v>2411</v>
      </c>
      <c r="I547" t="s">
        <v>41</v>
      </c>
      <c r="J547" t="s">
        <v>27</v>
      </c>
      <c r="K547" t="s">
        <v>456</v>
      </c>
      <c r="L547" t="s">
        <v>211</v>
      </c>
      <c r="M547">
        <v>60505</v>
      </c>
      <c r="N547" t="s">
        <v>105</v>
      </c>
      <c r="O547" t="s">
        <v>1280</v>
      </c>
      <c r="P547" t="s">
        <v>32</v>
      </c>
      <c r="Q547" t="s">
        <v>36</v>
      </c>
      <c r="R547" t="s">
        <v>1281</v>
      </c>
      <c r="S547">
        <v>253.37199999999996</v>
      </c>
      <c r="T547">
        <v>2</v>
      </c>
      <c r="U547">
        <v>0.3</v>
      </c>
      <c r="V547">
        <v>-14.478399999999993</v>
      </c>
    </row>
    <row r="548" spans="1:22" x14ac:dyDescent="0.35">
      <c r="A548">
        <v>6762</v>
      </c>
      <c r="B548" t="s">
        <v>9078</v>
      </c>
      <c r="C548">
        <v>2013</v>
      </c>
      <c r="D548" s="28">
        <v>41480</v>
      </c>
      <c r="E548" s="28">
        <v>41482</v>
      </c>
      <c r="F548" t="s">
        <v>23</v>
      </c>
      <c r="G548" t="s">
        <v>6798</v>
      </c>
      <c r="H548" t="s">
        <v>6799</v>
      </c>
      <c r="I548" t="s">
        <v>41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3495</v>
      </c>
      <c r="P548" t="s">
        <v>32</v>
      </c>
      <c r="Q548" t="s">
        <v>36</v>
      </c>
      <c r="R548" t="s">
        <v>3496</v>
      </c>
      <c r="S548">
        <v>253.76399999999998</v>
      </c>
      <c r="T548">
        <v>2</v>
      </c>
      <c r="U548">
        <v>0.1</v>
      </c>
      <c r="V548">
        <v>31.015599999999978</v>
      </c>
    </row>
    <row r="549" spans="1:22" x14ac:dyDescent="0.35">
      <c r="A549">
        <v>498</v>
      </c>
      <c r="B549" t="s">
        <v>1710</v>
      </c>
      <c r="C549">
        <v>2013</v>
      </c>
      <c r="D549" s="28">
        <v>41481</v>
      </c>
      <c r="E549" s="28">
        <v>41487</v>
      </c>
      <c r="F549" t="s">
        <v>50</v>
      </c>
      <c r="G549" t="s">
        <v>1583</v>
      </c>
      <c r="H549" t="s">
        <v>1584</v>
      </c>
      <c r="I549" t="s">
        <v>26</v>
      </c>
      <c r="J549" t="s">
        <v>27</v>
      </c>
      <c r="K549" t="s">
        <v>1711</v>
      </c>
      <c r="L549" t="s">
        <v>43</v>
      </c>
      <c r="M549">
        <v>92627</v>
      </c>
      <c r="N549" t="s">
        <v>44</v>
      </c>
      <c r="O549" t="s">
        <v>1714</v>
      </c>
      <c r="P549" t="s">
        <v>32</v>
      </c>
      <c r="Q549" t="s">
        <v>65</v>
      </c>
      <c r="R549" t="s">
        <v>1715</v>
      </c>
      <c r="S549">
        <v>255.76</v>
      </c>
      <c r="T549">
        <v>4</v>
      </c>
      <c r="U549">
        <v>0</v>
      </c>
      <c r="V549">
        <v>81.843199999999996</v>
      </c>
    </row>
    <row r="550" spans="1:22" x14ac:dyDescent="0.35">
      <c r="A550">
        <v>1222</v>
      </c>
      <c r="B550" t="s">
        <v>3435</v>
      </c>
      <c r="C550">
        <v>2011</v>
      </c>
      <c r="D550" s="28">
        <v>40736</v>
      </c>
      <c r="E550" s="28">
        <v>40740</v>
      </c>
      <c r="F550" t="s">
        <v>50</v>
      </c>
      <c r="G550" t="s">
        <v>3436</v>
      </c>
      <c r="H550" t="s">
        <v>3437</v>
      </c>
      <c r="I550" t="s">
        <v>102</v>
      </c>
      <c r="J550" t="s">
        <v>27</v>
      </c>
      <c r="K550" t="s">
        <v>42</v>
      </c>
      <c r="L550" t="s">
        <v>43</v>
      </c>
      <c r="M550">
        <v>90036</v>
      </c>
      <c r="N550" t="s">
        <v>44</v>
      </c>
      <c r="O550" t="s">
        <v>3438</v>
      </c>
      <c r="P550" t="s">
        <v>71</v>
      </c>
      <c r="Q550" t="s">
        <v>72</v>
      </c>
      <c r="R550" t="s">
        <v>3439</v>
      </c>
      <c r="S550">
        <v>255.93600000000004</v>
      </c>
      <c r="T550">
        <v>8</v>
      </c>
      <c r="U550">
        <v>0.2</v>
      </c>
      <c r="V550">
        <v>28.792799999999971</v>
      </c>
    </row>
    <row r="551" spans="1:22" x14ac:dyDescent="0.35">
      <c r="A551">
        <v>6143</v>
      </c>
      <c r="B551" t="s">
        <v>8709</v>
      </c>
      <c r="C551">
        <v>2014</v>
      </c>
      <c r="D551" s="28">
        <v>41830</v>
      </c>
      <c r="E551" s="28">
        <v>41836</v>
      </c>
      <c r="F551" t="s">
        <v>50</v>
      </c>
      <c r="G551" t="s">
        <v>3691</v>
      </c>
      <c r="H551" t="s">
        <v>3692</v>
      </c>
      <c r="I551" t="s">
        <v>26</v>
      </c>
      <c r="J551" t="s">
        <v>27</v>
      </c>
      <c r="K551" t="s">
        <v>1293</v>
      </c>
      <c r="L551" t="s">
        <v>747</v>
      </c>
      <c r="M551">
        <v>6040</v>
      </c>
      <c r="N551" t="s">
        <v>148</v>
      </c>
      <c r="O551" t="s">
        <v>3748</v>
      </c>
      <c r="P551" t="s">
        <v>71</v>
      </c>
      <c r="Q551" t="s">
        <v>72</v>
      </c>
      <c r="R551" t="s">
        <v>3749</v>
      </c>
      <c r="S551">
        <v>257.98</v>
      </c>
      <c r="T551">
        <v>2</v>
      </c>
      <c r="U551">
        <v>0</v>
      </c>
      <c r="V551">
        <v>74.8142</v>
      </c>
    </row>
    <row r="552" spans="1:22" x14ac:dyDescent="0.35">
      <c r="A552">
        <v>3663</v>
      </c>
      <c r="B552" t="s">
        <v>6832</v>
      </c>
      <c r="C552">
        <v>2014</v>
      </c>
      <c r="D552" s="28">
        <v>41824</v>
      </c>
      <c r="E552" s="28">
        <v>41830</v>
      </c>
      <c r="F552" t="s">
        <v>50</v>
      </c>
      <c r="G552" t="s">
        <v>751</v>
      </c>
      <c r="H552" t="s">
        <v>752</v>
      </c>
      <c r="I552" t="s">
        <v>102</v>
      </c>
      <c r="J552" t="s">
        <v>27</v>
      </c>
      <c r="K552" t="s">
        <v>1320</v>
      </c>
      <c r="L552" t="s">
        <v>1245</v>
      </c>
      <c r="M552">
        <v>2169</v>
      </c>
      <c r="N552" t="s">
        <v>148</v>
      </c>
      <c r="O552" t="s">
        <v>4440</v>
      </c>
      <c r="P552" t="s">
        <v>71</v>
      </c>
      <c r="Q552" t="s">
        <v>161</v>
      </c>
      <c r="R552" t="s">
        <v>4441</v>
      </c>
      <c r="S552">
        <v>258.89999999999998</v>
      </c>
      <c r="T552">
        <v>10</v>
      </c>
      <c r="U552">
        <v>0</v>
      </c>
      <c r="V552">
        <v>93.203999999999994</v>
      </c>
    </row>
    <row r="553" spans="1:22" x14ac:dyDescent="0.35">
      <c r="A553">
        <v>2103</v>
      </c>
      <c r="B553" t="s">
        <v>5002</v>
      </c>
      <c r="C553">
        <v>2011</v>
      </c>
      <c r="D553" s="28">
        <v>40742</v>
      </c>
      <c r="E553" s="28">
        <v>40742</v>
      </c>
      <c r="F553" t="s">
        <v>1290</v>
      </c>
      <c r="G553" t="s">
        <v>5003</v>
      </c>
      <c r="H553" t="s">
        <v>5004</v>
      </c>
      <c r="I553" t="s">
        <v>102</v>
      </c>
      <c r="J553" t="s">
        <v>27</v>
      </c>
      <c r="K553" t="s">
        <v>1310</v>
      </c>
      <c r="L553" t="s">
        <v>310</v>
      </c>
      <c r="M553">
        <v>85705</v>
      </c>
      <c r="N553" t="s">
        <v>44</v>
      </c>
      <c r="O553" t="s">
        <v>1548</v>
      </c>
      <c r="P553" t="s">
        <v>32</v>
      </c>
      <c r="Q553" t="s">
        <v>36</v>
      </c>
      <c r="R553" t="s">
        <v>1549</v>
      </c>
      <c r="S553">
        <v>259.13600000000002</v>
      </c>
      <c r="T553">
        <v>4</v>
      </c>
      <c r="U553">
        <v>0.2</v>
      </c>
      <c r="V553">
        <v>-25.913599999999988</v>
      </c>
    </row>
    <row r="554" spans="1:22" x14ac:dyDescent="0.35">
      <c r="A554">
        <v>6786</v>
      </c>
      <c r="B554" t="s">
        <v>9093</v>
      </c>
      <c r="C554">
        <v>2014</v>
      </c>
      <c r="D554" s="28">
        <v>41846</v>
      </c>
      <c r="E554" s="28">
        <v>41849</v>
      </c>
      <c r="F554" t="s">
        <v>23</v>
      </c>
      <c r="G554" t="s">
        <v>4682</v>
      </c>
      <c r="H554" t="s">
        <v>4683</v>
      </c>
      <c r="I554" t="s">
        <v>26</v>
      </c>
      <c r="J554" t="s">
        <v>27</v>
      </c>
      <c r="K554" t="s">
        <v>146</v>
      </c>
      <c r="L554" t="s">
        <v>147</v>
      </c>
      <c r="M554">
        <v>19143</v>
      </c>
      <c r="N554" t="s">
        <v>148</v>
      </c>
      <c r="O554" t="s">
        <v>1542</v>
      </c>
      <c r="P554" t="s">
        <v>46</v>
      </c>
      <c r="Q554" t="s">
        <v>59</v>
      </c>
      <c r="R554" t="s">
        <v>1543</v>
      </c>
      <c r="S554">
        <v>259.92000000000007</v>
      </c>
      <c r="T554">
        <v>5</v>
      </c>
      <c r="U554">
        <v>0.2</v>
      </c>
      <c r="V554">
        <v>-25.992000000000004</v>
      </c>
    </row>
    <row r="555" spans="1:22" x14ac:dyDescent="0.35">
      <c r="A555">
        <v>3112</v>
      </c>
      <c r="B555" t="s">
        <v>6325</v>
      </c>
      <c r="C555">
        <v>2013</v>
      </c>
      <c r="D555" s="28">
        <v>41473</v>
      </c>
      <c r="E555" s="28">
        <v>41478</v>
      </c>
      <c r="F555" t="s">
        <v>50</v>
      </c>
      <c r="G555" t="s">
        <v>85</v>
      </c>
      <c r="H555" t="s">
        <v>86</v>
      </c>
      <c r="I555" t="s">
        <v>26</v>
      </c>
      <c r="J555" t="s">
        <v>27</v>
      </c>
      <c r="K555" t="s">
        <v>318</v>
      </c>
      <c r="L555" t="s">
        <v>596</v>
      </c>
      <c r="M555">
        <v>65807</v>
      </c>
      <c r="N555" t="s">
        <v>105</v>
      </c>
      <c r="O555" t="s">
        <v>5000</v>
      </c>
      <c r="P555" t="s">
        <v>46</v>
      </c>
      <c r="Q555" t="s">
        <v>59</v>
      </c>
      <c r="R555" t="s">
        <v>5001</v>
      </c>
      <c r="S555">
        <v>265.17</v>
      </c>
      <c r="T555">
        <v>1</v>
      </c>
      <c r="U555">
        <v>0</v>
      </c>
      <c r="V555">
        <v>47.730599999999981</v>
      </c>
    </row>
    <row r="556" spans="1:22" x14ac:dyDescent="0.35">
      <c r="A556">
        <v>836</v>
      </c>
      <c r="B556" t="s">
        <v>2588</v>
      </c>
      <c r="C556">
        <v>2013</v>
      </c>
      <c r="D556" s="28">
        <v>41479</v>
      </c>
      <c r="E556" s="28">
        <v>41483</v>
      </c>
      <c r="F556" t="s">
        <v>50</v>
      </c>
      <c r="G556" t="s">
        <v>704</v>
      </c>
      <c r="H556" t="s">
        <v>705</v>
      </c>
      <c r="I556" t="s">
        <v>41</v>
      </c>
      <c r="J556" t="s">
        <v>27</v>
      </c>
      <c r="K556" t="s">
        <v>900</v>
      </c>
      <c r="L556" t="s">
        <v>54</v>
      </c>
      <c r="M556">
        <v>33614</v>
      </c>
      <c r="N556" t="s">
        <v>30</v>
      </c>
      <c r="O556" t="s">
        <v>2593</v>
      </c>
      <c r="P556" t="s">
        <v>71</v>
      </c>
      <c r="Q556" t="s">
        <v>682</v>
      </c>
      <c r="R556" t="s">
        <v>2594</v>
      </c>
      <c r="S556">
        <v>265.47500000000002</v>
      </c>
      <c r="T556">
        <v>1</v>
      </c>
      <c r="U556">
        <v>0.5</v>
      </c>
      <c r="V556">
        <v>-111.49950000000007</v>
      </c>
    </row>
    <row r="557" spans="1:22" x14ac:dyDescent="0.35">
      <c r="A557">
        <v>8814</v>
      </c>
      <c r="B557" t="s">
        <v>10255</v>
      </c>
      <c r="C557">
        <v>2012</v>
      </c>
      <c r="D557" s="28">
        <v>41116</v>
      </c>
      <c r="E557" s="28">
        <v>41121</v>
      </c>
      <c r="F557" t="s">
        <v>50</v>
      </c>
      <c r="G557" t="s">
        <v>2632</v>
      </c>
      <c r="H557" t="s">
        <v>2633</v>
      </c>
      <c r="I557" t="s">
        <v>41</v>
      </c>
      <c r="J557" t="s">
        <v>27</v>
      </c>
      <c r="K557" t="s">
        <v>3942</v>
      </c>
      <c r="L557" t="s">
        <v>310</v>
      </c>
      <c r="M557">
        <v>85301</v>
      </c>
      <c r="N557" t="s">
        <v>44</v>
      </c>
      <c r="O557" t="s">
        <v>2481</v>
      </c>
      <c r="P557" t="s">
        <v>32</v>
      </c>
      <c r="Q557" t="s">
        <v>36</v>
      </c>
      <c r="R557" t="s">
        <v>2482</v>
      </c>
      <c r="S557">
        <v>266.35200000000003</v>
      </c>
      <c r="T557">
        <v>3</v>
      </c>
      <c r="U557">
        <v>0.2</v>
      </c>
      <c r="V557">
        <v>13.317599999999985</v>
      </c>
    </row>
    <row r="558" spans="1:22" x14ac:dyDescent="0.35">
      <c r="A558">
        <v>4526</v>
      </c>
      <c r="B558" t="s">
        <v>7568</v>
      </c>
      <c r="C558">
        <v>2014</v>
      </c>
      <c r="D558" s="28">
        <v>41838</v>
      </c>
      <c r="E558" s="28">
        <v>41844</v>
      </c>
      <c r="F558" t="s">
        <v>50</v>
      </c>
      <c r="G558" t="s">
        <v>2789</v>
      </c>
      <c r="H558" t="s">
        <v>2790</v>
      </c>
      <c r="I558" t="s">
        <v>102</v>
      </c>
      <c r="J558" t="s">
        <v>27</v>
      </c>
      <c r="K558" t="s">
        <v>7569</v>
      </c>
      <c r="L558" t="s">
        <v>267</v>
      </c>
      <c r="M558">
        <v>13440</v>
      </c>
      <c r="N558" t="s">
        <v>148</v>
      </c>
      <c r="O558" t="s">
        <v>652</v>
      </c>
      <c r="P558" t="s">
        <v>71</v>
      </c>
      <c r="Q558" t="s">
        <v>72</v>
      </c>
      <c r="R558" t="s">
        <v>653</v>
      </c>
      <c r="S558">
        <v>269.98</v>
      </c>
      <c r="T558">
        <v>2</v>
      </c>
      <c r="U558">
        <v>0</v>
      </c>
      <c r="V558">
        <v>67.495000000000005</v>
      </c>
    </row>
    <row r="559" spans="1:22" x14ac:dyDescent="0.35">
      <c r="A559">
        <v>3782</v>
      </c>
      <c r="B559" t="s">
        <v>6928</v>
      </c>
      <c r="C559">
        <v>2012</v>
      </c>
      <c r="D559" s="28">
        <v>41099</v>
      </c>
      <c r="E559" s="28">
        <v>41104</v>
      </c>
      <c r="F559" t="s">
        <v>23</v>
      </c>
      <c r="G559" t="s">
        <v>3644</v>
      </c>
      <c r="H559" t="s">
        <v>3645</v>
      </c>
      <c r="I559" t="s">
        <v>26</v>
      </c>
      <c r="J559" t="s">
        <v>27</v>
      </c>
      <c r="K559" t="s">
        <v>146</v>
      </c>
      <c r="L559" t="s">
        <v>147</v>
      </c>
      <c r="M559">
        <v>19120</v>
      </c>
      <c r="N559" t="s">
        <v>148</v>
      </c>
      <c r="O559" t="s">
        <v>5454</v>
      </c>
      <c r="P559" t="s">
        <v>71</v>
      </c>
      <c r="Q559" t="s">
        <v>72</v>
      </c>
      <c r="R559" t="s">
        <v>5455</v>
      </c>
      <c r="S559">
        <v>269.98199999999997</v>
      </c>
      <c r="T559">
        <v>3</v>
      </c>
      <c r="U559">
        <v>0.4</v>
      </c>
      <c r="V559">
        <v>40.497299999999996</v>
      </c>
    </row>
    <row r="560" spans="1:22" x14ac:dyDescent="0.35">
      <c r="A560">
        <v>6585</v>
      </c>
      <c r="B560" t="s">
        <v>8976</v>
      </c>
      <c r="C560">
        <v>2014</v>
      </c>
      <c r="D560" s="28">
        <v>41842</v>
      </c>
      <c r="E560" s="28">
        <v>41848</v>
      </c>
      <c r="F560" t="s">
        <v>50</v>
      </c>
      <c r="G560" t="s">
        <v>4893</v>
      </c>
      <c r="H560" t="s">
        <v>4894</v>
      </c>
      <c r="I560" t="s">
        <v>26</v>
      </c>
      <c r="J560" t="s">
        <v>27</v>
      </c>
      <c r="K560" t="s">
        <v>1976</v>
      </c>
      <c r="L560" t="s">
        <v>319</v>
      </c>
      <c r="M560">
        <v>24153</v>
      </c>
      <c r="N560" t="s">
        <v>30</v>
      </c>
      <c r="O560" t="s">
        <v>2745</v>
      </c>
      <c r="P560" t="s">
        <v>71</v>
      </c>
      <c r="Q560" t="s">
        <v>72</v>
      </c>
      <c r="R560" t="s">
        <v>2746</v>
      </c>
      <c r="S560">
        <v>271.95999999999998</v>
      </c>
      <c r="T560">
        <v>4</v>
      </c>
      <c r="U560">
        <v>0</v>
      </c>
      <c r="V560">
        <v>67.990000000000009</v>
      </c>
    </row>
    <row r="561" spans="1:22" x14ac:dyDescent="0.35">
      <c r="A561">
        <v>7864</v>
      </c>
      <c r="B561" t="s">
        <v>9708</v>
      </c>
      <c r="C561">
        <v>2012</v>
      </c>
      <c r="D561" s="28">
        <v>41104</v>
      </c>
      <c r="E561" s="28">
        <v>41109</v>
      </c>
      <c r="F561" t="s">
        <v>23</v>
      </c>
      <c r="G561" t="s">
        <v>5215</v>
      </c>
      <c r="H561" t="s">
        <v>5216</v>
      </c>
      <c r="I561" t="s">
        <v>26</v>
      </c>
      <c r="J561" t="s">
        <v>27</v>
      </c>
      <c r="K561" t="s">
        <v>1823</v>
      </c>
      <c r="L561" t="s">
        <v>310</v>
      </c>
      <c r="M561">
        <v>85204</v>
      </c>
      <c r="N561" t="s">
        <v>44</v>
      </c>
      <c r="O561" t="s">
        <v>1629</v>
      </c>
      <c r="P561" t="s">
        <v>46</v>
      </c>
      <c r="Q561" t="s">
        <v>59</v>
      </c>
      <c r="R561" t="s">
        <v>1630</v>
      </c>
      <c r="S561">
        <v>272.73599999999999</v>
      </c>
      <c r="T561">
        <v>3</v>
      </c>
      <c r="U561">
        <v>0.2</v>
      </c>
      <c r="V561">
        <v>-64.774800000000013</v>
      </c>
    </row>
    <row r="562" spans="1:22" x14ac:dyDescent="0.35">
      <c r="A562">
        <v>1873</v>
      </c>
      <c r="B562" t="s">
        <v>4666</v>
      </c>
      <c r="C562">
        <v>2011</v>
      </c>
      <c r="D562" s="28">
        <v>40745</v>
      </c>
      <c r="E562" s="28">
        <v>40749</v>
      </c>
      <c r="F562" t="s">
        <v>50</v>
      </c>
      <c r="G562" t="s">
        <v>4667</v>
      </c>
      <c r="H562" t="s">
        <v>4668</v>
      </c>
      <c r="I562" t="s">
        <v>41</v>
      </c>
      <c r="J562" t="s">
        <v>27</v>
      </c>
      <c r="K562" t="s">
        <v>127</v>
      </c>
      <c r="L562" t="s">
        <v>43</v>
      </c>
      <c r="M562">
        <v>94122</v>
      </c>
      <c r="N562" t="s">
        <v>44</v>
      </c>
      <c r="O562" t="s">
        <v>4671</v>
      </c>
      <c r="P562" t="s">
        <v>32</v>
      </c>
      <c r="Q562" t="s">
        <v>56</v>
      </c>
      <c r="R562" t="s">
        <v>4672</v>
      </c>
      <c r="S562">
        <v>272.84800000000001</v>
      </c>
      <c r="T562">
        <v>1</v>
      </c>
      <c r="U562">
        <v>0.2</v>
      </c>
      <c r="V562">
        <v>27.284800000000004</v>
      </c>
    </row>
    <row r="563" spans="1:22" x14ac:dyDescent="0.35">
      <c r="A563">
        <v>1912</v>
      </c>
      <c r="B563" t="s">
        <v>4748</v>
      </c>
      <c r="C563">
        <v>2014</v>
      </c>
      <c r="D563" s="28">
        <v>41824</v>
      </c>
      <c r="E563" s="28">
        <v>41827</v>
      </c>
      <c r="F563" t="s">
        <v>23</v>
      </c>
      <c r="G563" t="s">
        <v>3287</v>
      </c>
      <c r="H563" t="s">
        <v>3288</v>
      </c>
      <c r="I563" t="s">
        <v>41</v>
      </c>
      <c r="J563" t="s">
        <v>27</v>
      </c>
      <c r="K563" t="s">
        <v>184</v>
      </c>
      <c r="L563" t="s">
        <v>104</v>
      </c>
      <c r="M563">
        <v>77041</v>
      </c>
      <c r="N563" t="s">
        <v>105</v>
      </c>
      <c r="O563" t="s">
        <v>4749</v>
      </c>
      <c r="P563" t="s">
        <v>46</v>
      </c>
      <c r="Q563" t="s">
        <v>90</v>
      </c>
      <c r="R563" t="s">
        <v>4750</v>
      </c>
      <c r="S563">
        <v>273.89600000000002</v>
      </c>
      <c r="T563">
        <v>7</v>
      </c>
      <c r="U563">
        <v>0.2</v>
      </c>
      <c r="V563">
        <v>92.43989999999998</v>
      </c>
    </row>
    <row r="564" spans="1:22" x14ac:dyDescent="0.35">
      <c r="A564">
        <v>6141</v>
      </c>
      <c r="B564" t="s">
        <v>8709</v>
      </c>
      <c r="C564">
        <v>2014</v>
      </c>
      <c r="D564" s="28">
        <v>41830</v>
      </c>
      <c r="E564" s="28">
        <v>41836</v>
      </c>
      <c r="F564" t="s">
        <v>50</v>
      </c>
      <c r="G564" t="s">
        <v>3691</v>
      </c>
      <c r="H564" t="s">
        <v>3692</v>
      </c>
      <c r="I564" t="s">
        <v>26</v>
      </c>
      <c r="J564" t="s">
        <v>27</v>
      </c>
      <c r="K564" t="s">
        <v>1293</v>
      </c>
      <c r="L564" t="s">
        <v>747</v>
      </c>
      <c r="M564">
        <v>6040</v>
      </c>
      <c r="N564" t="s">
        <v>148</v>
      </c>
      <c r="O564" t="s">
        <v>8536</v>
      </c>
      <c r="P564" t="s">
        <v>46</v>
      </c>
      <c r="Q564" t="s">
        <v>90</v>
      </c>
      <c r="R564" t="s">
        <v>8537</v>
      </c>
      <c r="S564">
        <v>274.8</v>
      </c>
      <c r="T564">
        <v>5</v>
      </c>
      <c r="U564">
        <v>0</v>
      </c>
      <c r="V564">
        <v>134.65199999999999</v>
      </c>
    </row>
    <row r="565" spans="1:22" x14ac:dyDescent="0.35">
      <c r="A565">
        <v>8888</v>
      </c>
      <c r="B565" t="s">
        <v>10297</v>
      </c>
      <c r="C565">
        <v>2011</v>
      </c>
      <c r="D565" s="28">
        <v>40751</v>
      </c>
      <c r="E565" s="28">
        <v>40754</v>
      </c>
      <c r="F565" t="s">
        <v>23</v>
      </c>
      <c r="G565" t="s">
        <v>1025</v>
      </c>
      <c r="H565" t="s">
        <v>1026</v>
      </c>
      <c r="I565" t="s">
        <v>41</v>
      </c>
      <c r="J565" t="s">
        <v>27</v>
      </c>
      <c r="K565" t="s">
        <v>42</v>
      </c>
      <c r="L565" t="s">
        <v>43</v>
      </c>
      <c r="M565">
        <v>90036</v>
      </c>
      <c r="N565" t="s">
        <v>44</v>
      </c>
      <c r="O565" t="s">
        <v>3688</v>
      </c>
      <c r="P565" t="s">
        <v>46</v>
      </c>
      <c r="Q565" t="s">
        <v>59</v>
      </c>
      <c r="R565" t="s">
        <v>3689</v>
      </c>
      <c r="S565">
        <v>276.27999999999997</v>
      </c>
      <c r="T565">
        <v>2</v>
      </c>
      <c r="U565">
        <v>0</v>
      </c>
      <c r="V565">
        <v>0</v>
      </c>
    </row>
    <row r="566" spans="1:22" x14ac:dyDescent="0.35">
      <c r="A566">
        <v>7497</v>
      </c>
      <c r="B566" t="s">
        <v>9509</v>
      </c>
      <c r="C566">
        <v>2014</v>
      </c>
      <c r="D566" s="28">
        <v>41835</v>
      </c>
      <c r="E566" s="28">
        <v>41839</v>
      </c>
      <c r="F566" t="s">
        <v>50</v>
      </c>
      <c r="G566" t="s">
        <v>5806</v>
      </c>
      <c r="H566" t="s">
        <v>5807</v>
      </c>
      <c r="I566" t="s">
        <v>26</v>
      </c>
      <c r="J566" t="s">
        <v>27</v>
      </c>
      <c r="K566" t="s">
        <v>3972</v>
      </c>
      <c r="L566" t="s">
        <v>43</v>
      </c>
      <c r="M566">
        <v>92683</v>
      </c>
      <c r="N566" t="s">
        <v>44</v>
      </c>
      <c r="O566" t="s">
        <v>2878</v>
      </c>
      <c r="P566" t="s">
        <v>32</v>
      </c>
      <c r="Q566" t="s">
        <v>65</v>
      </c>
      <c r="R566" t="s">
        <v>2879</v>
      </c>
      <c r="S566">
        <v>276.69</v>
      </c>
      <c r="T566">
        <v>3</v>
      </c>
      <c r="U566">
        <v>0</v>
      </c>
      <c r="V566">
        <v>49.804199999999994</v>
      </c>
    </row>
    <row r="567" spans="1:22" x14ac:dyDescent="0.35">
      <c r="A567">
        <v>6500</v>
      </c>
      <c r="B567" t="s">
        <v>8925</v>
      </c>
      <c r="C567">
        <v>2012</v>
      </c>
      <c r="D567" s="28">
        <v>41114</v>
      </c>
      <c r="E567" s="28">
        <v>41118</v>
      </c>
      <c r="F567" t="s">
        <v>50</v>
      </c>
      <c r="G567" t="s">
        <v>8926</v>
      </c>
      <c r="H567" t="s">
        <v>8927</v>
      </c>
      <c r="I567" t="s">
        <v>102</v>
      </c>
      <c r="J567" t="s">
        <v>27</v>
      </c>
      <c r="K567" t="s">
        <v>1473</v>
      </c>
      <c r="L567" t="s">
        <v>29</v>
      </c>
      <c r="M567">
        <v>40214</v>
      </c>
      <c r="N567" t="s">
        <v>30</v>
      </c>
      <c r="O567" t="s">
        <v>4962</v>
      </c>
      <c r="P567" t="s">
        <v>71</v>
      </c>
      <c r="Q567" t="s">
        <v>161</v>
      </c>
      <c r="R567" t="s">
        <v>4963</v>
      </c>
      <c r="S567">
        <v>279.85999999999996</v>
      </c>
      <c r="T567">
        <v>14</v>
      </c>
      <c r="U567">
        <v>0</v>
      </c>
      <c r="V567">
        <v>64.367799999999988</v>
      </c>
    </row>
    <row r="568" spans="1:22" x14ac:dyDescent="0.35">
      <c r="A568">
        <v>1357</v>
      </c>
      <c r="B568" t="s">
        <v>3729</v>
      </c>
      <c r="C568">
        <v>2011</v>
      </c>
      <c r="D568" s="28">
        <v>40729</v>
      </c>
      <c r="E568" s="28">
        <v>40729</v>
      </c>
      <c r="F568" t="s">
        <v>1290</v>
      </c>
      <c r="G568" t="s">
        <v>3535</v>
      </c>
      <c r="H568" t="s">
        <v>3536</v>
      </c>
      <c r="I568" t="s">
        <v>26</v>
      </c>
      <c r="J568" t="s">
        <v>27</v>
      </c>
      <c r="K568" t="s">
        <v>184</v>
      </c>
      <c r="L568" t="s">
        <v>104</v>
      </c>
      <c r="M568">
        <v>77036</v>
      </c>
      <c r="N568" t="s">
        <v>105</v>
      </c>
      <c r="O568" t="s">
        <v>3540</v>
      </c>
      <c r="P568" t="s">
        <v>46</v>
      </c>
      <c r="Q568" t="s">
        <v>59</v>
      </c>
      <c r="R568" t="s">
        <v>3541</v>
      </c>
      <c r="S568">
        <v>281.42400000000004</v>
      </c>
      <c r="T568">
        <v>11</v>
      </c>
      <c r="U568">
        <v>0.2</v>
      </c>
      <c r="V568">
        <v>-35.178000000000004</v>
      </c>
    </row>
    <row r="569" spans="1:22" x14ac:dyDescent="0.35">
      <c r="A569">
        <v>1053</v>
      </c>
      <c r="B569" t="s">
        <v>3106</v>
      </c>
      <c r="C569">
        <v>2012</v>
      </c>
      <c r="D569" s="28">
        <v>41093</v>
      </c>
      <c r="E569" s="28">
        <v>41095</v>
      </c>
      <c r="F569" t="s">
        <v>188</v>
      </c>
      <c r="G569" t="s">
        <v>3107</v>
      </c>
      <c r="H569" t="s">
        <v>3108</v>
      </c>
      <c r="I569" t="s">
        <v>41</v>
      </c>
      <c r="J569" t="s">
        <v>27</v>
      </c>
      <c r="K569" t="s">
        <v>146</v>
      </c>
      <c r="L569" t="s">
        <v>147</v>
      </c>
      <c r="M569">
        <v>19134</v>
      </c>
      <c r="N569" t="s">
        <v>148</v>
      </c>
      <c r="O569" t="s">
        <v>3113</v>
      </c>
      <c r="P569" t="s">
        <v>32</v>
      </c>
      <c r="Q569" t="s">
        <v>65</v>
      </c>
      <c r="R569" t="s">
        <v>3114</v>
      </c>
      <c r="S569">
        <v>282.88800000000003</v>
      </c>
      <c r="T569">
        <v>9</v>
      </c>
      <c r="U569">
        <v>0.2</v>
      </c>
      <c r="V569">
        <v>56.577599999999961</v>
      </c>
    </row>
    <row r="570" spans="1:22" x14ac:dyDescent="0.35">
      <c r="A570">
        <v>8140</v>
      </c>
      <c r="B570" t="s">
        <v>9853</v>
      </c>
      <c r="C570">
        <v>2013</v>
      </c>
      <c r="D570" s="28">
        <v>41474</v>
      </c>
      <c r="E570" s="28">
        <v>41478</v>
      </c>
      <c r="F570" t="s">
        <v>50</v>
      </c>
      <c r="G570" t="s">
        <v>638</v>
      </c>
      <c r="H570" t="s">
        <v>639</v>
      </c>
      <c r="I570" t="s">
        <v>102</v>
      </c>
      <c r="J570" t="s">
        <v>27</v>
      </c>
      <c r="K570" t="s">
        <v>146</v>
      </c>
      <c r="L570" t="s">
        <v>147</v>
      </c>
      <c r="M570">
        <v>19140</v>
      </c>
      <c r="N570" t="s">
        <v>148</v>
      </c>
      <c r="O570" t="s">
        <v>3284</v>
      </c>
      <c r="P570" t="s">
        <v>46</v>
      </c>
      <c r="Q570" t="s">
        <v>59</v>
      </c>
      <c r="R570" t="s">
        <v>3285</v>
      </c>
      <c r="S570">
        <v>284.08000000000004</v>
      </c>
      <c r="T570">
        <v>10</v>
      </c>
      <c r="U570">
        <v>0.2</v>
      </c>
      <c r="V570">
        <v>24.856999999999999</v>
      </c>
    </row>
    <row r="571" spans="1:22" x14ac:dyDescent="0.35">
      <c r="A571">
        <v>3983</v>
      </c>
      <c r="B571" t="s">
        <v>7116</v>
      </c>
      <c r="C571">
        <v>2013</v>
      </c>
      <c r="D571" s="28">
        <v>41463</v>
      </c>
      <c r="E571" s="28">
        <v>41465</v>
      </c>
      <c r="F571" t="s">
        <v>23</v>
      </c>
      <c r="G571" t="s">
        <v>6045</v>
      </c>
      <c r="H571" t="s">
        <v>6046</v>
      </c>
      <c r="I571" t="s">
        <v>26</v>
      </c>
      <c r="J571" t="s">
        <v>27</v>
      </c>
      <c r="K571" t="s">
        <v>42</v>
      </c>
      <c r="L571" t="s">
        <v>43</v>
      </c>
      <c r="M571">
        <v>90045</v>
      </c>
      <c r="N571" t="s">
        <v>44</v>
      </c>
      <c r="O571" t="s">
        <v>261</v>
      </c>
      <c r="P571" t="s">
        <v>32</v>
      </c>
      <c r="Q571" t="s">
        <v>36</v>
      </c>
      <c r="R571" t="s">
        <v>262</v>
      </c>
      <c r="S571">
        <v>287.96800000000002</v>
      </c>
      <c r="T571">
        <v>4</v>
      </c>
      <c r="U571">
        <v>0.2</v>
      </c>
      <c r="V571">
        <v>-3.5996000000000521</v>
      </c>
    </row>
    <row r="572" spans="1:22" x14ac:dyDescent="0.35">
      <c r="A572">
        <v>1305</v>
      </c>
      <c r="B572" t="s">
        <v>3610</v>
      </c>
      <c r="C572">
        <v>2014</v>
      </c>
      <c r="D572" s="28">
        <v>41824</v>
      </c>
      <c r="E572" s="28">
        <v>41828</v>
      </c>
      <c r="F572" t="s">
        <v>50</v>
      </c>
      <c r="G572" t="s">
        <v>3611</v>
      </c>
      <c r="H572" t="s">
        <v>3612</v>
      </c>
      <c r="I572" t="s">
        <v>26</v>
      </c>
      <c r="J572" t="s">
        <v>27</v>
      </c>
      <c r="K572" t="s">
        <v>497</v>
      </c>
      <c r="L572" t="s">
        <v>1272</v>
      </c>
      <c r="M572">
        <v>31907</v>
      </c>
      <c r="N572" t="s">
        <v>30</v>
      </c>
      <c r="O572" t="s">
        <v>2584</v>
      </c>
      <c r="P572" t="s">
        <v>71</v>
      </c>
      <c r="Q572" t="s">
        <v>72</v>
      </c>
      <c r="R572" t="s">
        <v>2585</v>
      </c>
      <c r="S572">
        <v>287.96999999999997</v>
      </c>
      <c r="T572">
        <v>3</v>
      </c>
      <c r="U572">
        <v>0</v>
      </c>
      <c r="V572">
        <v>77.751899999999992</v>
      </c>
    </row>
    <row r="573" spans="1:22" x14ac:dyDescent="0.35">
      <c r="A573">
        <v>2049</v>
      </c>
      <c r="B573" t="s">
        <v>4927</v>
      </c>
      <c r="C573">
        <v>2012</v>
      </c>
      <c r="D573" s="28">
        <v>41101</v>
      </c>
      <c r="E573" s="28">
        <v>41103</v>
      </c>
      <c r="F573" t="s">
        <v>188</v>
      </c>
      <c r="G573" t="s">
        <v>2035</v>
      </c>
      <c r="H573" t="s">
        <v>2036</v>
      </c>
      <c r="I573" t="s">
        <v>26</v>
      </c>
      <c r="J573" t="s">
        <v>27</v>
      </c>
      <c r="K573" t="s">
        <v>146</v>
      </c>
      <c r="L573" t="s">
        <v>147</v>
      </c>
      <c r="M573">
        <v>19134</v>
      </c>
      <c r="N573" t="s">
        <v>148</v>
      </c>
      <c r="O573" t="s">
        <v>170</v>
      </c>
      <c r="P573" t="s">
        <v>32</v>
      </c>
      <c r="Q573" t="s">
        <v>65</v>
      </c>
      <c r="R573" t="s">
        <v>171</v>
      </c>
      <c r="S573">
        <v>289.80000000000007</v>
      </c>
      <c r="T573">
        <v>7</v>
      </c>
      <c r="U573">
        <v>0.2</v>
      </c>
      <c r="V573">
        <v>36.224999999999966</v>
      </c>
    </row>
    <row r="574" spans="1:22" x14ac:dyDescent="0.35">
      <c r="A574">
        <v>588</v>
      </c>
      <c r="B574" t="s">
        <v>1968</v>
      </c>
      <c r="C574">
        <v>2012</v>
      </c>
      <c r="D574" s="28">
        <v>41093</v>
      </c>
      <c r="E574" s="28">
        <v>41099</v>
      </c>
      <c r="F574" t="s">
        <v>50</v>
      </c>
      <c r="G574" t="s">
        <v>1969</v>
      </c>
      <c r="H574" t="s">
        <v>1970</v>
      </c>
      <c r="I574" t="s">
        <v>26</v>
      </c>
      <c r="J574" t="s">
        <v>27</v>
      </c>
      <c r="K574" t="s">
        <v>1464</v>
      </c>
      <c r="L574" t="s">
        <v>29</v>
      </c>
      <c r="M574">
        <v>40475</v>
      </c>
      <c r="N574" t="s">
        <v>30</v>
      </c>
      <c r="O574" t="s">
        <v>1971</v>
      </c>
      <c r="P574" t="s">
        <v>46</v>
      </c>
      <c r="Q574" t="s">
        <v>47</v>
      </c>
      <c r="R574" t="s">
        <v>1972</v>
      </c>
      <c r="S574">
        <v>294.93</v>
      </c>
      <c r="T574">
        <v>3</v>
      </c>
      <c r="U574">
        <v>0</v>
      </c>
      <c r="V574">
        <v>144.51570000000001</v>
      </c>
    </row>
    <row r="575" spans="1:22" x14ac:dyDescent="0.35">
      <c r="A575">
        <v>9893</v>
      </c>
      <c r="B575" t="s">
        <v>10882</v>
      </c>
      <c r="C575">
        <v>2013</v>
      </c>
      <c r="D575" s="28">
        <v>41481</v>
      </c>
      <c r="E575" s="28">
        <v>41484</v>
      </c>
      <c r="F575" t="s">
        <v>23</v>
      </c>
      <c r="G575" t="s">
        <v>584</v>
      </c>
      <c r="H575" t="s">
        <v>585</v>
      </c>
      <c r="I575" t="s">
        <v>41</v>
      </c>
      <c r="J575" t="s">
        <v>27</v>
      </c>
      <c r="K575" t="s">
        <v>2548</v>
      </c>
      <c r="L575" t="s">
        <v>114</v>
      </c>
      <c r="M575">
        <v>53209</v>
      </c>
      <c r="N575" t="s">
        <v>105</v>
      </c>
      <c r="O575" t="s">
        <v>1848</v>
      </c>
      <c r="P575" t="s">
        <v>71</v>
      </c>
      <c r="Q575" t="s">
        <v>72</v>
      </c>
      <c r="R575" t="s">
        <v>1849</v>
      </c>
      <c r="S575">
        <v>297.55</v>
      </c>
      <c r="T575">
        <v>5</v>
      </c>
      <c r="U575">
        <v>0</v>
      </c>
      <c r="V575">
        <v>83.314000000000021</v>
      </c>
    </row>
    <row r="576" spans="1:22" x14ac:dyDescent="0.35">
      <c r="A576">
        <v>7930</v>
      </c>
      <c r="B576" t="s">
        <v>9746</v>
      </c>
      <c r="C576">
        <v>2014</v>
      </c>
      <c r="D576" s="28">
        <v>41846</v>
      </c>
      <c r="E576" s="28">
        <v>41848</v>
      </c>
      <c r="F576" t="s">
        <v>188</v>
      </c>
      <c r="G576" t="s">
        <v>8695</v>
      </c>
      <c r="H576" t="s">
        <v>8696</v>
      </c>
      <c r="I576" t="s">
        <v>102</v>
      </c>
      <c r="J576" t="s">
        <v>27</v>
      </c>
      <c r="K576" t="s">
        <v>815</v>
      </c>
      <c r="L576" t="s">
        <v>104</v>
      </c>
      <c r="M576">
        <v>75217</v>
      </c>
      <c r="N576" t="s">
        <v>105</v>
      </c>
      <c r="O576" t="s">
        <v>4677</v>
      </c>
      <c r="P576" t="s">
        <v>32</v>
      </c>
      <c r="Q576" t="s">
        <v>56</v>
      </c>
      <c r="R576" t="s">
        <v>4678</v>
      </c>
      <c r="S576">
        <v>298.11599999999999</v>
      </c>
      <c r="T576">
        <v>6</v>
      </c>
      <c r="U576">
        <v>0.3</v>
      </c>
      <c r="V576">
        <v>-4.2588000000000363</v>
      </c>
    </row>
    <row r="577" spans="1:22" x14ac:dyDescent="0.35">
      <c r="A577">
        <v>3107</v>
      </c>
      <c r="B577" t="s">
        <v>6324</v>
      </c>
      <c r="C577">
        <v>2014</v>
      </c>
      <c r="D577" s="28">
        <v>41831</v>
      </c>
      <c r="E577" s="28">
        <v>41835</v>
      </c>
      <c r="F577" t="s">
        <v>50</v>
      </c>
      <c r="G577" t="s">
        <v>3668</v>
      </c>
      <c r="H577" t="s">
        <v>3669</v>
      </c>
      <c r="I577" t="s">
        <v>102</v>
      </c>
      <c r="J577" t="s">
        <v>27</v>
      </c>
      <c r="K577" t="s">
        <v>456</v>
      </c>
      <c r="L577" t="s">
        <v>211</v>
      </c>
      <c r="M577">
        <v>60505</v>
      </c>
      <c r="N577" t="s">
        <v>105</v>
      </c>
      <c r="O577" t="s">
        <v>3219</v>
      </c>
      <c r="P577" t="s">
        <v>46</v>
      </c>
      <c r="Q577" t="s">
        <v>59</v>
      </c>
      <c r="R577" t="s">
        <v>3220</v>
      </c>
      <c r="S577">
        <v>298.464</v>
      </c>
      <c r="T577">
        <v>6</v>
      </c>
      <c r="U577">
        <v>0.2</v>
      </c>
      <c r="V577">
        <v>26.115600000000015</v>
      </c>
    </row>
    <row r="578" spans="1:22" x14ac:dyDescent="0.35">
      <c r="A578">
        <v>2416</v>
      </c>
      <c r="B578" t="s">
        <v>5463</v>
      </c>
      <c r="C578">
        <v>2012</v>
      </c>
      <c r="D578" s="28">
        <v>41096</v>
      </c>
      <c r="E578" s="28">
        <v>41101</v>
      </c>
      <c r="F578" t="s">
        <v>50</v>
      </c>
      <c r="G578" t="s">
        <v>3790</v>
      </c>
      <c r="H578" t="s">
        <v>3791</v>
      </c>
      <c r="I578" t="s">
        <v>102</v>
      </c>
      <c r="J578" t="s">
        <v>27</v>
      </c>
      <c r="K578" t="s">
        <v>5464</v>
      </c>
      <c r="L578" t="s">
        <v>1245</v>
      </c>
      <c r="M578">
        <v>1040</v>
      </c>
      <c r="N578" t="s">
        <v>148</v>
      </c>
      <c r="O578" t="s">
        <v>1615</v>
      </c>
      <c r="P578" t="s">
        <v>32</v>
      </c>
      <c r="Q578" t="s">
        <v>33</v>
      </c>
      <c r="R578" t="s">
        <v>1616</v>
      </c>
      <c r="S578">
        <v>301.95999999999998</v>
      </c>
      <c r="T578">
        <v>2</v>
      </c>
      <c r="U578">
        <v>0</v>
      </c>
      <c r="V578">
        <v>60.391999999999996</v>
      </c>
    </row>
    <row r="579" spans="1:22" x14ac:dyDescent="0.35">
      <c r="A579">
        <v>9424</v>
      </c>
      <c r="B579" t="s">
        <v>10609</v>
      </c>
      <c r="C579">
        <v>2011</v>
      </c>
      <c r="D579" s="28">
        <v>40747</v>
      </c>
      <c r="E579" s="28">
        <v>40751</v>
      </c>
      <c r="F579" t="s">
        <v>50</v>
      </c>
      <c r="G579" t="s">
        <v>6784</v>
      </c>
      <c r="H579" t="s">
        <v>6785</v>
      </c>
      <c r="I579" t="s">
        <v>41</v>
      </c>
      <c r="J579" t="s">
        <v>27</v>
      </c>
      <c r="K579" t="s">
        <v>127</v>
      </c>
      <c r="L579" t="s">
        <v>43</v>
      </c>
      <c r="M579">
        <v>94122</v>
      </c>
      <c r="N579" t="s">
        <v>44</v>
      </c>
      <c r="O579" t="s">
        <v>2817</v>
      </c>
      <c r="P579" t="s">
        <v>71</v>
      </c>
      <c r="Q579" t="s">
        <v>72</v>
      </c>
      <c r="R579" t="s">
        <v>5863</v>
      </c>
      <c r="S579">
        <v>302.37599999999998</v>
      </c>
      <c r="T579">
        <v>3</v>
      </c>
      <c r="U579">
        <v>0.2</v>
      </c>
      <c r="V579">
        <v>37.796999999999997</v>
      </c>
    </row>
    <row r="580" spans="1:22" x14ac:dyDescent="0.35">
      <c r="A580">
        <v>5028</v>
      </c>
      <c r="B580" t="s">
        <v>7950</v>
      </c>
      <c r="C580">
        <v>2014</v>
      </c>
      <c r="D580" s="28">
        <v>41850</v>
      </c>
      <c r="E580" s="28">
        <v>41855</v>
      </c>
      <c r="F580" t="s">
        <v>50</v>
      </c>
      <c r="G580" t="s">
        <v>2384</v>
      </c>
      <c r="H580" t="s">
        <v>2385</v>
      </c>
      <c r="I580" t="s">
        <v>26</v>
      </c>
      <c r="J580" t="s">
        <v>27</v>
      </c>
      <c r="K580" t="s">
        <v>4847</v>
      </c>
      <c r="L580" t="s">
        <v>649</v>
      </c>
      <c r="M580">
        <v>73120</v>
      </c>
      <c r="N580" t="s">
        <v>105</v>
      </c>
      <c r="O580" t="s">
        <v>7951</v>
      </c>
      <c r="P580" t="s">
        <v>32</v>
      </c>
      <c r="Q580" t="s">
        <v>36</v>
      </c>
      <c r="R580" t="s">
        <v>7952</v>
      </c>
      <c r="S580">
        <v>302.67</v>
      </c>
      <c r="T580">
        <v>3</v>
      </c>
      <c r="U580">
        <v>0</v>
      </c>
      <c r="V580">
        <v>72.640799999999999</v>
      </c>
    </row>
    <row r="581" spans="1:22" x14ac:dyDescent="0.35">
      <c r="A581">
        <v>9593</v>
      </c>
      <c r="B581" t="s">
        <v>10720</v>
      </c>
      <c r="C581">
        <v>2013</v>
      </c>
      <c r="D581" s="28">
        <v>41484</v>
      </c>
      <c r="E581" s="28">
        <v>41488</v>
      </c>
      <c r="F581" t="s">
        <v>50</v>
      </c>
      <c r="G581" t="s">
        <v>5221</v>
      </c>
      <c r="H581" t="s">
        <v>5222</v>
      </c>
      <c r="I581" t="s">
        <v>102</v>
      </c>
      <c r="J581" t="s">
        <v>27</v>
      </c>
      <c r="K581" t="s">
        <v>602</v>
      </c>
      <c r="L581" t="s">
        <v>104</v>
      </c>
      <c r="M581">
        <v>77506</v>
      </c>
      <c r="N581" t="s">
        <v>105</v>
      </c>
      <c r="O581" t="s">
        <v>9343</v>
      </c>
      <c r="P581" t="s">
        <v>32</v>
      </c>
      <c r="Q581" t="s">
        <v>65</v>
      </c>
      <c r="R581" t="s">
        <v>9344</v>
      </c>
      <c r="S581">
        <v>302.72000000000003</v>
      </c>
      <c r="T581">
        <v>5</v>
      </c>
      <c r="U581">
        <v>0.6</v>
      </c>
      <c r="V581">
        <v>-378.40000000000009</v>
      </c>
    </row>
    <row r="582" spans="1:22" x14ac:dyDescent="0.35">
      <c r="A582">
        <v>6588</v>
      </c>
      <c r="B582" t="s">
        <v>8976</v>
      </c>
      <c r="C582">
        <v>2014</v>
      </c>
      <c r="D582" s="28">
        <v>41842</v>
      </c>
      <c r="E582" s="28">
        <v>41848</v>
      </c>
      <c r="F582" t="s">
        <v>50</v>
      </c>
      <c r="G582" t="s">
        <v>4893</v>
      </c>
      <c r="H582" t="s">
        <v>4894</v>
      </c>
      <c r="I582" t="s">
        <v>26</v>
      </c>
      <c r="J582" t="s">
        <v>27</v>
      </c>
      <c r="K582" t="s">
        <v>1976</v>
      </c>
      <c r="L582" t="s">
        <v>319</v>
      </c>
      <c r="M582">
        <v>24153</v>
      </c>
      <c r="N582" t="s">
        <v>30</v>
      </c>
      <c r="O582" t="s">
        <v>2782</v>
      </c>
      <c r="P582" t="s">
        <v>32</v>
      </c>
      <c r="Q582" t="s">
        <v>33</v>
      </c>
      <c r="R582" t="s">
        <v>2783</v>
      </c>
      <c r="S582">
        <v>302.94</v>
      </c>
      <c r="T582">
        <v>3</v>
      </c>
      <c r="U582">
        <v>0</v>
      </c>
      <c r="V582">
        <v>69.67619999999998</v>
      </c>
    </row>
    <row r="583" spans="1:22" x14ac:dyDescent="0.35">
      <c r="A583">
        <v>7796</v>
      </c>
      <c r="B583" t="s">
        <v>9673</v>
      </c>
      <c r="C583">
        <v>2012</v>
      </c>
      <c r="D583" s="28">
        <v>41102</v>
      </c>
      <c r="E583" s="28">
        <v>41108</v>
      </c>
      <c r="F583" t="s">
        <v>50</v>
      </c>
      <c r="G583" t="s">
        <v>2080</v>
      </c>
      <c r="H583" t="s">
        <v>2081</v>
      </c>
      <c r="I583" t="s">
        <v>26</v>
      </c>
      <c r="J583" t="s">
        <v>27</v>
      </c>
      <c r="K583" t="s">
        <v>1614</v>
      </c>
      <c r="L583" t="s">
        <v>104</v>
      </c>
      <c r="M583">
        <v>79109</v>
      </c>
      <c r="N583" t="s">
        <v>105</v>
      </c>
      <c r="O583" t="s">
        <v>6301</v>
      </c>
      <c r="P583" t="s">
        <v>71</v>
      </c>
      <c r="Q583" t="s">
        <v>72</v>
      </c>
      <c r="R583" t="s">
        <v>6302</v>
      </c>
      <c r="S583">
        <v>307.16800000000001</v>
      </c>
      <c r="T583">
        <v>4</v>
      </c>
      <c r="U583">
        <v>0.2</v>
      </c>
      <c r="V583">
        <v>30.716800000000006</v>
      </c>
    </row>
    <row r="584" spans="1:22" x14ac:dyDescent="0.35">
      <c r="A584">
        <v>2092</v>
      </c>
      <c r="B584" t="s">
        <v>4984</v>
      </c>
      <c r="C584">
        <v>2014</v>
      </c>
      <c r="D584" s="28">
        <v>41836</v>
      </c>
      <c r="E584" s="28">
        <v>41840</v>
      </c>
      <c r="F584" t="s">
        <v>50</v>
      </c>
      <c r="G584" t="s">
        <v>4985</v>
      </c>
      <c r="H584" t="s">
        <v>4986</v>
      </c>
      <c r="I584" t="s">
        <v>26</v>
      </c>
      <c r="J584" t="s">
        <v>27</v>
      </c>
      <c r="K584" t="s">
        <v>521</v>
      </c>
      <c r="L584" t="s">
        <v>245</v>
      </c>
      <c r="M584">
        <v>19805</v>
      </c>
      <c r="N584" t="s">
        <v>148</v>
      </c>
      <c r="O584" t="s">
        <v>4455</v>
      </c>
      <c r="P584" t="s">
        <v>32</v>
      </c>
      <c r="Q584" t="s">
        <v>56</v>
      </c>
      <c r="R584" t="s">
        <v>4456</v>
      </c>
      <c r="S584">
        <v>310.44300000000004</v>
      </c>
      <c r="T584">
        <v>3</v>
      </c>
      <c r="U584">
        <v>0.3</v>
      </c>
      <c r="V584">
        <v>-48.783900000000031</v>
      </c>
    </row>
    <row r="585" spans="1:22" x14ac:dyDescent="0.35">
      <c r="A585">
        <v>3919</v>
      </c>
      <c r="B585" t="s">
        <v>7058</v>
      </c>
      <c r="C585">
        <v>2014</v>
      </c>
      <c r="D585" s="28">
        <v>41839</v>
      </c>
      <c r="E585" s="28">
        <v>41844</v>
      </c>
      <c r="F585" t="s">
        <v>50</v>
      </c>
      <c r="G585" t="s">
        <v>5155</v>
      </c>
      <c r="H585" t="s">
        <v>5156</v>
      </c>
      <c r="I585" t="s">
        <v>26</v>
      </c>
      <c r="J585" t="s">
        <v>27</v>
      </c>
      <c r="K585" t="s">
        <v>544</v>
      </c>
      <c r="L585" t="s">
        <v>310</v>
      </c>
      <c r="M585">
        <v>85023</v>
      </c>
      <c r="N585" t="s">
        <v>44</v>
      </c>
      <c r="O585" t="s">
        <v>336</v>
      </c>
      <c r="P585" t="s">
        <v>32</v>
      </c>
      <c r="Q585" t="s">
        <v>36</v>
      </c>
      <c r="R585" t="s">
        <v>337</v>
      </c>
      <c r="S585">
        <v>311.97600000000006</v>
      </c>
      <c r="T585">
        <v>3</v>
      </c>
      <c r="U585">
        <v>0.2</v>
      </c>
      <c r="V585">
        <v>-42.89670000000001</v>
      </c>
    </row>
    <row r="586" spans="1:22" x14ac:dyDescent="0.35">
      <c r="A586">
        <v>642</v>
      </c>
      <c r="B586" t="s">
        <v>2113</v>
      </c>
      <c r="C586">
        <v>2014</v>
      </c>
      <c r="D586" s="28">
        <v>41851</v>
      </c>
      <c r="E586" s="28">
        <v>41855</v>
      </c>
      <c r="F586" t="s">
        <v>23</v>
      </c>
      <c r="G586" t="s">
        <v>2114</v>
      </c>
      <c r="H586" t="s">
        <v>2115</v>
      </c>
      <c r="I586" t="s">
        <v>26</v>
      </c>
      <c r="J586" t="s">
        <v>27</v>
      </c>
      <c r="K586" t="s">
        <v>2116</v>
      </c>
      <c r="L586" t="s">
        <v>43</v>
      </c>
      <c r="M586">
        <v>92691</v>
      </c>
      <c r="N586" t="s">
        <v>44</v>
      </c>
      <c r="O586" t="s">
        <v>2117</v>
      </c>
      <c r="P586" t="s">
        <v>46</v>
      </c>
      <c r="Q586" t="s">
        <v>59</v>
      </c>
      <c r="R586" t="s">
        <v>2118</v>
      </c>
      <c r="S586">
        <v>330.4</v>
      </c>
      <c r="T586">
        <v>2</v>
      </c>
      <c r="U586">
        <v>0</v>
      </c>
      <c r="V586">
        <v>85.903999999999996</v>
      </c>
    </row>
    <row r="587" spans="1:22" x14ac:dyDescent="0.35">
      <c r="A587">
        <v>4230</v>
      </c>
      <c r="B587" t="s">
        <v>7333</v>
      </c>
      <c r="C587">
        <v>2014</v>
      </c>
      <c r="D587" s="28">
        <v>41826</v>
      </c>
      <c r="E587" s="28">
        <v>41831</v>
      </c>
      <c r="F587" t="s">
        <v>50</v>
      </c>
      <c r="G587" t="s">
        <v>2679</v>
      </c>
      <c r="H587" t="s">
        <v>2680</v>
      </c>
      <c r="I587" t="s">
        <v>41</v>
      </c>
      <c r="J587" t="s">
        <v>27</v>
      </c>
      <c r="K587" t="s">
        <v>815</v>
      </c>
      <c r="L587" t="s">
        <v>104</v>
      </c>
      <c r="M587">
        <v>75220</v>
      </c>
      <c r="N587" t="s">
        <v>105</v>
      </c>
      <c r="O587" t="s">
        <v>2878</v>
      </c>
      <c r="P587" t="s">
        <v>32</v>
      </c>
      <c r="Q587" t="s">
        <v>65</v>
      </c>
      <c r="R587" t="s">
        <v>2879</v>
      </c>
      <c r="S587">
        <v>332.02800000000002</v>
      </c>
      <c r="T587">
        <v>9</v>
      </c>
      <c r="U587">
        <v>0.6</v>
      </c>
      <c r="V587">
        <v>-348.62940000000003</v>
      </c>
    </row>
    <row r="588" spans="1:22" x14ac:dyDescent="0.35">
      <c r="A588">
        <v>1733</v>
      </c>
      <c r="B588" t="s">
        <v>4435</v>
      </c>
      <c r="C588">
        <v>2013</v>
      </c>
      <c r="D588" s="28">
        <v>41466</v>
      </c>
      <c r="E588" s="28">
        <v>41470</v>
      </c>
      <c r="F588" t="s">
        <v>50</v>
      </c>
      <c r="G588" t="s">
        <v>940</v>
      </c>
      <c r="H588" t="s">
        <v>941</v>
      </c>
      <c r="I588" t="s">
        <v>26</v>
      </c>
      <c r="J588" t="s">
        <v>27</v>
      </c>
      <c r="K588" t="s">
        <v>815</v>
      </c>
      <c r="L588" t="s">
        <v>104</v>
      </c>
      <c r="M588">
        <v>75081</v>
      </c>
      <c r="N588" t="s">
        <v>105</v>
      </c>
      <c r="O588" t="s">
        <v>1652</v>
      </c>
      <c r="P588" t="s">
        <v>46</v>
      </c>
      <c r="Q588" t="s">
        <v>59</v>
      </c>
      <c r="R588" t="s">
        <v>1653</v>
      </c>
      <c r="S588">
        <v>338.04</v>
      </c>
      <c r="T588">
        <v>3</v>
      </c>
      <c r="U588">
        <v>0.2</v>
      </c>
      <c r="V588">
        <v>-33.804000000000002</v>
      </c>
    </row>
    <row r="589" spans="1:22" x14ac:dyDescent="0.35">
      <c r="A589">
        <v>1205</v>
      </c>
      <c r="B589" t="s">
        <v>3413</v>
      </c>
      <c r="C589">
        <v>2013</v>
      </c>
      <c r="D589" s="28">
        <v>41474</v>
      </c>
      <c r="E589" s="28">
        <v>41480</v>
      </c>
      <c r="F589" t="s">
        <v>50</v>
      </c>
      <c r="G589" t="s">
        <v>2679</v>
      </c>
      <c r="H589" t="s">
        <v>2680</v>
      </c>
      <c r="I589" t="s">
        <v>41</v>
      </c>
      <c r="J589" t="s">
        <v>27</v>
      </c>
      <c r="K589" t="s">
        <v>807</v>
      </c>
      <c r="L589" t="s">
        <v>457</v>
      </c>
      <c r="M589">
        <v>80219</v>
      </c>
      <c r="N589" t="s">
        <v>44</v>
      </c>
      <c r="O589" t="s">
        <v>1652</v>
      </c>
      <c r="P589" t="s">
        <v>46</v>
      </c>
      <c r="Q589" t="s">
        <v>59</v>
      </c>
      <c r="R589" t="s">
        <v>1653</v>
      </c>
      <c r="S589">
        <v>338.04</v>
      </c>
      <c r="T589">
        <v>3</v>
      </c>
      <c r="U589">
        <v>0.2</v>
      </c>
      <c r="V589">
        <v>-33.804000000000002</v>
      </c>
    </row>
    <row r="590" spans="1:22" x14ac:dyDescent="0.35">
      <c r="A590">
        <v>2052</v>
      </c>
      <c r="B590" t="s">
        <v>4927</v>
      </c>
      <c r="C590">
        <v>2012</v>
      </c>
      <c r="D590" s="28">
        <v>41101</v>
      </c>
      <c r="E590" s="28">
        <v>41103</v>
      </c>
      <c r="F590" t="s">
        <v>188</v>
      </c>
      <c r="G590" t="s">
        <v>2035</v>
      </c>
      <c r="H590" t="s">
        <v>2036</v>
      </c>
      <c r="I590" t="s">
        <v>26</v>
      </c>
      <c r="J590" t="s">
        <v>27</v>
      </c>
      <c r="K590" t="s">
        <v>146</v>
      </c>
      <c r="L590" t="s">
        <v>147</v>
      </c>
      <c r="M590">
        <v>19134</v>
      </c>
      <c r="N590" t="s">
        <v>148</v>
      </c>
      <c r="O590" t="s">
        <v>4928</v>
      </c>
      <c r="P590" t="s">
        <v>32</v>
      </c>
      <c r="Q590" t="s">
        <v>36</v>
      </c>
      <c r="R590" t="s">
        <v>4929</v>
      </c>
      <c r="S590">
        <v>341.48799999999994</v>
      </c>
      <c r="T590">
        <v>8</v>
      </c>
      <c r="U590">
        <v>0.3</v>
      </c>
      <c r="V590">
        <v>-73.175999999999988</v>
      </c>
    </row>
    <row r="591" spans="1:22" x14ac:dyDescent="0.35">
      <c r="A591">
        <v>7238</v>
      </c>
      <c r="B591" t="s">
        <v>9363</v>
      </c>
      <c r="C591">
        <v>2013</v>
      </c>
      <c r="D591" s="28">
        <v>41466</v>
      </c>
      <c r="E591" s="28">
        <v>41466</v>
      </c>
      <c r="F591" t="s">
        <v>1290</v>
      </c>
      <c r="G591" t="s">
        <v>895</v>
      </c>
      <c r="H591" t="s">
        <v>896</v>
      </c>
      <c r="I591" t="s">
        <v>41</v>
      </c>
      <c r="J591" t="s">
        <v>27</v>
      </c>
      <c r="K591" t="s">
        <v>146</v>
      </c>
      <c r="L591" t="s">
        <v>147</v>
      </c>
      <c r="M591">
        <v>19143</v>
      </c>
      <c r="N591" t="s">
        <v>148</v>
      </c>
      <c r="O591" t="s">
        <v>9364</v>
      </c>
      <c r="P591" t="s">
        <v>71</v>
      </c>
      <c r="Q591" t="s">
        <v>682</v>
      </c>
      <c r="R591" t="s">
        <v>9365</v>
      </c>
      <c r="S591">
        <v>341.99100000000004</v>
      </c>
      <c r="T591">
        <v>3</v>
      </c>
      <c r="U591">
        <v>0.7</v>
      </c>
      <c r="V591">
        <v>-319.19159999999999</v>
      </c>
    </row>
    <row r="592" spans="1:22" x14ac:dyDescent="0.35">
      <c r="A592">
        <v>3076</v>
      </c>
      <c r="B592" t="s">
        <v>6292</v>
      </c>
      <c r="C592">
        <v>2011</v>
      </c>
      <c r="D592" s="28">
        <v>40744</v>
      </c>
      <c r="E592" s="28">
        <v>40748</v>
      </c>
      <c r="F592" t="s">
        <v>50</v>
      </c>
      <c r="G592" t="s">
        <v>3814</v>
      </c>
      <c r="H592" t="s">
        <v>3815</v>
      </c>
      <c r="I592" t="s">
        <v>102</v>
      </c>
      <c r="J592" t="s">
        <v>27</v>
      </c>
      <c r="K592" t="s">
        <v>815</v>
      </c>
      <c r="L592" t="s">
        <v>104</v>
      </c>
      <c r="M592">
        <v>75217</v>
      </c>
      <c r="N592" t="s">
        <v>105</v>
      </c>
      <c r="O592" t="s">
        <v>1516</v>
      </c>
      <c r="P592" t="s">
        <v>46</v>
      </c>
      <c r="Q592" t="s">
        <v>59</v>
      </c>
      <c r="R592" t="s">
        <v>1517</v>
      </c>
      <c r="S592">
        <v>342.86400000000003</v>
      </c>
      <c r="T592">
        <v>3</v>
      </c>
      <c r="U592">
        <v>0.2</v>
      </c>
      <c r="V592">
        <v>38.572199999999953</v>
      </c>
    </row>
    <row r="593" spans="1:22" x14ac:dyDescent="0.35">
      <c r="A593">
        <v>4552</v>
      </c>
      <c r="B593" t="s">
        <v>7589</v>
      </c>
      <c r="C593">
        <v>2011</v>
      </c>
      <c r="D593" s="28">
        <v>40737</v>
      </c>
      <c r="E593" s="28">
        <v>40741</v>
      </c>
      <c r="F593" t="s">
        <v>50</v>
      </c>
      <c r="G593" t="s">
        <v>1177</v>
      </c>
      <c r="H593" t="s">
        <v>1178</v>
      </c>
      <c r="I593" t="s">
        <v>41</v>
      </c>
      <c r="J593" t="s">
        <v>27</v>
      </c>
      <c r="K593" t="s">
        <v>42</v>
      </c>
      <c r="L593" t="s">
        <v>43</v>
      </c>
      <c r="M593">
        <v>90049</v>
      </c>
      <c r="N593" t="s">
        <v>44</v>
      </c>
      <c r="O593" t="s">
        <v>4857</v>
      </c>
      <c r="P593" t="s">
        <v>32</v>
      </c>
      <c r="Q593" t="s">
        <v>56</v>
      </c>
      <c r="R593" t="s">
        <v>4858</v>
      </c>
      <c r="S593">
        <v>351.21600000000001</v>
      </c>
      <c r="T593">
        <v>3</v>
      </c>
      <c r="U593">
        <v>0.2</v>
      </c>
      <c r="V593">
        <v>4.3901999999999788</v>
      </c>
    </row>
    <row r="594" spans="1:22" x14ac:dyDescent="0.35">
      <c r="A594">
        <v>6825</v>
      </c>
      <c r="B594" t="s">
        <v>9118</v>
      </c>
      <c r="C594">
        <v>2012</v>
      </c>
      <c r="D594" s="28">
        <v>41115</v>
      </c>
      <c r="E594" s="28">
        <v>41119</v>
      </c>
      <c r="F594" t="s">
        <v>50</v>
      </c>
      <c r="G594" t="s">
        <v>3801</v>
      </c>
      <c r="H594" t="s">
        <v>3802</v>
      </c>
      <c r="I594" t="s">
        <v>41</v>
      </c>
      <c r="J594" t="s">
        <v>27</v>
      </c>
      <c r="K594" t="s">
        <v>1817</v>
      </c>
      <c r="L594" t="s">
        <v>358</v>
      </c>
      <c r="M594">
        <v>36116</v>
      </c>
      <c r="N594" t="s">
        <v>30</v>
      </c>
      <c r="O594" t="s">
        <v>1436</v>
      </c>
      <c r="P594" t="s">
        <v>32</v>
      </c>
      <c r="Q594" t="s">
        <v>56</v>
      </c>
      <c r="R594" t="s">
        <v>1437</v>
      </c>
      <c r="S594">
        <v>358.58</v>
      </c>
      <c r="T594">
        <v>2</v>
      </c>
      <c r="U594">
        <v>0</v>
      </c>
      <c r="V594">
        <v>39.44380000000001</v>
      </c>
    </row>
    <row r="595" spans="1:22" x14ac:dyDescent="0.35">
      <c r="A595">
        <v>3354</v>
      </c>
      <c r="B595" t="s">
        <v>6561</v>
      </c>
      <c r="C595">
        <v>2011</v>
      </c>
      <c r="D595" s="28">
        <v>40743</v>
      </c>
      <c r="E595" s="28">
        <v>40748</v>
      </c>
      <c r="F595" t="s">
        <v>50</v>
      </c>
      <c r="G595" t="s">
        <v>1005</v>
      </c>
      <c r="H595" t="s">
        <v>1006</v>
      </c>
      <c r="I595" t="s">
        <v>41</v>
      </c>
      <c r="J595" t="s">
        <v>27</v>
      </c>
      <c r="K595" t="s">
        <v>515</v>
      </c>
      <c r="L595" t="s">
        <v>747</v>
      </c>
      <c r="M595">
        <v>6010</v>
      </c>
      <c r="N595" t="s">
        <v>148</v>
      </c>
      <c r="O595" t="s">
        <v>4599</v>
      </c>
      <c r="P595" t="s">
        <v>71</v>
      </c>
      <c r="Q595" t="s">
        <v>72</v>
      </c>
      <c r="R595" t="s">
        <v>4600</v>
      </c>
      <c r="S595">
        <v>359.98</v>
      </c>
      <c r="T595">
        <v>2</v>
      </c>
      <c r="U595">
        <v>0</v>
      </c>
      <c r="V595">
        <v>93.594800000000021</v>
      </c>
    </row>
    <row r="596" spans="1:22" x14ac:dyDescent="0.35">
      <c r="A596">
        <v>5976</v>
      </c>
      <c r="B596" t="s">
        <v>8604</v>
      </c>
      <c r="C596">
        <v>2014</v>
      </c>
      <c r="D596" s="28">
        <v>41834</v>
      </c>
      <c r="E596" s="28">
        <v>41838</v>
      </c>
      <c r="F596" t="s">
        <v>50</v>
      </c>
      <c r="G596" t="s">
        <v>5799</v>
      </c>
      <c r="H596" t="s">
        <v>5800</v>
      </c>
      <c r="I596" t="s">
        <v>41</v>
      </c>
      <c r="J596" t="s">
        <v>27</v>
      </c>
      <c r="K596" t="s">
        <v>6500</v>
      </c>
      <c r="L596" t="s">
        <v>4530</v>
      </c>
      <c r="M596">
        <v>66212</v>
      </c>
      <c r="N596" t="s">
        <v>105</v>
      </c>
      <c r="O596" t="s">
        <v>2870</v>
      </c>
      <c r="P596" t="s">
        <v>46</v>
      </c>
      <c r="Q596" t="s">
        <v>59</v>
      </c>
      <c r="R596" t="s">
        <v>2871</v>
      </c>
      <c r="S596">
        <v>360.38</v>
      </c>
      <c r="T596">
        <v>2</v>
      </c>
      <c r="U596">
        <v>0</v>
      </c>
      <c r="V596">
        <v>93.698800000000006</v>
      </c>
    </row>
    <row r="597" spans="1:22" x14ac:dyDescent="0.35">
      <c r="A597">
        <v>8303</v>
      </c>
      <c r="B597" t="s">
        <v>9942</v>
      </c>
      <c r="C597">
        <v>2014</v>
      </c>
      <c r="D597" s="28">
        <v>41847</v>
      </c>
      <c r="E597" s="28">
        <v>41853</v>
      </c>
      <c r="F597" t="s">
        <v>50</v>
      </c>
      <c r="G597" t="s">
        <v>3658</v>
      </c>
      <c r="H597" t="s">
        <v>3659</v>
      </c>
      <c r="I597" t="s">
        <v>41</v>
      </c>
      <c r="J597" t="s">
        <v>27</v>
      </c>
      <c r="K597" t="s">
        <v>42</v>
      </c>
      <c r="L597" t="s">
        <v>43</v>
      </c>
      <c r="M597">
        <v>90036</v>
      </c>
      <c r="N597" t="s">
        <v>44</v>
      </c>
      <c r="O597" t="s">
        <v>2580</v>
      </c>
      <c r="P597" t="s">
        <v>32</v>
      </c>
      <c r="Q597" t="s">
        <v>36</v>
      </c>
      <c r="R597" t="s">
        <v>2581</v>
      </c>
      <c r="S597">
        <v>362.35199999999998</v>
      </c>
      <c r="T597">
        <v>3</v>
      </c>
      <c r="U597">
        <v>0.2</v>
      </c>
      <c r="V597">
        <v>45.293999999999954</v>
      </c>
    </row>
    <row r="598" spans="1:22" x14ac:dyDescent="0.35">
      <c r="A598">
        <v>5834</v>
      </c>
      <c r="B598" t="s">
        <v>8514</v>
      </c>
      <c r="C598">
        <v>2013</v>
      </c>
      <c r="D598" s="28">
        <v>41477</v>
      </c>
      <c r="E598" s="28">
        <v>41482</v>
      </c>
      <c r="F598" t="s">
        <v>50</v>
      </c>
      <c r="G598" t="s">
        <v>3723</v>
      </c>
      <c r="H598" t="s">
        <v>3724</v>
      </c>
      <c r="I598" t="s">
        <v>26</v>
      </c>
      <c r="J598" t="s">
        <v>27</v>
      </c>
      <c r="K598" t="s">
        <v>87</v>
      </c>
      <c r="L598" t="s">
        <v>88</v>
      </c>
      <c r="M598">
        <v>28027</v>
      </c>
      <c r="N598" t="s">
        <v>30</v>
      </c>
      <c r="O598" t="s">
        <v>3741</v>
      </c>
      <c r="P598" t="s">
        <v>32</v>
      </c>
      <c r="Q598" t="s">
        <v>36</v>
      </c>
      <c r="R598" t="s">
        <v>3742</v>
      </c>
      <c r="S598">
        <v>363.92</v>
      </c>
      <c r="T598">
        <v>5</v>
      </c>
      <c r="U598">
        <v>0.2</v>
      </c>
      <c r="V598">
        <v>0</v>
      </c>
    </row>
    <row r="599" spans="1:22" x14ac:dyDescent="0.35">
      <c r="A599">
        <v>542</v>
      </c>
      <c r="B599" t="s">
        <v>1847</v>
      </c>
      <c r="C599">
        <v>2013</v>
      </c>
      <c r="D599" s="28">
        <v>41470</v>
      </c>
      <c r="E599" s="28">
        <v>41473</v>
      </c>
      <c r="F599" t="s">
        <v>188</v>
      </c>
      <c r="G599" t="s">
        <v>220</v>
      </c>
      <c r="H599" t="s">
        <v>221</v>
      </c>
      <c r="I599" t="s">
        <v>41</v>
      </c>
      <c r="J599" t="s">
        <v>27</v>
      </c>
      <c r="K599" t="s">
        <v>1310</v>
      </c>
      <c r="L599" t="s">
        <v>310</v>
      </c>
      <c r="M599">
        <v>85705</v>
      </c>
      <c r="N599" t="s">
        <v>44</v>
      </c>
      <c r="O599" t="s">
        <v>1848</v>
      </c>
      <c r="P599" t="s">
        <v>71</v>
      </c>
      <c r="Q599" t="s">
        <v>72</v>
      </c>
      <c r="R599" t="s">
        <v>1849</v>
      </c>
      <c r="S599">
        <v>380.86400000000003</v>
      </c>
      <c r="T599">
        <v>8</v>
      </c>
      <c r="U599">
        <v>0.2</v>
      </c>
      <c r="V599">
        <v>38.086400000000026</v>
      </c>
    </row>
    <row r="600" spans="1:22" x14ac:dyDescent="0.35">
      <c r="A600">
        <v>3490</v>
      </c>
      <c r="B600" t="s">
        <v>6681</v>
      </c>
      <c r="C600">
        <v>2012</v>
      </c>
      <c r="D600" s="28">
        <v>41092</v>
      </c>
      <c r="E600" s="28">
        <v>41096</v>
      </c>
      <c r="F600" t="s">
        <v>50</v>
      </c>
      <c r="G600" t="s">
        <v>5127</v>
      </c>
      <c r="H600" t="s">
        <v>5128</v>
      </c>
      <c r="I600" t="s">
        <v>26</v>
      </c>
      <c r="J600" t="s">
        <v>27</v>
      </c>
      <c r="K600" t="s">
        <v>6682</v>
      </c>
      <c r="L600" t="s">
        <v>211</v>
      </c>
      <c r="M600">
        <v>60188</v>
      </c>
      <c r="N600" t="s">
        <v>105</v>
      </c>
      <c r="O600" t="s">
        <v>4839</v>
      </c>
      <c r="P600" t="s">
        <v>32</v>
      </c>
      <c r="Q600" t="s">
        <v>36</v>
      </c>
      <c r="R600" t="s">
        <v>4840</v>
      </c>
      <c r="S600">
        <v>382.11599999999999</v>
      </c>
      <c r="T600">
        <v>6</v>
      </c>
      <c r="U600">
        <v>0.3</v>
      </c>
      <c r="V600">
        <v>-92.799600000000027</v>
      </c>
    </row>
    <row r="601" spans="1:22" x14ac:dyDescent="0.35">
      <c r="A601">
        <v>4544</v>
      </c>
      <c r="B601" t="s">
        <v>7585</v>
      </c>
      <c r="C601">
        <v>2012</v>
      </c>
      <c r="D601" s="28">
        <v>41102</v>
      </c>
      <c r="E601" s="28">
        <v>41107</v>
      </c>
      <c r="F601" t="s">
        <v>23</v>
      </c>
      <c r="G601" t="s">
        <v>1815</v>
      </c>
      <c r="H601" t="s">
        <v>1816</v>
      </c>
      <c r="I601" t="s">
        <v>26</v>
      </c>
      <c r="J601" t="s">
        <v>27</v>
      </c>
      <c r="K601" t="s">
        <v>303</v>
      </c>
      <c r="L601" t="s">
        <v>211</v>
      </c>
      <c r="M601">
        <v>60610</v>
      </c>
      <c r="N601" t="s">
        <v>105</v>
      </c>
      <c r="O601" t="s">
        <v>892</v>
      </c>
      <c r="P601" t="s">
        <v>32</v>
      </c>
      <c r="Q601" t="s">
        <v>36</v>
      </c>
      <c r="R601" t="s">
        <v>893</v>
      </c>
      <c r="S601">
        <v>383.60699999999997</v>
      </c>
      <c r="T601">
        <v>9</v>
      </c>
      <c r="U601">
        <v>0.3</v>
      </c>
      <c r="V601">
        <v>-5.4801000000000215</v>
      </c>
    </row>
    <row r="602" spans="1:22" x14ac:dyDescent="0.35">
      <c r="A602">
        <v>4384</v>
      </c>
      <c r="B602" t="s">
        <v>7463</v>
      </c>
      <c r="C602">
        <v>2012</v>
      </c>
      <c r="D602" s="28">
        <v>41110</v>
      </c>
      <c r="E602" s="28">
        <v>41117</v>
      </c>
      <c r="F602" t="s">
        <v>50</v>
      </c>
      <c r="G602" t="s">
        <v>1329</v>
      </c>
      <c r="H602" t="s">
        <v>1330</v>
      </c>
      <c r="I602" t="s">
        <v>26</v>
      </c>
      <c r="J602" t="s">
        <v>27</v>
      </c>
      <c r="K602" t="s">
        <v>6092</v>
      </c>
      <c r="L602" t="s">
        <v>211</v>
      </c>
      <c r="M602">
        <v>60035</v>
      </c>
      <c r="N602" t="s">
        <v>105</v>
      </c>
      <c r="O602" t="s">
        <v>7464</v>
      </c>
      <c r="P602" t="s">
        <v>32</v>
      </c>
      <c r="Q602" t="s">
        <v>33</v>
      </c>
      <c r="R602" t="s">
        <v>7465</v>
      </c>
      <c r="S602">
        <v>384.94399999999996</v>
      </c>
      <c r="T602">
        <v>4</v>
      </c>
      <c r="U602">
        <v>0.3</v>
      </c>
      <c r="V602">
        <v>-126.48159999999999</v>
      </c>
    </row>
    <row r="603" spans="1:22" x14ac:dyDescent="0.35">
      <c r="A603">
        <v>7279</v>
      </c>
      <c r="B603" t="s">
        <v>9390</v>
      </c>
      <c r="C603">
        <v>2013</v>
      </c>
      <c r="D603" s="28">
        <v>41475</v>
      </c>
      <c r="E603" s="28">
        <v>41477</v>
      </c>
      <c r="F603" t="s">
        <v>188</v>
      </c>
      <c r="G603" t="s">
        <v>3606</v>
      </c>
      <c r="H603" t="s">
        <v>3607</v>
      </c>
      <c r="I603" t="s">
        <v>102</v>
      </c>
      <c r="J603" t="s">
        <v>27</v>
      </c>
      <c r="K603" t="s">
        <v>127</v>
      </c>
      <c r="L603" t="s">
        <v>43</v>
      </c>
      <c r="M603">
        <v>94110</v>
      </c>
      <c r="N603" t="s">
        <v>44</v>
      </c>
      <c r="O603" t="s">
        <v>5327</v>
      </c>
      <c r="P603" t="s">
        <v>71</v>
      </c>
      <c r="Q603" t="s">
        <v>161</v>
      </c>
      <c r="R603" t="s">
        <v>5328</v>
      </c>
      <c r="S603">
        <v>389.97</v>
      </c>
      <c r="T603">
        <v>3</v>
      </c>
      <c r="U603">
        <v>0</v>
      </c>
      <c r="V603">
        <v>132.58980000000003</v>
      </c>
    </row>
    <row r="604" spans="1:22" x14ac:dyDescent="0.35">
      <c r="A604">
        <v>2319</v>
      </c>
      <c r="B604" t="s">
        <v>5322</v>
      </c>
      <c r="C604">
        <v>2014</v>
      </c>
      <c r="D604" s="28">
        <v>41841</v>
      </c>
      <c r="E604" s="28">
        <v>41846</v>
      </c>
      <c r="F604" t="s">
        <v>50</v>
      </c>
      <c r="G604" t="s">
        <v>5323</v>
      </c>
      <c r="H604" t="s">
        <v>5324</v>
      </c>
      <c r="I604" t="s">
        <v>41</v>
      </c>
      <c r="J604" t="s">
        <v>27</v>
      </c>
      <c r="K604" t="s">
        <v>5325</v>
      </c>
      <c r="L604" t="s">
        <v>5326</v>
      </c>
      <c r="M604">
        <v>57103</v>
      </c>
      <c r="N604" t="s">
        <v>105</v>
      </c>
      <c r="O604" t="s">
        <v>5327</v>
      </c>
      <c r="P604" t="s">
        <v>71</v>
      </c>
      <c r="Q604" t="s">
        <v>161</v>
      </c>
      <c r="R604" t="s">
        <v>5328</v>
      </c>
      <c r="S604">
        <v>389.97</v>
      </c>
      <c r="T604">
        <v>3</v>
      </c>
      <c r="U604">
        <v>0</v>
      </c>
      <c r="V604">
        <v>132.58980000000003</v>
      </c>
    </row>
    <row r="605" spans="1:22" x14ac:dyDescent="0.35">
      <c r="A605">
        <v>947</v>
      </c>
      <c r="B605" t="s">
        <v>2874</v>
      </c>
      <c r="C605">
        <v>2012</v>
      </c>
      <c r="D605" s="28">
        <v>41116</v>
      </c>
      <c r="E605" s="28">
        <v>41118</v>
      </c>
      <c r="F605" t="s">
        <v>188</v>
      </c>
      <c r="G605" t="s">
        <v>1906</v>
      </c>
      <c r="H605" t="s">
        <v>1907</v>
      </c>
      <c r="I605" t="s">
        <v>26</v>
      </c>
      <c r="J605" t="s">
        <v>27</v>
      </c>
      <c r="K605" t="s">
        <v>1823</v>
      </c>
      <c r="L605" t="s">
        <v>310</v>
      </c>
      <c r="M605">
        <v>85204</v>
      </c>
      <c r="N605" t="s">
        <v>44</v>
      </c>
      <c r="O605" t="s">
        <v>2875</v>
      </c>
      <c r="P605" t="s">
        <v>32</v>
      </c>
      <c r="Q605" t="s">
        <v>56</v>
      </c>
      <c r="R605" t="s">
        <v>2876</v>
      </c>
      <c r="S605">
        <v>393.16500000000002</v>
      </c>
      <c r="T605">
        <v>3</v>
      </c>
      <c r="U605">
        <v>0.5</v>
      </c>
      <c r="V605">
        <v>-204.44580000000005</v>
      </c>
    </row>
    <row r="606" spans="1:22" x14ac:dyDescent="0.35">
      <c r="A606">
        <v>7512</v>
      </c>
      <c r="B606" t="s">
        <v>9515</v>
      </c>
      <c r="C606">
        <v>2014</v>
      </c>
      <c r="D606" s="28">
        <v>41835</v>
      </c>
      <c r="E606" s="28">
        <v>41839</v>
      </c>
      <c r="F606" t="s">
        <v>50</v>
      </c>
      <c r="G606" t="s">
        <v>2114</v>
      </c>
      <c r="H606" t="s">
        <v>2115</v>
      </c>
      <c r="I606" t="s">
        <v>26</v>
      </c>
      <c r="J606" t="s">
        <v>27</v>
      </c>
      <c r="K606" t="s">
        <v>497</v>
      </c>
      <c r="L606" t="s">
        <v>498</v>
      </c>
      <c r="M606">
        <v>43229</v>
      </c>
      <c r="N606" t="s">
        <v>148</v>
      </c>
      <c r="O606" t="s">
        <v>4256</v>
      </c>
      <c r="P606" t="s">
        <v>32</v>
      </c>
      <c r="Q606" t="s">
        <v>65</v>
      </c>
      <c r="R606" t="s">
        <v>4257</v>
      </c>
      <c r="S606">
        <v>396.92000000000007</v>
      </c>
      <c r="T606">
        <v>5</v>
      </c>
      <c r="U606">
        <v>0.2</v>
      </c>
      <c r="V606">
        <v>148.845</v>
      </c>
    </row>
    <row r="607" spans="1:22" x14ac:dyDescent="0.35">
      <c r="A607">
        <v>8639</v>
      </c>
      <c r="B607" t="s">
        <v>10154</v>
      </c>
      <c r="C607">
        <v>2014</v>
      </c>
      <c r="D607" s="28">
        <v>41844</v>
      </c>
      <c r="E607" s="28">
        <v>41845</v>
      </c>
      <c r="F607" t="s">
        <v>188</v>
      </c>
      <c r="G607" t="s">
        <v>1527</v>
      </c>
      <c r="H607" t="s">
        <v>1528</v>
      </c>
      <c r="I607" t="s">
        <v>102</v>
      </c>
      <c r="J607" t="s">
        <v>27</v>
      </c>
      <c r="K607" t="s">
        <v>4514</v>
      </c>
      <c r="L607" t="s">
        <v>114</v>
      </c>
      <c r="M607">
        <v>53142</v>
      </c>
      <c r="N607" t="s">
        <v>105</v>
      </c>
      <c r="O607" t="s">
        <v>4415</v>
      </c>
      <c r="P607" t="s">
        <v>71</v>
      </c>
      <c r="Q607" t="s">
        <v>161</v>
      </c>
      <c r="R607" t="s">
        <v>4416</v>
      </c>
      <c r="S607">
        <v>399.95</v>
      </c>
      <c r="T607">
        <v>5</v>
      </c>
      <c r="U607">
        <v>0</v>
      </c>
      <c r="V607">
        <v>143.982</v>
      </c>
    </row>
    <row r="608" spans="1:22" x14ac:dyDescent="0.35">
      <c r="A608">
        <v>9894</v>
      </c>
      <c r="B608" t="s">
        <v>10882</v>
      </c>
      <c r="C608">
        <v>2013</v>
      </c>
      <c r="D608" s="28">
        <v>41481</v>
      </c>
      <c r="E608" s="28">
        <v>41484</v>
      </c>
      <c r="F608" t="s">
        <v>23</v>
      </c>
      <c r="G608" t="s">
        <v>584</v>
      </c>
      <c r="H608" t="s">
        <v>585</v>
      </c>
      <c r="I608" t="s">
        <v>41</v>
      </c>
      <c r="J608" t="s">
        <v>27</v>
      </c>
      <c r="K608" t="s">
        <v>2548</v>
      </c>
      <c r="L608" t="s">
        <v>114</v>
      </c>
      <c r="M608">
        <v>53209</v>
      </c>
      <c r="N608" t="s">
        <v>105</v>
      </c>
      <c r="O608" t="s">
        <v>7951</v>
      </c>
      <c r="P608" t="s">
        <v>32</v>
      </c>
      <c r="Q608" t="s">
        <v>36</v>
      </c>
      <c r="R608" t="s">
        <v>7952</v>
      </c>
      <c r="S608">
        <v>403.56</v>
      </c>
      <c r="T608">
        <v>4</v>
      </c>
      <c r="U608">
        <v>0</v>
      </c>
      <c r="V608">
        <v>96.854399999999998</v>
      </c>
    </row>
    <row r="609" spans="1:22" x14ac:dyDescent="0.35">
      <c r="A609">
        <v>1412</v>
      </c>
      <c r="B609" t="s">
        <v>3830</v>
      </c>
      <c r="C609">
        <v>2013</v>
      </c>
      <c r="D609" s="28">
        <v>41465</v>
      </c>
      <c r="E609" s="28">
        <v>41469</v>
      </c>
      <c r="F609" t="s">
        <v>50</v>
      </c>
      <c r="G609" t="s">
        <v>581</v>
      </c>
      <c r="H609" t="s">
        <v>582</v>
      </c>
      <c r="I609" t="s">
        <v>41</v>
      </c>
      <c r="J609" t="s">
        <v>27</v>
      </c>
      <c r="K609" t="s">
        <v>266</v>
      </c>
      <c r="L609" t="s">
        <v>267</v>
      </c>
      <c r="M609">
        <v>10035</v>
      </c>
      <c r="N609" t="s">
        <v>148</v>
      </c>
      <c r="O609" t="s">
        <v>2455</v>
      </c>
      <c r="P609" t="s">
        <v>32</v>
      </c>
      <c r="Q609" t="s">
        <v>36</v>
      </c>
      <c r="R609" t="s">
        <v>2456</v>
      </c>
      <c r="S609">
        <v>408.00599999999997</v>
      </c>
      <c r="T609">
        <v>2</v>
      </c>
      <c r="U609">
        <v>0.1</v>
      </c>
      <c r="V609">
        <v>72.534400000000005</v>
      </c>
    </row>
    <row r="610" spans="1:22" x14ac:dyDescent="0.35">
      <c r="A610">
        <v>3489</v>
      </c>
      <c r="B610" t="s">
        <v>6681</v>
      </c>
      <c r="C610">
        <v>2012</v>
      </c>
      <c r="D610" s="28">
        <v>41092</v>
      </c>
      <c r="E610" s="28">
        <v>41096</v>
      </c>
      <c r="F610" t="s">
        <v>50</v>
      </c>
      <c r="G610" t="s">
        <v>5127</v>
      </c>
      <c r="H610" t="s">
        <v>5128</v>
      </c>
      <c r="I610" t="s">
        <v>26</v>
      </c>
      <c r="J610" t="s">
        <v>27</v>
      </c>
      <c r="K610" t="s">
        <v>6682</v>
      </c>
      <c r="L610" t="s">
        <v>211</v>
      </c>
      <c r="M610">
        <v>60188</v>
      </c>
      <c r="N610" t="s">
        <v>105</v>
      </c>
      <c r="O610" t="s">
        <v>1136</v>
      </c>
      <c r="P610" t="s">
        <v>32</v>
      </c>
      <c r="Q610" t="s">
        <v>36</v>
      </c>
      <c r="R610" t="s">
        <v>1137</v>
      </c>
      <c r="S610">
        <v>408.42200000000003</v>
      </c>
      <c r="T610">
        <v>2</v>
      </c>
      <c r="U610">
        <v>0.3</v>
      </c>
      <c r="V610">
        <v>-5.8346000000000231</v>
      </c>
    </row>
    <row r="611" spans="1:22" x14ac:dyDescent="0.35">
      <c r="A611">
        <v>2315</v>
      </c>
      <c r="B611" t="s">
        <v>5322</v>
      </c>
      <c r="C611">
        <v>2014</v>
      </c>
      <c r="D611" s="28">
        <v>41841</v>
      </c>
      <c r="E611" s="28">
        <v>41846</v>
      </c>
      <c r="F611" t="s">
        <v>50</v>
      </c>
      <c r="G611" t="s">
        <v>5323</v>
      </c>
      <c r="H611" t="s">
        <v>5324</v>
      </c>
      <c r="I611" t="s">
        <v>41</v>
      </c>
      <c r="J611" t="s">
        <v>27</v>
      </c>
      <c r="K611" t="s">
        <v>5325</v>
      </c>
      <c r="L611" t="s">
        <v>5326</v>
      </c>
      <c r="M611">
        <v>57103</v>
      </c>
      <c r="N611" t="s">
        <v>105</v>
      </c>
      <c r="O611" t="s">
        <v>359</v>
      </c>
      <c r="P611" t="s">
        <v>46</v>
      </c>
      <c r="Q611" t="s">
        <v>78</v>
      </c>
      <c r="R611" t="s">
        <v>360</v>
      </c>
      <c r="S611">
        <v>416.32</v>
      </c>
      <c r="T611">
        <v>2</v>
      </c>
      <c r="U611">
        <v>0</v>
      </c>
      <c r="V611">
        <v>112.40640000000002</v>
      </c>
    </row>
    <row r="612" spans="1:22" x14ac:dyDescent="0.35">
      <c r="A612">
        <v>6560</v>
      </c>
      <c r="B612" t="s">
        <v>8960</v>
      </c>
      <c r="C612">
        <v>2013</v>
      </c>
      <c r="D612" s="28">
        <v>41477</v>
      </c>
      <c r="E612" s="28">
        <v>41482</v>
      </c>
      <c r="F612" t="s">
        <v>50</v>
      </c>
      <c r="G612" t="s">
        <v>3856</v>
      </c>
      <c r="H612" t="s">
        <v>3857</v>
      </c>
      <c r="I612" t="s">
        <v>41</v>
      </c>
      <c r="J612" t="s">
        <v>27</v>
      </c>
      <c r="K612" t="s">
        <v>566</v>
      </c>
      <c r="L612" t="s">
        <v>43</v>
      </c>
      <c r="M612">
        <v>95661</v>
      </c>
      <c r="N612" t="s">
        <v>44</v>
      </c>
      <c r="O612" t="s">
        <v>3798</v>
      </c>
      <c r="P612" t="s">
        <v>46</v>
      </c>
      <c r="Q612" t="s">
        <v>173</v>
      </c>
      <c r="R612" t="s">
        <v>3799</v>
      </c>
      <c r="S612">
        <v>419.90000000000003</v>
      </c>
      <c r="T612">
        <v>5</v>
      </c>
      <c r="U612">
        <v>0</v>
      </c>
      <c r="V612">
        <v>197.35299999999998</v>
      </c>
    </row>
    <row r="613" spans="1:22" x14ac:dyDescent="0.35">
      <c r="A613">
        <v>1306</v>
      </c>
      <c r="B613" t="s">
        <v>3615</v>
      </c>
      <c r="C613">
        <v>2013</v>
      </c>
      <c r="D613" s="28">
        <v>41470</v>
      </c>
      <c r="E613" s="28">
        <v>41472</v>
      </c>
      <c r="F613" t="s">
        <v>23</v>
      </c>
      <c r="G613" t="s">
        <v>2460</v>
      </c>
      <c r="H613" t="s">
        <v>2461</v>
      </c>
      <c r="I613" t="s">
        <v>26</v>
      </c>
      <c r="J613" t="s">
        <v>27</v>
      </c>
      <c r="K613" t="s">
        <v>184</v>
      </c>
      <c r="L613" t="s">
        <v>104</v>
      </c>
      <c r="M613">
        <v>77036</v>
      </c>
      <c r="N613" t="s">
        <v>105</v>
      </c>
      <c r="O613" t="s">
        <v>3616</v>
      </c>
      <c r="P613" t="s">
        <v>71</v>
      </c>
      <c r="Q613" t="s">
        <v>72</v>
      </c>
      <c r="R613" t="s">
        <v>3617</v>
      </c>
      <c r="S613">
        <v>419.94399999999996</v>
      </c>
      <c r="T613">
        <v>7</v>
      </c>
      <c r="U613">
        <v>0.2</v>
      </c>
      <c r="V613">
        <v>52.492999999999967</v>
      </c>
    </row>
    <row r="614" spans="1:22" x14ac:dyDescent="0.35">
      <c r="A614">
        <v>6275</v>
      </c>
      <c r="B614" t="s">
        <v>8798</v>
      </c>
      <c r="C614">
        <v>2013</v>
      </c>
      <c r="D614" s="28">
        <v>41473</v>
      </c>
      <c r="E614" s="28">
        <v>41478</v>
      </c>
      <c r="F614" t="s">
        <v>23</v>
      </c>
      <c r="G614" t="s">
        <v>5176</v>
      </c>
      <c r="H614" t="s">
        <v>5177</v>
      </c>
      <c r="I614" t="s">
        <v>26</v>
      </c>
      <c r="J614" t="s">
        <v>27</v>
      </c>
      <c r="K614" t="s">
        <v>95</v>
      </c>
      <c r="L614" t="s">
        <v>96</v>
      </c>
      <c r="M614">
        <v>98105</v>
      </c>
      <c r="N614" t="s">
        <v>44</v>
      </c>
      <c r="O614" t="s">
        <v>8799</v>
      </c>
      <c r="P614" t="s">
        <v>71</v>
      </c>
      <c r="Q614" t="s">
        <v>161</v>
      </c>
      <c r="R614" t="s">
        <v>8800</v>
      </c>
      <c r="S614">
        <v>428.40000000000003</v>
      </c>
      <c r="T614">
        <v>3</v>
      </c>
      <c r="U614">
        <v>0</v>
      </c>
      <c r="V614">
        <v>89.963999999999999</v>
      </c>
    </row>
    <row r="615" spans="1:22" x14ac:dyDescent="0.35">
      <c r="A615">
        <v>9778</v>
      </c>
      <c r="B615" t="s">
        <v>10832</v>
      </c>
      <c r="C615">
        <v>2011</v>
      </c>
      <c r="D615" s="28">
        <v>40750</v>
      </c>
      <c r="E615" s="28">
        <v>40754</v>
      </c>
      <c r="F615" t="s">
        <v>50</v>
      </c>
      <c r="G615" t="s">
        <v>1417</v>
      </c>
      <c r="H615" t="s">
        <v>1418</v>
      </c>
      <c r="I615" t="s">
        <v>26</v>
      </c>
      <c r="J615" t="s">
        <v>27</v>
      </c>
      <c r="K615" t="s">
        <v>678</v>
      </c>
      <c r="L615" t="s">
        <v>104</v>
      </c>
      <c r="M615">
        <v>78207</v>
      </c>
      <c r="N615" t="s">
        <v>105</v>
      </c>
      <c r="O615" t="s">
        <v>1315</v>
      </c>
      <c r="P615" t="s">
        <v>71</v>
      </c>
      <c r="Q615" t="s">
        <v>161</v>
      </c>
      <c r="R615" t="s">
        <v>1316</v>
      </c>
      <c r="S615">
        <v>431.13600000000002</v>
      </c>
      <c r="T615">
        <v>9</v>
      </c>
      <c r="U615">
        <v>0.2</v>
      </c>
      <c r="V615">
        <v>-26.946000000000012</v>
      </c>
    </row>
    <row r="616" spans="1:22" x14ac:dyDescent="0.35">
      <c r="A616">
        <v>3492</v>
      </c>
      <c r="B616" t="s">
        <v>6681</v>
      </c>
      <c r="C616">
        <v>2012</v>
      </c>
      <c r="D616" s="28">
        <v>41092</v>
      </c>
      <c r="E616" s="28">
        <v>41096</v>
      </c>
      <c r="F616" t="s">
        <v>50</v>
      </c>
      <c r="G616" t="s">
        <v>5127</v>
      </c>
      <c r="H616" t="s">
        <v>5128</v>
      </c>
      <c r="I616" t="s">
        <v>26</v>
      </c>
      <c r="J616" t="s">
        <v>27</v>
      </c>
      <c r="K616" t="s">
        <v>6682</v>
      </c>
      <c r="L616" t="s">
        <v>211</v>
      </c>
      <c r="M616">
        <v>60188</v>
      </c>
      <c r="N616" t="s">
        <v>105</v>
      </c>
      <c r="O616" t="s">
        <v>1015</v>
      </c>
      <c r="P616" t="s">
        <v>46</v>
      </c>
      <c r="Q616" t="s">
        <v>59</v>
      </c>
      <c r="R616" t="s">
        <v>1016</v>
      </c>
      <c r="S616">
        <v>435.50400000000002</v>
      </c>
      <c r="T616">
        <v>3</v>
      </c>
      <c r="U616">
        <v>0.2</v>
      </c>
      <c r="V616">
        <v>48.994199999999921</v>
      </c>
    </row>
    <row r="617" spans="1:22" x14ac:dyDescent="0.35">
      <c r="A617">
        <v>8039</v>
      </c>
      <c r="B617" t="s">
        <v>9794</v>
      </c>
      <c r="C617">
        <v>2014</v>
      </c>
      <c r="D617" s="28">
        <v>41821</v>
      </c>
      <c r="E617" s="28">
        <v>41823</v>
      </c>
      <c r="F617" t="s">
        <v>23</v>
      </c>
      <c r="G617" t="s">
        <v>4682</v>
      </c>
      <c r="H617" t="s">
        <v>4683</v>
      </c>
      <c r="I617" t="s">
        <v>26</v>
      </c>
      <c r="J617" t="s">
        <v>27</v>
      </c>
      <c r="K617" t="s">
        <v>42</v>
      </c>
      <c r="L617" t="s">
        <v>43</v>
      </c>
      <c r="M617">
        <v>90032</v>
      </c>
      <c r="N617" t="s">
        <v>44</v>
      </c>
      <c r="O617" t="s">
        <v>4417</v>
      </c>
      <c r="P617" t="s">
        <v>32</v>
      </c>
      <c r="Q617" t="s">
        <v>33</v>
      </c>
      <c r="R617" t="s">
        <v>4418</v>
      </c>
      <c r="S617">
        <v>435.99900000000002</v>
      </c>
      <c r="T617">
        <v>3</v>
      </c>
      <c r="U617">
        <v>0.15</v>
      </c>
      <c r="V617">
        <v>5.1293999999999755</v>
      </c>
    </row>
    <row r="618" spans="1:22" x14ac:dyDescent="0.35">
      <c r="A618">
        <v>7866</v>
      </c>
      <c r="B618" t="s">
        <v>9708</v>
      </c>
      <c r="C618">
        <v>2012</v>
      </c>
      <c r="D618" s="28">
        <v>41104</v>
      </c>
      <c r="E618" s="28">
        <v>41109</v>
      </c>
      <c r="F618" t="s">
        <v>23</v>
      </c>
      <c r="G618" t="s">
        <v>5215</v>
      </c>
      <c r="H618" t="s">
        <v>5216</v>
      </c>
      <c r="I618" t="s">
        <v>26</v>
      </c>
      <c r="J618" t="s">
        <v>27</v>
      </c>
      <c r="K618" t="s">
        <v>1823</v>
      </c>
      <c r="L618" t="s">
        <v>310</v>
      </c>
      <c r="M618">
        <v>85204</v>
      </c>
      <c r="N618" t="s">
        <v>44</v>
      </c>
      <c r="O618" t="s">
        <v>686</v>
      </c>
      <c r="P618" t="s">
        <v>32</v>
      </c>
      <c r="Q618" t="s">
        <v>36</v>
      </c>
      <c r="R618" t="s">
        <v>687</v>
      </c>
      <c r="S618">
        <v>441.92</v>
      </c>
      <c r="T618">
        <v>2</v>
      </c>
      <c r="U618">
        <v>0.2</v>
      </c>
      <c r="V618">
        <v>49.715999999999966</v>
      </c>
    </row>
    <row r="619" spans="1:22" x14ac:dyDescent="0.35">
      <c r="A619">
        <v>3396</v>
      </c>
      <c r="B619" t="s">
        <v>6602</v>
      </c>
      <c r="C619">
        <v>2014</v>
      </c>
      <c r="D619" s="28">
        <v>41822</v>
      </c>
      <c r="E619" s="28">
        <v>41829</v>
      </c>
      <c r="F619" t="s">
        <v>50</v>
      </c>
      <c r="G619" t="s">
        <v>5098</v>
      </c>
      <c r="H619" t="s">
        <v>5099</v>
      </c>
      <c r="I619" t="s">
        <v>102</v>
      </c>
      <c r="J619" t="s">
        <v>27</v>
      </c>
      <c r="K619" t="s">
        <v>4374</v>
      </c>
      <c r="L619" t="s">
        <v>254</v>
      </c>
      <c r="M619">
        <v>46203</v>
      </c>
      <c r="N619" t="s">
        <v>105</v>
      </c>
      <c r="O619" t="s">
        <v>6009</v>
      </c>
      <c r="P619" t="s">
        <v>46</v>
      </c>
      <c r="Q619" t="s">
        <v>59</v>
      </c>
      <c r="R619" t="s">
        <v>6010</v>
      </c>
      <c r="S619">
        <v>443.92</v>
      </c>
      <c r="T619">
        <v>4</v>
      </c>
      <c r="U619">
        <v>0</v>
      </c>
      <c r="V619">
        <v>13.317600000000027</v>
      </c>
    </row>
    <row r="620" spans="1:22" x14ac:dyDescent="0.35">
      <c r="A620">
        <v>5026</v>
      </c>
      <c r="B620" t="s">
        <v>7950</v>
      </c>
      <c r="C620">
        <v>2014</v>
      </c>
      <c r="D620" s="28">
        <v>41850</v>
      </c>
      <c r="E620" s="28">
        <v>41855</v>
      </c>
      <c r="F620" t="s">
        <v>50</v>
      </c>
      <c r="G620" t="s">
        <v>2384</v>
      </c>
      <c r="H620" t="s">
        <v>2385</v>
      </c>
      <c r="I620" t="s">
        <v>26</v>
      </c>
      <c r="J620" t="s">
        <v>27</v>
      </c>
      <c r="K620" t="s">
        <v>4847</v>
      </c>
      <c r="L620" t="s">
        <v>649</v>
      </c>
      <c r="M620">
        <v>73120</v>
      </c>
      <c r="N620" t="s">
        <v>105</v>
      </c>
      <c r="O620" t="s">
        <v>1378</v>
      </c>
      <c r="P620" t="s">
        <v>71</v>
      </c>
      <c r="Q620" t="s">
        <v>72</v>
      </c>
      <c r="R620" t="s">
        <v>1379</v>
      </c>
      <c r="S620">
        <v>461.97</v>
      </c>
      <c r="T620">
        <v>3</v>
      </c>
      <c r="U620">
        <v>0</v>
      </c>
      <c r="V620">
        <v>133.97129999999996</v>
      </c>
    </row>
    <row r="621" spans="1:22" x14ac:dyDescent="0.35">
      <c r="A621">
        <v>3679</v>
      </c>
      <c r="B621" t="s">
        <v>6843</v>
      </c>
      <c r="C621">
        <v>2012</v>
      </c>
      <c r="D621" s="28">
        <v>41099</v>
      </c>
      <c r="E621" s="28">
        <v>41104</v>
      </c>
      <c r="F621" t="s">
        <v>50</v>
      </c>
      <c r="G621" t="s">
        <v>4558</v>
      </c>
      <c r="H621" t="s">
        <v>4559</v>
      </c>
      <c r="I621" t="s">
        <v>26</v>
      </c>
      <c r="J621" t="s">
        <v>27</v>
      </c>
      <c r="K621" t="s">
        <v>3213</v>
      </c>
      <c r="L621" t="s">
        <v>2735</v>
      </c>
      <c r="M621">
        <v>20735</v>
      </c>
      <c r="N621" t="s">
        <v>148</v>
      </c>
      <c r="O621" t="s">
        <v>6516</v>
      </c>
      <c r="P621" t="s">
        <v>71</v>
      </c>
      <c r="Q621" t="s">
        <v>682</v>
      </c>
      <c r="R621" t="s">
        <v>6517</v>
      </c>
      <c r="S621">
        <v>464.97</v>
      </c>
      <c r="T621">
        <v>3</v>
      </c>
      <c r="U621">
        <v>0</v>
      </c>
      <c r="V621">
        <v>209.23649999999998</v>
      </c>
    </row>
    <row r="622" spans="1:22" x14ac:dyDescent="0.35">
      <c r="A622">
        <v>7502</v>
      </c>
      <c r="B622" t="s">
        <v>9509</v>
      </c>
      <c r="C622">
        <v>2014</v>
      </c>
      <c r="D622" s="28">
        <v>41835</v>
      </c>
      <c r="E622" s="28">
        <v>41839</v>
      </c>
      <c r="F622" t="s">
        <v>50</v>
      </c>
      <c r="G622" t="s">
        <v>5806</v>
      </c>
      <c r="H622" t="s">
        <v>5807</v>
      </c>
      <c r="I622" t="s">
        <v>26</v>
      </c>
      <c r="J622" t="s">
        <v>27</v>
      </c>
      <c r="K622" t="s">
        <v>3972</v>
      </c>
      <c r="L622" t="s">
        <v>43</v>
      </c>
      <c r="M622">
        <v>92683</v>
      </c>
      <c r="N622" t="s">
        <v>44</v>
      </c>
      <c r="O622" t="s">
        <v>192</v>
      </c>
      <c r="P622" t="s">
        <v>71</v>
      </c>
      <c r="Q622" t="s">
        <v>72</v>
      </c>
      <c r="R622" t="s">
        <v>193</v>
      </c>
      <c r="S622">
        <v>470.37600000000009</v>
      </c>
      <c r="T622">
        <v>3</v>
      </c>
      <c r="U622">
        <v>0.2</v>
      </c>
      <c r="V622">
        <v>52.917299999999955</v>
      </c>
    </row>
    <row r="623" spans="1:22" x14ac:dyDescent="0.35">
      <c r="A623">
        <v>6846</v>
      </c>
      <c r="B623" t="s">
        <v>9133</v>
      </c>
      <c r="C623">
        <v>2011</v>
      </c>
      <c r="D623" s="28">
        <v>40730</v>
      </c>
      <c r="E623" s="28">
        <v>40736</v>
      </c>
      <c r="F623" t="s">
        <v>50</v>
      </c>
      <c r="G623" t="s">
        <v>5320</v>
      </c>
      <c r="H623" t="s">
        <v>5321</v>
      </c>
      <c r="I623" t="s">
        <v>102</v>
      </c>
      <c r="J623" t="s">
        <v>27</v>
      </c>
      <c r="K623" t="s">
        <v>9134</v>
      </c>
      <c r="L623" t="s">
        <v>43</v>
      </c>
      <c r="M623">
        <v>92020</v>
      </c>
      <c r="N623" t="s">
        <v>44</v>
      </c>
      <c r="O623" t="s">
        <v>4730</v>
      </c>
      <c r="P623" t="s">
        <v>32</v>
      </c>
      <c r="Q623" t="s">
        <v>36</v>
      </c>
      <c r="R623" t="s">
        <v>4731</v>
      </c>
      <c r="S623">
        <v>478.48</v>
      </c>
      <c r="T623">
        <v>2</v>
      </c>
      <c r="U623">
        <v>0.2</v>
      </c>
      <c r="V623">
        <v>47.848000000000013</v>
      </c>
    </row>
    <row r="624" spans="1:22" x14ac:dyDescent="0.35">
      <c r="A624">
        <v>376</v>
      </c>
      <c r="B624" t="s">
        <v>1307</v>
      </c>
      <c r="C624">
        <v>2011</v>
      </c>
      <c r="D624" s="28">
        <v>40747</v>
      </c>
      <c r="E624" s="28">
        <v>40751</v>
      </c>
      <c r="F624" t="s">
        <v>50</v>
      </c>
      <c r="G624" t="s">
        <v>1308</v>
      </c>
      <c r="H624" t="s">
        <v>1309</v>
      </c>
      <c r="I624" t="s">
        <v>26</v>
      </c>
      <c r="J624" t="s">
        <v>27</v>
      </c>
      <c r="K624" t="s">
        <v>1310</v>
      </c>
      <c r="L624" t="s">
        <v>310</v>
      </c>
      <c r="M624">
        <v>85705</v>
      </c>
      <c r="N624" t="s">
        <v>44</v>
      </c>
      <c r="O624" t="s">
        <v>1315</v>
      </c>
      <c r="P624" t="s">
        <v>71</v>
      </c>
      <c r="Q624" t="s">
        <v>161</v>
      </c>
      <c r="R624" t="s">
        <v>1316</v>
      </c>
      <c r="S624">
        <v>479.04</v>
      </c>
      <c r="T624">
        <v>10</v>
      </c>
      <c r="U624">
        <v>0.2</v>
      </c>
      <c r="V624">
        <v>-29.940000000000012</v>
      </c>
    </row>
    <row r="625" spans="1:22" x14ac:dyDescent="0.35">
      <c r="A625">
        <v>686</v>
      </c>
      <c r="B625" t="s">
        <v>2224</v>
      </c>
      <c r="C625">
        <v>2011</v>
      </c>
      <c r="D625" s="28">
        <v>40729</v>
      </c>
      <c r="E625" s="28">
        <v>40732</v>
      </c>
      <c r="F625" t="s">
        <v>188</v>
      </c>
      <c r="G625" t="s">
        <v>2225</v>
      </c>
      <c r="H625" t="s">
        <v>2226</v>
      </c>
      <c r="I625" t="s">
        <v>26</v>
      </c>
      <c r="J625" t="s">
        <v>27</v>
      </c>
      <c r="K625" t="s">
        <v>328</v>
      </c>
      <c r="L625" t="s">
        <v>1487</v>
      </c>
      <c r="M625">
        <v>39212</v>
      </c>
      <c r="N625" t="s">
        <v>30</v>
      </c>
      <c r="O625" t="s">
        <v>1311</v>
      </c>
      <c r="P625" t="s">
        <v>71</v>
      </c>
      <c r="Q625" t="s">
        <v>161</v>
      </c>
      <c r="R625" t="s">
        <v>1312</v>
      </c>
      <c r="S625">
        <v>479.97</v>
      </c>
      <c r="T625">
        <v>3</v>
      </c>
      <c r="U625">
        <v>0</v>
      </c>
      <c r="V625">
        <v>163.18979999999999</v>
      </c>
    </row>
    <row r="626" spans="1:22" x14ac:dyDescent="0.35">
      <c r="A626">
        <v>4573</v>
      </c>
      <c r="B626" t="s">
        <v>7608</v>
      </c>
      <c r="C626">
        <v>2014</v>
      </c>
      <c r="D626" s="28">
        <v>41838</v>
      </c>
      <c r="E626" s="28">
        <v>41842</v>
      </c>
      <c r="F626" t="s">
        <v>50</v>
      </c>
      <c r="G626" t="s">
        <v>3676</v>
      </c>
      <c r="H626" t="s">
        <v>3677</v>
      </c>
      <c r="I626" t="s">
        <v>102</v>
      </c>
      <c r="J626" t="s">
        <v>27</v>
      </c>
      <c r="K626" t="s">
        <v>42</v>
      </c>
      <c r="L626" t="s">
        <v>43</v>
      </c>
      <c r="M626">
        <v>90036</v>
      </c>
      <c r="N626" t="s">
        <v>44</v>
      </c>
      <c r="O626" t="s">
        <v>3312</v>
      </c>
      <c r="P626" t="s">
        <v>71</v>
      </c>
      <c r="Q626" t="s">
        <v>1216</v>
      </c>
      <c r="R626" t="s">
        <v>3313</v>
      </c>
      <c r="S626">
        <v>479.98400000000004</v>
      </c>
      <c r="T626">
        <v>2</v>
      </c>
      <c r="U626">
        <v>0.2</v>
      </c>
      <c r="V626">
        <v>89.996999999999986</v>
      </c>
    </row>
    <row r="627" spans="1:22" x14ac:dyDescent="0.35">
      <c r="A627">
        <v>601</v>
      </c>
      <c r="B627" t="s">
        <v>2001</v>
      </c>
      <c r="C627">
        <v>2013</v>
      </c>
      <c r="D627" s="28">
        <v>41472</v>
      </c>
      <c r="E627" s="28">
        <v>41477</v>
      </c>
      <c r="F627" t="s">
        <v>50</v>
      </c>
      <c r="G627" t="s">
        <v>2002</v>
      </c>
      <c r="H627" t="s">
        <v>2003</v>
      </c>
      <c r="I627" t="s">
        <v>26</v>
      </c>
      <c r="J627" t="s">
        <v>27</v>
      </c>
      <c r="K627" t="s">
        <v>146</v>
      </c>
      <c r="L627" t="s">
        <v>147</v>
      </c>
      <c r="M627">
        <v>19120</v>
      </c>
      <c r="N627" t="s">
        <v>148</v>
      </c>
      <c r="O627" t="s">
        <v>2006</v>
      </c>
      <c r="P627" t="s">
        <v>71</v>
      </c>
      <c r="Q627" t="s">
        <v>72</v>
      </c>
      <c r="R627" t="s">
        <v>2007</v>
      </c>
      <c r="S627">
        <v>494.37599999999998</v>
      </c>
      <c r="T627">
        <v>4</v>
      </c>
      <c r="U627">
        <v>0.4</v>
      </c>
      <c r="V627">
        <v>-115.35440000000006</v>
      </c>
    </row>
    <row r="628" spans="1:22" x14ac:dyDescent="0.35">
      <c r="A628">
        <v>6288</v>
      </c>
      <c r="B628" t="s">
        <v>8808</v>
      </c>
      <c r="C628">
        <v>2011</v>
      </c>
      <c r="D628" s="28">
        <v>40732</v>
      </c>
      <c r="E628" s="28">
        <v>40736</v>
      </c>
      <c r="F628" t="s">
        <v>50</v>
      </c>
      <c r="G628" t="s">
        <v>1574</v>
      </c>
      <c r="H628" t="s">
        <v>1575</v>
      </c>
      <c r="I628" t="s">
        <v>41</v>
      </c>
      <c r="J628" t="s">
        <v>27</v>
      </c>
      <c r="K628" t="s">
        <v>127</v>
      </c>
      <c r="L628" t="s">
        <v>43</v>
      </c>
      <c r="M628">
        <v>94122</v>
      </c>
      <c r="N628" t="s">
        <v>44</v>
      </c>
      <c r="O628" t="s">
        <v>4026</v>
      </c>
      <c r="P628" t="s">
        <v>32</v>
      </c>
      <c r="Q628" t="s">
        <v>56</v>
      </c>
      <c r="R628" t="s">
        <v>4027</v>
      </c>
      <c r="S628">
        <v>502.48800000000006</v>
      </c>
      <c r="T628">
        <v>3</v>
      </c>
      <c r="U628">
        <v>0.2</v>
      </c>
      <c r="V628">
        <v>-87.935400000000044</v>
      </c>
    </row>
    <row r="629" spans="1:22" x14ac:dyDescent="0.35">
      <c r="A629">
        <v>5990</v>
      </c>
      <c r="B629" t="s">
        <v>8609</v>
      </c>
      <c r="C629">
        <v>2013</v>
      </c>
      <c r="D629" s="28">
        <v>41475</v>
      </c>
      <c r="E629" s="28">
        <v>41481</v>
      </c>
      <c r="F629" t="s">
        <v>50</v>
      </c>
      <c r="G629" t="s">
        <v>4869</v>
      </c>
      <c r="H629" t="s">
        <v>4870</v>
      </c>
      <c r="I629" t="s">
        <v>26</v>
      </c>
      <c r="J629" t="s">
        <v>27</v>
      </c>
      <c r="K629" t="s">
        <v>7619</v>
      </c>
      <c r="L629" t="s">
        <v>1487</v>
      </c>
      <c r="M629">
        <v>39401</v>
      </c>
      <c r="N629" t="s">
        <v>30</v>
      </c>
      <c r="O629" t="s">
        <v>7491</v>
      </c>
      <c r="P629" t="s">
        <v>32</v>
      </c>
      <c r="Q629" t="s">
        <v>33</v>
      </c>
      <c r="R629" t="s">
        <v>7492</v>
      </c>
      <c r="S629">
        <v>504.90000000000003</v>
      </c>
      <c r="T629">
        <v>5</v>
      </c>
      <c r="U629">
        <v>0</v>
      </c>
      <c r="V629">
        <v>126.22500000000002</v>
      </c>
    </row>
    <row r="630" spans="1:22" x14ac:dyDescent="0.35">
      <c r="A630">
        <v>8314</v>
      </c>
      <c r="B630" t="s">
        <v>9949</v>
      </c>
      <c r="C630">
        <v>2011</v>
      </c>
      <c r="D630" s="28">
        <v>40736</v>
      </c>
      <c r="E630" s="28">
        <v>40740</v>
      </c>
      <c r="F630" t="s">
        <v>50</v>
      </c>
      <c r="G630" t="s">
        <v>3227</v>
      </c>
      <c r="H630" t="s">
        <v>3228</v>
      </c>
      <c r="I630" t="s">
        <v>102</v>
      </c>
      <c r="J630" t="s">
        <v>27</v>
      </c>
      <c r="K630" t="s">
        <v>7859</v>
      </c>
      <c r="L630" t="s">
        <v>104</v>
      </c>
      <c r="M630">
        <v>77573</v>
      </c>
      <c r="N630" t="s">
        <v>105</v>
      </c>
      <c r="O630" t="s">
        <v>3329</v>
      </c>
      <c r="P630" t="s">
        <v>32</v>
      </c>
      <c r="Q630" t="s">
        <v>36</v>
      </c>
      <c r="R630" t="s">
        <v>3330</v>
      </c>
      <c r="S630">
        <v>512.35799999999995</v>
      </c>
      <c r="T630">
        <v>3</v>
      </c>
      <c r="U630">
        <v>0.3</v>
      </c>
      <c r="V630">
        <v>-14.638799999999947</v>
      </c>
    </row>
    <row r="631" spans="1:22" x14ac:dyDescent="0.35">
      <c r="A631">
        <v>5832</v>
      </c>
      <c r="B631" t="s">
        <v>8513</v>
      </c>
      <c r="C631">
        <v>2012</v>
      </c>
      <c r="D631" s="28">
        <v>41108</v>
      </c>
      <c r="E631" s="28">
        <v>41112</v>
      </c>
      <c r="F631" t="s">
        <v>50</v>
      </c>
      <c r="G631" t="s">
        <v>2384</v>
      </c>
      <c r="H631" t="s">
        <v>2385</v>
      </c>
      <c r="I631" t="s">
        <v>26</v>
      </c>
      <c r="J631" t="s">
        <v>27</v>
      </c>
      <c r="K631" t="s">
        <v>947</v>
      </c>
      <c r="L631" t="s">
        <v>43</v>
      </c>
      <c r="M631">
        <v>92105</v>
      </c>
      <c r="N631" t="s">
        <v>44</v>
      </c>
      <c r="O631" t="s">
        <v>5327</v>
      </c>
      <c r="P631" t="s">
        <v>71</v>
      </c>
      <c r="Q631" t="s">
        <v>161</v>
      </c>
      <c r="R631" t="s">
        <v>5328</v>
      </c>
      <c r="S631">
        <v>519.96</v>
      </c>
      <c r="T631">
        <v>4</v>
      </c>
      <c r="U631">
        <v>0</v>
      </c>
      <c r="V631">
        <v>176.78640000000001</v>
      </c>
    </row>
    <row r="632" spans="1:22" x14ac:dyDescent="0.35">
      <c r="A632">
        <v>8119</v>
      </c>
      <c r="B632" t="s">
        <v>9842</v>
      </c>
      <c r="C632">
        <v>2014</v>
      </c>
      <c r="D632" s="28">
        <v>41843</v>
      </c>
      <c r="E632" s="28">
        <v>41848</v>
      </c>
      <c r="F632" t="s">
        <v>50</v>
      </c>
      <c r="G632" t="s">
        <v>4353</v>
      </c>
      <c r="H632" t="s">
        <v>4354</v>
      </c>
      <c r="I632" t="s">
        <v>26</v>
      </c>
      <c r="J632" t="s">
        <v>27</v>
      </c>
      <c r="K632" t="s">
        <v>303</v>
      </c>
      <c r="L632" t="s">
        <v>211</v>
      </c>
      <c r="M632">
        <v>60653</v>
      </c>
      <c r="N632" t="s">
        <v>105</v>
      </c>
      <c r="O632" t="s">
        <v>1931</v>
      </c>
      <c r="P632" t="s">
        <v>32</v>
      </c>
      <c r="Q632" t="s">
        <v>36</v>
      </c>
      <c r="R632" t="s">
        <v>1932</v>
      </c>
      <c r="S632">
        <v>526.34399999999994</v>
      </c>
      <c r="T632">
        <v>4</v>
      </c>
      <c r="U632">
        <v>0.3</v>
      </c>
      <c r="V632">
        <v>-75.191999999999979</v>
      </c>
    </row>
    <row r="633" spans="1:22" x14ac:dyDescent="0.35">
      <c r="A633">
        <v>2574</v>
      </c>
      <c r="B633" t="s">
        <v>5679</v>
      </c>
      <c r="C633">
        <v>2014</v>
      </c>
      <c r="D633" s="28">
        <v>41830</v>
      </c>
      <c r="E633" s="28">
        <v>41835</v>
      </c>
      <c r="F633" t="s">
        <v>50</v>
      </c>
      <c r="G633" t="s">
        <v>5254</v>
      </c>
      <c r="H633" t="s">
        <v>5255</v>
      </c>
      <c r="I633" t="s">
        <v>102</v>
      </c>
      <c r="J633" t="s">
        <v>27</v>
      </c>
      <c r="K633" t="s">
        <v>4268</v>
      </c>
      <c r="L633" t="s">
        <v>254</v>
      </c>
      <c r="M633">
        <v>47905</v>
      </c>
      <c r="N633" t="s">
        <v>105</v>
      </c>
      <c r="O633" t="s">
        <v>3109</v>
      </c>
      <c r="P633" t="s">
        <v>32</v>
      </c>
      <c r="Q633" t="s">
        <v>65</v>
      </c>
      <c r="R633" t="s">
        <v>3110</v>
      </c>
      <c r="S633">
        <v>526.45000000000005</v>
      </c>
      <c r="T633">
        <v>5</v>
      </c>
      <c r="U633">
        <v>0</v>
      </c>
      <c r="V633">
        <v>31.586999999999961</v>
      </c>
    </row>
    <row r="634" spans="1:22" x14ac:dyDescent="0.35">
      <c r="A634">
        <v>5935</v>
      </c>
      <c r="B634" t="s">
        <v>8581</v>
      </c>
      <c r="C634">
        <v>2014</v>
      </c>
      <c r="D634" s="28">
        <v>41828</v>
      </c>
      <c r="E634" s="28">
        <v>41830</v>
      </c>
      <c r="F634" t="s">
        <v>188</v>
      </c>
      <c r="G634" t="s">
        <v>1815</v>
      </c>
      <c r="H634" t="s">
        <v>1816</v>
      </c>
      <c r="I634" t="s">
        <v>26</v>
      </c>
      <c r="J634" t="s">
        <v>27</v>
      </c>
      <c r="K634" t="s">
        <v>146</v>
      </c>
      <c r="L634" t="s">
        <v>147</v>
      </c>
      <c r="M634">
        <v>19120</v>
      </c>
      <c r="N634" t="s">
        <v>148</v>
      </c>
      <c r="O634" t="s">
        <v>2993</v>
      </c>
      <c r="P634" t="s">
        <v>71</v>
      </c>
      <c r="Q634" t="s">
        <v>161</v>
      </c>
      <c r="R634" t="s">
        <v>2994</v>
      </c>
      <c r="S634">
        <v>527.91999999999996</v>
      </c>
      <c r="T634">
        <v>2</v>
      </c>
      <c r="U634">
        <v>0.2</v>
      </c>
      <c r="V634">
        <v>85.786999999999949</v>
      </c>
    </row>
    <row r="635" spans="1:22" x14ac:dyDescent="0.35">
      <c r="A635">
        <v>8777</v>
      </c>
      <c r="B635" t="s">
        <v>10232</v>
      </c>
      <c r="C635">
        <v>2013</v>
      </c>
      <c r="D635" s="28">
        <v>41458</v>
      </c>
      <c r="E635" s="28">
        <v>41459</v>
      </c>
      <c r="F635" t="s">
        <v>188</v>
      </c>
      <c r="G635" t="s">
        <v>895</v>
      </c>
      <c r="H635" t="s">
        <v>896</v>
      </c>
      <c r="I635" t="s">
        <v>41</v>
      </c>
      <c r="J635" t="s">
        <v>27</v>
      </c>
      <c r="K635" t="s">
        <v>1681</v>
      </c>
      <c r="L635" t="s">
        <v>104</v>
      </c>
      <c r="M635">
        <v>77340</v>
      </c>
      <c r="N635" t="s">
        <v>105</v>
      </c>
      <c r="O635" t="s">
        <v>2580</v>
      </c>
      <c r="P635" t="s">
        <v>32</v>
      </c>
      <c r="Q635" t="s">
        <v>36</v>
      </c>
      <c r="R635" t="s">
        <v>2581</v>
      </c>
      <c r="S635">
        <v>528.42999999999995</v>
      </c>
      <c r="T635">
        <v>5</v>
      </c>
      <c r="U635">
        <v>0.3</v>
      </c>
      <c r="V635">
        <v>0</v>
      </c>
    </row>
    <row r="636" spans="1:22" x14ac:dyDescent="0.35">
      <c r="A636">
        <v>8133</v>
      </c>
      <c r="B636" t="s">
        <v>9848</v>
      </c>
      <c r="C636">
        <v>2011</v>
      </c>
      <c r="D636" s="28">
        <v>40744</v>
      </c>
      <c r="E636" s="28">
        <v>40747</v>
      </c>
      <c r="F636" t="s">
        <v>188</v>
      </c>
      <c r="G636" t="s">
        <v>581</v>
      </c>
      <c r="H636" t="s">
        <v>582</v>
      </c>
      <c r="I636" t="s">
        <v>41</v>
      </c>
      <c r="J636" t="s">
        <v>27</v>
      </c>
      <c r="K636" t="s">
        <v>2855</v>
      </c>
      <c r="L636" t="s">
        <v>43</v>
      </c>
      <c r="M636">
        <v>92503</v>
      </c>
      <c r="N636" t="s">
        <v>44</v>
      </c>
      <c r="O636" t="s">
        <v>2011</v>
      </c>
      <c r="P636" t="s">
        <v>46</v>
      </c>
      <c r="Q636" t="s">
        <v>59</v>
      </c>
      <c r="R636" t="s">
        <v>2012</v>
      </c>
      <c r="S636">
        <v>535.41</v>
      </c>
      <c r="T636">
        <v>3</v>
      </c>
      <c r="U636">
        <v>0</v>
      </c>
      <c r="V636">
        <v>160.62299999999993</v>
      </c>
    </row>
    <row r="637" spans="1:22" x14ac:dyDescent="0.35">
      <c r="A637">
        <v>4546</v>
      </c>
      <c r="B637" t="s">
        <v>7585</v>
      </c>
      <c r="C637">
        <v>2012</v>
      </c>
      <c r="D637" s="28">
        <v>41102</v>
      </c>
      <c r="E637" s="28">
        <v>41107</v>
      </c>
      <c r="F637" t="s">
        <v>23</v>
      </c>
      <c r="G637" t="s">
        <v>1815</v>
      </c>
      <c r="H637" t="s">
        <v>1816</v>
      </c>
      <c r="I637" t="s">
        <v>26</v>
      </c>
      <c r="J637" t="s">
        <v>27</v>
      </c>
      <c r="K637" t="s">
        <v>303</v>
      </c>
      <c r="L637" t="s">
        <v>211</v>
      </c>
      <c r="M637">
        <v>60610</v>
      </c>
      <c r="N637" t="s">
        <v>105</v>
      </c>
      <c r="O637" t="s">
        <v>6301</v>
      </c>
      <c r="P637" t="s">
        <v>71</v>
      </c>
      <c r="Q637" t="s">
        <v>72</v>
      </c>
      <c r="R637" t="s">
        <v>6302</v>
      </c>
      <c r="S637">
        <v>537.54399999999998</v>
      </c>
      <c r="T637">
        <v>7</v>
      </c>
      <c r="U637">
        <v>0.2</v>
      </c>
      <c r="V637">
        <v>53.754400000000004</v>
      </c>
    </row>
    <row r="638" spans="1:22" x14ac:dyDescent="0.35">
      <c r="A638">
        <v>5298</v>
      </c>
      <c r="B638" t="s">
        <v>8128</v>
      </c>
      <c r="C638">
        <v>2014</v>
      </c>
      <c r="D638" s="28">
        <v>41848</v>
      </c>
      <c r="E638" s="28">
        <v>41852</v>
      </c>
      <c r="F638" t="s">
        <v>50</v>
      </c>
      <c r="G638" t="s">
        <v>7581</v>
      </c>
      <c r="H638" t="s">
        <v>7582</v>
      </c>
      <c r="I638" t="s">
        <v>26</v>
      </c>
      <c r="J638" t="s">
        <v>27</v>
      </c>
      <c r="K638" t="s">
        <v>3189</v>
      </c>
      <c r="L638" t="s">
        <v>267</v>
      </c>
      <c r="M638">
        <v>10701</v>
      </c>
      <c r="N638" t="s">
        <v>148</v>
      </c>
      <c r="O638" t="s">
        <v>2745</v>
      </c>
      <c r="P638" t="s">
        <v>71</v>
      </c>
      <c r="Q638" t="s">
        <v>72</v>
      </c>
      <c r="R638" t="s">
        <v>2746</v>
      </c>
      <c r="S638">
        <v>543.91999999999996</v>
      </c>
      <c r="T638">
        <v>8</v>
      </c>
      <c r="U638">
        <v>0</v>
      </c>
      <c r="V638">
        <v>135.98000000000002</v>
      </c>
    </row>
    <row r="639" spans="1:22" x14ac:dyDescent="0.35">
      <c r="A639">
        <v>1201</v>
      </c>
      <c r="B639" t="s">
        <v>3413</v>
      </c>
      <c r="C639">
        <v>2013</v>
      </c>
      <c r="D639" s="28">
        <v>41474</v>
      </c>
      <c r="E639" s="28">
        <v>41480</v>
      </c>
      <c r="F639" t="s">
        <v>50</v>
      </c>
      <c r="G639" t="s">
        <v>2679</v>
      </c>
      <c r="H639" t="s">
        <v>2680</v>
      </c>
      <c r="I639" t="s">
        <v>41</v>
      </c>
      <c r="J639" t="s">
        <v>27</v>
      </c>
      <c r="K639" t="s">
        <v>807</v>
      </c>
      <c r="L639" t="s">
        <v>457</v>
      </c>
      <c r="M639">
        <v>80219</v>
      </c>
      <c r="N639" t="s">
        <v>44</v>
      </c>
      <c r="O639" t="s">
        <v>2455</v>
      </c>
      <c r="P639" t="s">
        <v>32</v>
      </c>
      <c r="Q639" t="s">
        <v>36</v>
      </c>
      <c r="R639" t="s">
        <v>2456</v>
      </c>
      <c r="S639">
        <v>544.00800000000004</v>
      </c>
      <c r="T639">
        <v>3</v>
      </c>
      <c r="U639">
        <v>0.2</v>
      </c>
      <c r="V639">
        <v>40.800600000000003</v>
      </c>
    </row>
    <row r="640" spans="1:22" x14ac:dyDescent="0.35">
      <c r="A640">
        <v>2437</v>
      </c>
      <c r="B640" t="s">
        <v>5500</v>
      </c>
      <c r="C640">
        <v>2014</v>
      </c>
      <c r="D640" s="28">
        <v>41824</v>
      </c>
      <c r="E640" s="28">
        <v>41831</v>
      </c>
      <c r="F640" t="s">
        <v>50</v>
      </c>
      <c r="G640" t="s">
        <v>2052</v>
      </c>
      <c r="H640" t="s">
        <v>2053</v>
      </c>
      <c r="I640" t="s">
        <v>26</v>
      </c>
      <c r="J640" t="s">
        <v>27</v>
      </c>
      <c r="K640" t="s">
        <v>2851</v>
      </c>
      <c r="L640" t="s">
        <v>668</v>
      </c>
      <c r="M640">
        <v>87401</v>
      </c>
      <c r="N640" t="s">
        <v>44</v>
      </c>
      <c r="O640" t="s">
        <v>338</v>
      </c>
      <c r="P640" t="s">
        <v>32</v>
      </c>
      <c r="Q640" t="s">
        <v>65</v>
      </c>
      <c r="R640" t="s">
        <v>339</v>
      </c>
      <c r="S640">
        <v>545.85</v>
      </c>
      <c r="T640">
        <v>9</v>
      </c>
      <c r="U640">
        <v>0</v>
      </c>
      <c r="V640">
        <v>114.6285</v>
      </c>
    </row>
    <row r="641" spans="1:22" x14ac:dyDescent="0.35">
      <c r="A641">
        <v>1550</v>
      </c>
      <c r="B641" t="s">
        <v>4107</v>
      </c>
      <c r="C641">
        <v>2011</v>
      </c>
      <c r="D641" s="28">
        <v>40730</v>
      </c>
      <c r="E641" s="28">
        <v>40732</v>
      </c>
      <c r="F641" t="s">
        <v>188</v>
      </c>
      <c r="G641" t="s">
        <v>1827</v>
      </c>
      <c r="H641" t="s">
        <v>1828</v>
      </c>
      <c r="I641" t="s">
        <v>26</v>
      </c>
      <c r="J641" t="s">
        <v>27</v>
      </c>
      <c r="K641" t="s">
        <v>266</v>
      </c>
      <c r="L641" t="s">
        <v>267</v>
      </c>
      <c r="M641">
        <v>10011</v>
      </c>
      <c r="N641" t="s">
        <v>148</v>
      </c>
      <c r="O641" t="s">
        <v>3458</v>
      </c>
      <c r="P641" t="s">
        <v>71</v>
      </c>
      <c r="Q641" t="s">
        <v>1216</v>
      </c>
      <c r="R641" t="s">
        <v>3459</v>
      </c>
      <c r="S641">
        <v>559.99200000000008</v>
      </c>
      <c r="T641">
        <v>1</v>
      </c>
      <c r="U641">
        <v>0.2</v>
      </c>
      <c r="V641">
        <v>174.99749999999997</v>
      </c>
    </row>
    <row r="642" spans="1:22" x14ac:dyDescent="0.35">
      <c r="A642">
        <v>2810</v>
      </c>
      <c r="B642" t="s">
        <v>5984</v>
      </c>
      <c r="C642">
        <v>2012</v>
      </c>
      <c r="D642" s="28">
        <v>41115</v>
      </c>
      <c r="E642" s="28">
        <v>41117</v>
      </c>
      <c r="F642" t="s">
        <v>23</v>
      </c>
      <c r="G642" t="s">
        <v>5985</v>
      </c>
      <c r="H642" t="s">
        <v>5986</v>
      </c>
      <c r="I642" t="s">
        <v>26</v>
      </c>
      <c r="J642" t="s">
        <v>27</v>
      </c>
      <c r="K642" t="s">
        <v>95</v>
      </c>
      <c r="L642" t="s">
        <v>96</v>
      </c>
      <c r="M642">
        <v>98115</v>
      </c>
      <c r="N642" t="s">
        <v>44</v>
      </c>
      <c r="O642" t="s">
        <v>4519</v>
      </c>
      <c r="P642" t="s">
        <v>32</v>
      </c>
      <c r="Q642" t="s">
        <v>36</v>
      </c>
      <c r="R642" t="s">
        <v>4520</v>
      </c>
      <c r="S642">
        <v>561.5680000000001</v>
      </c>
      <c r="T642">
        <v>2</v>
      </c>
      <c r="U642">
        <v>0.2</v>
      </c>
      <c r="V642">
        <v>28.078400000000016</v>
      </c>
    </row>
    <row r="643" spans="1:22" x14ac:dyDescent="0.35">
      <c r="A643">
        <v>5158</v>
      </c>
      <c r="B643" t="s">
        <v>8035</v>
      </c>
      <c r="C643">
        <v>2014</v>
      </c>
      <c r="D643" s="28">
        <v>41821</v>
      </c>
      <c r="E643" s="28">
        <v>41825</v>
      </c>
      <c r="F643" t="s">
        <v>23</v>
      </c>
      <c r="G643" t="s">
        <v>6370</v>
      </c>
      <c r="H643" t="s">
        <v>6371</v>
      </c>
      <c r="I643" t="s">
        <v>102</v>
      </c>
      <c r="J643" t="s">
        <v>27</v>
      </c>
      <c r="K643" t="s">
        <v>303</v>
      </c>
      <c r="L643" t="s">
        <v>211</v>
      </c>
      <c r="M643">
        <v>60653</v>
      </c>
      <c r="N643" t="s">
        <v>105</v>
      </c>
      <c r="O643" t="s">
        <v>7267</v>
      </c>
      <c r="P643" t="s">
        <v>32</v>
      </c>
      <c r="Q643" t="s">
        <v>36</v>
      </c>
      <c r="R643" t="s">
        <v>7268</v>
      </c>
      <c r="S643">
        <v>569.05799999999999</v>
      </c>
      <c r="T643">
        <v>3</v>
      </c>
      <c r="U643">
        <v>0.3</v>
      </c>
      <c r="V643">
        <v>-178.84680000000006</v>
      </c>
    </row>
    <row r="644" spans="1:22" x14ac:dyDescent="0.35">
      <c r="A644">
        <v>1319</v>
      </c>
      <c r="B644" t="s">
        <v>3639</v>
      </c>
      <c r="C644">
        <v>2011</v>
      </c>
      <c r="D644" s="28">
        <v>40725</v>
      </c>
      <c r="E644" s="28">
        <v>40729</v>
      </c>
      <c r="F644" t="s">
        <v>50</v>
      </c>
      <c r="G644" t="s">
        <v>3640</v>
      </c>
      <c r="H644" t="s">
        <v>3641</v>
      </c>
      <c r="I644" t="s">
        <v>41</v>
      </c>
      <c r="J644" t="s">
        <v>27</v>
      </c>
      <c r="K644" t="s">
        <v>3642</v>
      </c>
      <c r="L644" t="s">
        <v>54</v>
      </c>
      <c r="M644">
        <v>32725</v>
      </c>
      <c r="N644" t="s">
        <v>30</v>
      </c>
      <c r="O644" t="s">
        <v>3515</v>
      </c>
      <c r="P644" t="s">
        <v>71</v>
      </c>
      <c r="Q644" t="s">
        <v>72</v>
      </c>
      <c r="R644" t="s">
        <v>3516</v>
      </c>
      <c r="S644">
        <v>575.91999999999996</v>
      </c>
      <c r="T644">
        <v>2</v>
      </c>
      <c r="U644">
        <v>0.2</v>
      </c>
      <c r="V644">
        <v>71.989999999999981</v>
      </c>
    </row>
    <row r="645" spans="1:22" x14ac:dyDescent="0.35">
      <c r="A645">
        <v>5801</v>
      </c>
      <c r="B645" t="s">
        <v>8496</v>
      </c>
      <c r="C645">
        <v>2011</v>
      </c>
      <c r="D645" s="28">
        <v>40735</v>
      </c>
      <c r="E645" s="28">
        <v>40738</v>
      </c>
      <c r="F645" t="s">
        <v>188</v>
      </c>
      <c r="G645" t="s">
        <v>3679</v>
      </c>
      <c r="H645" t="s">
        <v>3680</v>
      </c>
      <c r="I645" t="s">
        <v>26</v>
      </c>
      <c r="J645" t="s">
        <v>27</v>
      </c>
      <c r="K645" t="s">
        <v>4172</v>
      </c>
      <c r="L645" t="s">
        <v>104</v>
      </c>
      <c r="M645">
        <v>79907</v>
      </c>
      <c r="N645" t="s">
        <v>105</v>
      </c>
      <c r="O645" t="s">
        <v>4599</v>
      </c>
      <c r="P645" t="s">
        <v>71</v>
      </c>
      <c r="Q645" t="s">
        <v>72</v>
      </c>
      <c r="R645" t="s">
        <v>4600</v>
      </c>
      <c r="S645">
        <v>575.96800000000007</v>
      </c>
      <c r="T645">
        <v>4</v>
      </c>
      <c r="U645">
        <v>0.2</v>
      </c>
      <c r="V645">
        <v>43.197600000000023</v>
      </c>
    </row>
    <row r="646" spans="1:22" x14ac:dyDescent="0.35">
      <c r="A646">
        <v>1212</v>
      </c>
      <c r="B646" t="s">
        <v>3419</v>
      </c>
      <c r="C646">
        <v>2013</v>
      </c>
      <c r="D646" s="28">
        <v>41470</v>
      </c>
      <c r="E646" s="28">
        <v>41474</v>
      </c>
      <c r="F646" t="s">
        <v>23</v>
      </c>
      <c r="G646" t="s">
        <v>3420</v>
      </c>
      <c r="H646" t="s">
        <v>3421</v>
      </c>
      <c r="I646" t="s">
        <v>41</v>
      </c>
      <c r="J646" t="s">
        <v>27</v>
      </c>
      <c r="K646" t="s">
        <v>266</v>
      </c>
      <c r="L646" t="s">
        <v>267</v>
      </c>
      <c r="M646">
        <v>10009</v>
      </c>
      <c r="N646" t="s">
        <v>148</v>
      </c>
      <c r="O646" t="s">
        <v>852</v>
      </c>
      <c r="P646" t="s">
        <v>32</v>
      </c>
      <c r="Q646" t="s">
        <v>33</v>
      </c>
      <c r="R646" t="s">
        <v>853</v>
      </c>
      <c r="S646">
        <v>579.13599999999997</v>
      </c>
      <c r="T646">
        <v>4</v>
      </c>
      <c r="U646">
        <v>0.2</v>
      </c>
      <c r="V646">
        <v>21.717599999999948</v>
      </c>
    </row>
    <row r="647" spans="1:22" x14ac:dyDescent="0.35">
      <c r="A647">
        <v>1204</v>
      </c>
      <c r="B647" t="s">
        <v>3413</v>
      </c>
      <c r="C647">
        <v>2013</v>
      </c>
      <c r="D647" s="28">
        <v>41474</v>
      </c>
      <c r="E647" s="28">
        <v>41480</v>
      </c>
      <c r="F647" t="s">
        <v>50</v>
      </c>
      <c r="G647" t="s">
        <v>2679</v>
      </c>
      <c r="H647" t="s">
        <v>2680</v>
      </c>
      <c r="I647" t="s">
        <v>41</v>
      </c>
      <c r="J647" t="s">
        <v>27</v>
      </c>
      <c r="K647" t="s">
        <v>807</v>
      </c>
      <c r="L647" t="s">
        <v>457</v>
      </c>
      <c r="M647">
        <v>80219</v>
      </c>
      <c r="N647" t="s">
        <v>44</v>
      </c>
      <c r="O647" t="s">
        <v>3414</v>
      </c>
      <c r="P647" t="s">
        <v>46</v>
      </c>
      <c r="Q647" t="s">
        <v>59</v>
      </c>
      <c r="R647" t="s">
        <v>3415</v>
      </c>
      <c r="S647">
        <v>593.5680000000001</v>
      </c>
      <c r="T647">
        <v>2</v>
      </c>
      <c r="U647">
        <v>0.2</v>
      </c>
      <c r="V647">
        <v>0</v>
      </c>
    </row>
    <row r="648" spans="1:22" x14ac:dyDescent="0.35">
      <c r="A648">
        <v>2047</v>
      </c>
      <c r="B648" t="s">
        <v>4923</v>
      </c>
      <c r="C648">
        <v>2013</v>
      </c>
      <c r="D648" s="28">
        <v>41473</v>
      </c>
      <c r="E648" s="28">
        <v>41477</v>
      </c>
      <c r="F648" t="s">
        <v>50</v>
      </c>
      <c r="G648" t="s">
        <v>4924</v>
      </c>
      <c r="H648" t="s">
        <v>4925</v>
      </c>
      <c r="I648" t="s">
        <v>41</v>
      </c>
      <c r="J648" t="s">
        <v>27</v>
      </c>
      <c r="K648" t="s">
        <v>4926</v>
      </c>
      <c r="L648" t="s">
        <v>788</v>
      </c>
      <c r="M648">
        <v>8861</v>
      </c>
      <c r="N648" t="s">
        <v>148</v>
      </c>
      <c r="O648" t="s">
        <v>1046</v>
      </c>
      <c r="P648" t="s">
        <v>71</v>
      </c>
      <c r="Q648" t="s">
        <v>72</v>
      </c>
      <c r="R648" t="s">
        <v>1047</v>
      </c>
      <c r="S648">
        <v>597</v>
      </c>
      <c r="T648">
        <v>3</v>
      </c>
      <c r="U648">
        <v>0</v>
      </c>
      <c r="V648">
        <v>280.59000000000003</v>
      </c>
    </row>
    <row r="649" spans="1:22" x14ac:dyDescent="0.35">
      <c r="A649">
        <v>1913</v>
      </c>
      <c r="B649" t="s">
        <v>4748</v>
      </c>
      <c r="C649">
        <v>2014</v>
      </c>
      <c r="D649" s="28">
        <v>41824</v>
      </c>
      <c r="E649" s="28">
        <v>41827</v>
      </c>
      <c r="F649" t="s">
        <v>23</v>
      </c>
      <c r="G649" t="s">
        <v>3287</v>
      </c>
      <c r="H649" t="s">
        <v>3288</v>
      </c>
      <c r="I649" t="s">
        <v>41</v>
      </c>
      <c r="J649" t="s">
        <v>27</v>
      </c>
      <c r="K649" t="s">
        <v>184</v>
      </c>
      <c r="L649" t="s">
        <v>104</v>
      </c>
      <c r="M649">
        <v>77041</v>
      </c>
      <c r="N649" t="s">
        <v>105</v>
      </c>
      <c r="O649" t="s">
        <v>4751</v>
      </c>
      <c r="P649" t="s">
        <v>71</v>
      </c>
      <c r="Q649" t="s">
        <v>682</v>
      </c>
      <c r="R649" t="s">
        <v>4752</v>
      </c>
      <c r="S649">
        <v>597.13200000000006</v>
      </c>
      <c r="T649">
        <v>3</v>
      </c>
      <c r="U649">
        <v>0.4</v>
      </c>
      <c r="V649">
        <v>49.760999999999967</v>
      </c>
    </row>
    <row r="650" spans="1:22" x14ac:dyDescent="0.35">
      <c r="A650">
        <v>4049</v>
      </c>
      <c r="B650" t="s">
        <v>7174</v>
      </c>
      <c r="C650">
        <v>2012</v>
      </c>
      <c r="D650" s="28">
        <v>41106</v>
      </c>
      <c r="E650" s="28">
        <v>41109</v>
      </c>
      <c r="F650" t="s">
        <v>188</v>
      </c>
      <c r="G650" t="s">
        <v>6982</v>
      </c>
      <c r="H650" t="s">
        <v>6983</v>
      </c>
      <c r="I650" t="s">
        <v>41</v>
      </c>
      <c r="J650" t="s">
        <v>27</v>
      </c>
      <c r="K650" t="s">
        <v>266</v>
      </c>
      <c r="L650" t="s">
        <v>267</v>
      </c>
      <c r="M650">
        <v>10035</v>
      </c>
      <c r="N650" t="s">
        <v>148</v>
      </c>
      <c r="O650" t="s">
        <v>3409</v>
      </c>
      <c r="P650" t="s">
        <v>71</v>
      </c>
      <c r="Q650" t="s">
        <v>161</v>
      </c>
      <c r="R650" t="s">
        <v>3410</v>
      </c>
      <c r="S650">
        <v>599.9</v>
      </c>
      <c r="T650">
        <v>10</v>
      </c>
      <c r="U650">
        <v>0</v>
      </c>
      <c r="V650">
        <v>191.96799999999996</v>
      </c>
    </row>
    <row r="651" spans="1:22" x14ac:dyDescent="0.35">
      <c r="A651">
        <v>7043</v>
      </c>
      <c r="B651" t="s">
        <v>9257</v>
      </c>
      <c r="C651">
        <v>2014</v>
      </c>
      <c r="D651" s="28">
        <v>41839</v>
      </c>
      <c r="E651" s="28">
        <v>41844</v>
      </c>
      <c r="F651" t="s">
        <v>50</v>
      </c>
      <c r="G651" t="s">
        <v>2304</v>
      </c>
      <c r="H651" t="s">
        <v>2305</v>
      </c>
      <c r="I651" t="s">
        <v>26</v>
      </c>
      <c r="J651" t="s">
        <v>27</v>
      </c>
      <c r="K651" t="s">
        <v>146</v>
      </c>
      <c r="L651" t="s">
        <v>147</v>
      </c>
      <c r="M651">
        <v>19134</v>
      </c>
      <c r="N651" t="s">
        <v>148</v>
      </c>
      <c r="O651" t="s">
        <v>7663</v>
      </c>
      <c r="P651" t="s">
        <v>71</v>
      </c>
      <c r="Q651" t="s">
        <v>1216</v>
      </c>
      <c r="R651" t="s">
        <v>7664</v>
      </c>
      <c r="S651">
        <v>599.97</v>
      </c>
      <c r="T651">
        <v>5</v>
      </c>
      <c r="U651">
        <v>0.4</v>
      </c>
      <c r="V651">
        <v>69.996499999999969</v>
      </c>
    </row>
    <row r="652" spans="1:22" x14ac:dyDescent="0.35">
      <c r="A652">
        <v>1020</v>
      </c>
      <c r="B652" t="s">
        <v>3024</v>
      </c>
      <c r="C652">
        <v>2012</v>
      </c>
      <c r="D652" s="28">
        <v>41096</v>
      </c>
      <c r="E652" s="28">
        <v>41100</v>
      </c>
      <c r="F652" t="s">
        <v>50</v>
      </c>
      <c r="G652" t="s">
        <v>3025</v>
      </c>
      <c r="H652" t="s">
        <v>3026</v>
      </c>
      <c r="I652" t="s">
        <v>41</v>
      </c>
      <c r="J652" t="s">
        <v>27</v>
      </c>
      <c r="K652" t="s">
        <v>266</v>
      </c>
      <c r="L652" t="s">
        <v>267</v>
      </c>
      <c r="M652">
        <v>10011</v>
      </c>
      <c r="N652" t="s">
        <v>148</v>
      </c>
      <c r="O652" t="s">
        <v>3031</v>
      </c>
      <c r="P652" t="s">
        <v>46</v>
      </c>
      <c r="Q652" t="s">
        <v>59</v>
      </c>
      <c r="R652" t="s">
        <v>3032</v>
      </c>
      <c r="S652">
        <v>601.65</v>
      </c>
      <c r="T652">
        <v>5</v>
      </c>
      <c r="U652">
        <v>0</v>
      </c>
      <c r="V652">
        <v>156.42899999999997</v>
      </c>
    </row>
    <row r="653" spans="1:22" x14ac:dyDescent="0.35">
      <c r="A653">
        <v>9422</v>
      </c>
      <c r="B653" t="s">
        <v>10609</v>
      </c>
      <c r="C653">
        <v>2011</v>
      </c>
      <c r="D653" s="28">
        <v>40747</v>
      </c>
      <c r="E653" s="28">
        <v>40751</v>
      </c>
      <c r="F653" t="s">
        <v>50</v>
      </c>
      <c r="G653" t="s">
        <v>6784</v>
      </c>
      <c r="H653" t="s">
        <v>6785</v>
      </c>
      <c r="I653" t="s">
        <v>41</v>
      </c>
      <c r="J653" t="s">
        <v>27</v>
      </c>
      <c r="K653" t="s">
        <v>127</v>
      </c>
      <c r="L653" t="s">
        <v>43</v>
      </c>
      <c r="M653">
        <v>94122</v>
      </c>
      <c r="N653" t="s">
        <v>44</v>
      </c>
      <c r="O653" t="s">
        <v>4238</v>
      </c>
      <c r="P653" t="s">
        <v>71</v>
      </c>
      <c r="Q653" t="s">
        <v>72</v>
      </c>
      <c r="R653" t="s">
        <v>4239</v>
      </c>
      <c r="S653">
        <v>604.75199999999995</v>
      </c>
      <c r="T653">
        <v>6</v>
      </c>
      <c r="U653">
        <v>0.2</v>
      </c>
      <c r="V653">
        <v>60.475200000000058</v>
      </c>
    </row>
    <row r="654" spans="1:22" x14ac:dyDescent="0.35">
      <c r="A654">
        <v>6944</v>
      </c>
      <c r="B654" t="s">
        <v>9194</v>
      </c>
      <c r="C654">
        <v>2012</v>
      </c>
      <c r="D654" s="28">
        <v>41115</v>
      </c>
      <c r="E654" s="28">
        <v>41120</v>
      </c>
      <c r="F654" t="s">
        <v>50</v>
      </c>
      <c r="G654" t="s">
        <v>6692</v>
      </c>
      <c r="H654" t="s">
        <v>6693</v>
      </c>
      <c r="I654" t="s">
        <v>26</v>
      </c>
      <c r="J654" t="s">
        <v>27</v>
      </c>
      <c r="K654" t="s">
        <v>42</v>
      </c>
      <c r="L654" t="s">
        <v>43</v>
      </c>
      <c r="M654">
        <v>90032</v>
      </c>
      <c r="N654" t="s">
        <v>44</v>
      </c>
      <c r="O654" t="s">
        <v>9195</v>
      </c>
      <c r="P654" t="s">
        <v>71</v>
      </c>
      <c r="Q654" t="s">
        <v>72</v>
      </c>
      <c r="R654" t="s">
        <v>9196</v>
      </c>
      <c r="S654">
        <v>623.96</v>
      </c>
      <c r="T654">
        <v>5</v>
      </c>
      <c r="U654">
        <v>0.2</v>
      </c>
      <c r="V654">
        <v>38.997500000000002</v>
      </c>
    </row>
    <row r="655" spans="1:22" x14ac:dyDescent="0.35">
      <c r="A655">
        <v>8024</v>
      </c>
      <c r="B655" t="s">
        <v>9787</v>
      </c>
      <c r="C655">
        <v>2011</v>
      </c>
      <c r="D655" s="28">
        <v>40745</v>
      </c>
      <c r="E655" s="28">
        <v>40749</v>
      </c>
      <c r="F655" t="s">
        <v>50</v>
      </c>
      <c r="G655" t="s">
        <v>3744</v>
      </c>
      <c r="H655" t="s">
        <v>3745</v>
      </c>
      <c r="I655" t="s">
        <v>41</v>
      </c>
      <c r="J655" t="s">
        <v>27</v>
      </c>
      <c r="K655" t="s">
        <v>815</v>
      </c>
      <c r="L655" t="s">
        <v>104</v>
      </c>
      <c r="M655">
        <v>75217</v>
      </c>
      <c r="N655" t="s">
        <v>105</v>
      </c>
      <c r="O655" t="s">
        <v>1931</v>
      </c>
      <c r="P655" t="s">
        <v>32</v>
      </c>
      <c r="Q655" t="s">
        <v>36</v>
      </c>
      <c r="R655" t="s">
        <v>1932</v>
      </c>
      <c r="S655">
        <v>657.93</v>
      </c>
      <c r="T655">
        <v>5</v>
      </c>
      <c r="U655">
        <v>0.3</v>
      </c>
      <c r="V655">
        <v>-93.989999999999952</v>
      </c>
    </row>
    <row r="656" spans="1:22" x14ac:dyDescent="0.35">
      <c r="A656">
        <v>4550</v>
      </c>
      <c r="B656" t="s">
        <v>7585</v>
      </c>
      <c r="C656">
        <v>2012</v>
      </c>
      <c r="D656" s="28">
        <v>41102</v>
      </c>
      <c r="E656" s="28">
        <v>41107</v>
      </c>
      <c r="F656" t="s">
        <v>23</v>
      </c>
      <c r="G656" t="s">
        <v>1815</v>
      </c>
      <c r="H656" t="s">
        <v>1816</v>
      </c>
      <c r="I656" t="s">
        <v>26</v>
      </c>
      <c r="J656" t="s">
        <v>27</v>
      </c>
      <c r="K656" t="s">
        <v>303</v>
      </c>
      <c r="L656" t="s">
        <v>211</v>
      </c>
      <c r="M656">
        <v>60610</v>
      </c>
      <c r="N656" t="s">
        <v>105</v>
      </c>
      <c r="O656" t="s">
        <v>2006</v>
      </c>
      <c r="P656" t="s">
        <v>71</v>
      </c>
      <c r="Q656" t="s">
        <v>72</v>
      </c>
      <c r="R656" t="s">
        <v>2007</v>
      </c>
      <c r="S656">
        <v>659.16800000000012</v>
      </c>
      <c r="T656">
        <v>4</v>
      </c>
      <c r="U656">
        <v>0.2</v>
      </c>
      <c r="V656">
        <v>49.437599999999975</v>
      </c>
    </row>
    <row r="657" spans="1:22" x14ac:dyDescent="0.35">
      <c r="A657">
        <v>1941</v>
      </c>
      <c r="B657" t="s">
        <v>4797</v>
      </c>
      <c r="C657">
        <v>2013</v>
      </c>
      <c r="D657" s="28">
        <v>41464</v>
      </c>
      <c r="E657" s="28">
        <v>41468</v>
      </c>
      <c r="F657" t="s">
        <v>50</v>
      </c>
      <c r="G657" t="s">
        <v>4798</v>
      </c>
      <c r="H657" t="s">
        <v>4799</v>
      </c>
      <c r="I657" t="s">
        <v>26</v>
      </c>
      <c r="J657" t="s">
        <v>27</v>
      </c>
      <c r="K657" t="s">
        <v>4800</v>
      </c>
      <c r="L657" t="s">
        <v>457</v>
      </c>
      <c r="M657">
        <v>80020</v>
      </c>
      <c r="N657" t="s">
        <v>44</v>
      </c>
      <c r="O657" t="s">
        <v>686</v>
      </c>
      <c r="P657" t="s">
        <v>32</v>
      </c>
      <c r="Q657" t="s">
        <v>36</v>
      </c>
      <c r="R657" t="s">
        <v>687</v>
      </c>
      <c r="S657">
        <v>662.88</v>
      </c>
      <c r="T657">
        <v>3</v>
      </c>
      <c r="U657">
        <v>0.2</v>
      </c>
      <c r="V657">
        <v>74.573999999999955</v>
      </c>
    </row>
    <row r="658" spans="1:22" x14ac:dyDescent="0.35">
      <c r="A658">
        <v>5501</v>
      </c>
      <c r="B658" t="s">
        <v>8286</v>
      </c>
      <c r="C658">
        <v>2014</v>
      </c>
      <c r="D658" s="28">
        <v>41836</v>
      </c>
      <c r="E658" s="28">
        <v>41839</v>
      </c>
      <c r="F658" t="s">
        <v>23</v>
      </c>
      <c r="G658" t="s">
        <v>4324</v>
      </c>
      <c r="H658" t="s">
        <v>4325</v>
      </c>
      <c r="I658" t="s">
        <v>26</v>
      </c>
      <c r="J658" t="s">
        <v>27</v>
      </c>
      <c r="K658" t="s">
        <v>266</v>
      </c>
      <c r="L658" t="s">
        <v>267</v>
      </c>
      <c r="M658">
        <v>10024</v>
      </c>
      <c r="N658" t="s">
        <v>148</v>
      </c>
      <c r="O658" t="s">
        <v>5123</v>
      </c>
      <c r="P658" t="s">
        <v>32</v>
      </c>
      <c r="Q658" t="s">
        <v>36</v>
      </c>
      <c r="R658" t="s">
        <v>5124</v>
      </c>
      <c r="S658">
        <v>664.14599999999996</v>
      </c>
      <c r="T658">
        <v>6</v>
      </c>
      <c r="U658">
        <v>0.1</v>
      </c>
      <c r="V658">
        <v>88.552800000000005</v>
      </c>
    </row>
    <row r="659" spans="1:22" x14ac:dyDescent="0.35">
      <c r="A659">
        <v>3839</v>
      </c>
      <c r="B659" t="s">
        <v>6978</v>
      </c>
      <c r="C659">
        <v>2011</v>
      </c>
      <c r="D659" s="28">
        <v>40750</v>
      </c>
      <c r="E659" s="28">
        <v>40757</v>
      </c>
      <c r="F659" t="s">
        <v>50</v>
      </c>
      <c r="G659" t="s">
        <v>290</v>
      </c>
      <c r="H659" t="s">
        <v>291</v>
      </c>
      <c r="I659" t="s">
        <v>26</v>
      </c>
      <c r="J659" t="s">
        <v>27</v>
      </c>
      <c r="K659" t="s">
        <v>4045</v>
      </c>
      <c r="L659" t="s">
        <v>1392</v>
      </c>
      <c r="M659">
        <v>89031</v>
      </c>
      <c r="N659" t="s">
        <v>44</v>
      </c>
      <c r="O659" t="s">
        <v>1195</v>
      </c>
      <c r="P659" t="s">
        <v>32</v>
      </c>
      <c r="Q659" t="s">
        <v>36</v>
      </c>
      <c r="R659" t="s">
        <v>1196</v>
      </c>
      <c r="S659">
        <v>674.35200000000009</v>
      </c>
      <c r="T659">
        <v>3</v>
      </c>
      <c r="U659">
        <v>0.2</v>
      </c>
      <c r="V659">
        <v>-109.58220000000011</v>
      </c>
    </row>
    <row r="660" spans="1:22" x14ac:dyDescent="0.35">
      <c r="A660">
        <v>5932</v>
      </c>
      <c r="B660" t="s">
        <v>8581</v>
      </c>
      <c r="C660">
        <v>2014</v>
      </c>
      <c r="D660" s="28">
        <v>41828</v>
      </c>
      <c r="E660" s="28">
        <v>41830</v>
      </c>
      <c r="F660" t="s">
        <v>188</v>
      </c>
      <c r="G660" t="s">
        <v>1815</v>
      </c>
      <c r="H660" t="s">
        <v>1816</v>
      </c>
      <c r="I660" t="s">
        <v>26</v>
      </c>
      <c r="J660" t="s">
        <v>27</v>
      </c>
      <c r="K660" t="s">
        <v>146</v>
      </c>
      <c r="L660" t="s">
        <v>147</v>
      </c>
      <c r="M660">
        <v>19120</v>
      </c>
      <c r="N660" t="s">
        <v>148</v>
      </c>
      <c r="O660" t="s">
        <v>1676</v>
      </c>
      <c r="P660" t="s">
        <v>71</v>
      </c>
      <c r="Q660" t="s">
        <v>72</v>
      </c>
      <c r="R660" t="s">
        <v>1677</v>
      </c>
      <c r="S660">
        <v>683.98799999999994</v>
      </c>
      <c r="T660">
        <v>2</v>
      </c>
      <c r="U660">
        <v>0.4</v>
      </c>
      <c r="V660">
        <v>-113.9980000000001</v>
      </c>
    </row>
    <row r="661" spans="1:22" x14ac:dyDescent="0.35">
      <c r="A661">
        <v>339</v>
      </c>
      <c r="B661" t="s">
        <v>1220</v>
      </c>
      <c r="C661">
        <v>2011</v>
      </c>
      <c r="D661" s="28">
        <v>40736</v>
      </c>
      <c r="E661" s="28">
        <v>40741</v>
      </c>
      <c r="F661" t="s">
        <v>50</v>
      </c>
      <c r="G661" t="s">
        <v>1221</v>
      </c>
      <c r="H661" t="s">
        <v>1222</v>
      </c>
      <c r="I661" t="s">
        <v>41</v>
      </c>
      <c r="J661" t="s">
        <v>27</v>
      </c>
      <c r="K661" t="s">
        <v>127</v>
      </c>
      <c r="L661" t="s">
        <v>43</v>
      </c>
      <c r="M661">
        <v>94122</v>
      </c>
      <c r="N661" t="s">
        <v>44</v>
      </c>
      <c r="O661" t="s">
        <v>1225</v>
      </c>
      <c r="P661" t="s">
        <v>32</v>
      </c>
      <c r="Q661" t="s">
        <v>56</v>
      </c>
      <c r="R661" t="s">
        <v>1226</v>
      </c>
      <c r="S661">
        <v>698.35200000000009</v>
      </c>
      <c r="T661">
        <v>3</v>
      </c>
      <c r="U661">
        <v>0.2</v>
      </c>
      <c r="V661">
        <v>-17.458800000000053</v>
      </c>
    </row>
    <row r="662" spans="1:22" x14ac:dyDescent="0.35">
      <c r="A662">
        <v>2541</v>
      </c>
      <c r="B662" t="s">
        <v>5630</v>
      </c>
      <c r="C662">
        <v>2012</v>
      </c>
      <c r="D662" s="28">
        <v>41106</v>
      </c>
      <c r="E662" s="28">
        <v>41106</v>
      </c>
      <c r="F662" t="s">
        <v>1290</v>
      </c>
      <c r="G662" t="s">
        <v>5459</v>
      </c>
      <c r="H662" t="s">
        <v>5460</v>
      </c>
      <c r="I662" t="s">
        <v>41</v>
      </c>
      <c r="J662" t="s">
        <v>27</v>
      </c>
      <c r="K662" t="s">
        <v>127</v>
      </c>
      <c r="L662" t="s">
        <v>43</v>
      </c>
      <c r="M662">
        <v>94122</v>
      </c>
      <c r="N662" t="s">
        <v>44</v>
      </c>
      <c r="O662" t="s">
        <v>1136</v>
      </c>
      <c r="P662" t="s">
        <v>32</v>
      </c>
      <c r="Q662" t="s">
        <v>36</v>
      </c>
      <c r="R662" t="s">
        <v>1137</v>
      </c>
      <c r="S662">
        <v>700.15200000000004</v>
      </c>
      <c r="T662">
        <v>3</v>
      </c>
      <c r="U662">
        <v>0.2</v>
      </c>
      <c r="V662">
        <v>78.767099999999971</v>
      </c>
    </row>
    <row r="663" spans="1:22" x14ac:dyDescent="0.35">
      <c r="A663">
        <v>8649</v>
      </c>
      <c r="B663" t="s">
        <v>10161</v>
      </c>
      <c r="C663">
        <v>2013</v>
      </c>
      <c r="D663" s="28">
        <v>41485</v>
      </c>
      <c r="E663" s="28">
        <v>41490</v>
      </c>
      <c r="F663" t="s">
        <v>50</v>
      </c>
      <c r="G663" t="s">
        <v>5910</v>
      </c>
      <c r="H663" t="s">
        <v>5911</v>
      </c>
      <c r="I663" t="s">
        <v>26</v>
      </c>
      <c r="J663" t="s">
        <v>27</v>
      </c>
      <c r="K663" t="s">
        <v>467</v>
      </c>
      <c r="L663" t="s">
        <v>88</v>
      </c>
      <c r="M663">
        <v>28205</v>
      </c>
      <c r="N663" t="s">
        <v>30</v>
      </c>
      <c r="O663" t="s">
        <v>2795</v>
      </c>
      <c r="P663" t="s">
        <v>46</v>
      </c>
      <c r="Q663" t="s">
        <v>59</v>
      </c>
      <c r="R663" t="s">
        <v>2796</v>
      </c>
      <c r="S663">
        <v>704.76</v>
      </c>
      <c r="T663">
        <v>5</v>
      </c>
      <c r="U663">
        <v>0.2</v>
      </c>
      <c r="V663">
        <v>26.428499999999957</v>
      </c>
    </row>
    <row r="664" spans="1:22" x14ac:dyDescent="0.35">
      <c r="A664">
        <v>2809</v>
      </c>
      <c r="B664" t="s">
        <v>5984</v>
      </c>
      <c r="C664">
        <v>2012</v>
      </c>
      <c r="D664" s="28">
        <v>41115</v>
      </c>
      <c r="E664" s="28">
        <v>41117</v>
      </c>
      <c r="F664" t="s">
        <v>23</v>
      </c>
      <c r="G664" t="s">
        <v>5985</v>
      </c>
      <c r="H664" t="s">
        <v>5986</v>
      </c>
      <c r="I664" t="s">
        <v>26</v>
      </c>
      <c r="J664" t="s">
        <v>27</v>
      </c>
      <c r="K664" t="s">
        <v>95</v>
      </c>
      <c r="L664" t="s">
        <v>96</v>
      </c>
      <c r="M664">
        <v>98115</v>
      </c>
      <c r="N664" t="s">
        <v>44</v>
      </c>
      <c r="O664" t="s">
        <v>5019</v>
      </c>
      <c r="P664" t="s">
        <v>32</v>
      </c>
      <c r="Q664" t="s">
        <v>33</v>
      </c>
      <c r="R664" t="s">
        <v>5537</v>
      </c>
      <c r="S664">
        <v>704.9</v>
      </c>
      <c r="T664">
        <v>5</v>
      </c>
      <c r="U664">
        <v>0</v>
      </c>
      <c r="V664">
        <v>56.392000000000024</v>
      </c>
    </row>
    <row r="665" spans="1:22" x14ac:dyDescent="0.35">
      <c r="A665">
        <v>8049</v>
      </c>
      <c r="B665" t="s">
        <v>9803</v>
      </c>
      <c r="C665">
        <v>2013</v>
      </c>
      <c r="D665" s="28">
        <v>41459</v>
      </c>
      <c r="E665" s="28">
        <v>41463</v>
      </c>
      <c r="F665" t="s">
        <v>50</v>
      </c>
      <c r="G665" t="s">
        <v>1358</v>
      </c>
      <c r="H665" t="s">
        <v>1359</v>
      </c>
      <c r="I665" t="s">
        <v>41</v>
      </c>
      <c r="J665" t="s">
        <v>27</v>
      </c>
      <c r="K665" t="s">
        <v>266</v>
      </c>
      <c r="L665" t="s">
        <v>267</v>
      </c>
      <c r="M665">
        <v>10035</v>
      </c>
      <c r="N665" t="s">
        <v>148</v>
      </c>
      <c r="O665" t="s">
        <v>8071</v>
      </c>
      <c r="P665" t="s">
        <v>46</v>
      </c>
      <c r="Q665" t="s">
        <v>78</v>
      </c>
      <c r="R665" t="s">
        <v>8072</v>
      </c>
      <c r="S665">
        <v>706.86</v>
      </c>
      <c r="T665">
        <v>7</v>
      </c>
      <c r="U665">
        <v>0</v>
      </c>
      <c r="V665">
        <v>197.92079999999999</v>
      </c>
    </row>
    <row r="666" spans="1:22" x14ac:dyDescent="0.35">
      <c r="A666">
        <v>7908</v>
      </c>
      <c r="B666" t="s">
        <v>9730</v>
      </c>
      <c r="C666">
        <v>2013</v>
      </c>
      <c r="D666" s="28">
        <v>41486</v>
      </c>
      <c r="E666" s="28">
        <v>41489</v>
      </c>
      <c r="F666" t="s">
        <v>188</v>
      </c>
      <c r="G666" t="s">
        <v>2806</v>
      </c>
      <c r="H666" t="s">
        <v>2807</v>
      </c>
      <c r="I666" t="s">
        <v>41</v>
      </c>
      <c r="J666" t="s">
        <v>27</v>
      </c>
      <c r="K666" t="s">
        <v>127</v>
      </c>
      <c r="L666" t="s">
        <v>43</v>
      </c>
      <c r="M666">
        <v>94122</v>
      </c>
      <c r="N666" t="s">
        <v>44</v>
      </c>
      <c r="O666" t="s">
        <v>3305</v>
      </c>
      <c r="P666" t="s">
        <v>46</v>
      </c>
      <c r="Q666" t="s">
        <v>78</v>
      </c>
      <c r="R666" t="s">
        <v>3306</v>
      </c>
      <c r="S666">
        <v>715.64</v>
      </c>
      <c r="T666">
        <v>2</v>
      </c>
      <c r="U666">
        <v>0</v>
      </c>
      <c r="V666">
        <v>178.90999999999997</v>
      </c>
    </row>
    <row r="667" spans="1:22" x14ac:dyDescent="0.35">
      <c r="A667">
        <v>5040</v>
      </c>
      <c r="B667" t="s">
        <v>7959</v>
      </c>
      <c r="C667">
        <v>2012</v>
      </c>
      <c r="D667" s="28">
        <v>41101</v>
      </c>
      <c r="E667" s="28">
        <v>41102</v>
      </c>
      <c r="F667" t="s">
        <v>188</v>
      </c>
      <c r="G667" t="s">
        <v>4002</v>
      </c>
      <c r="H667" t="s">
        <v>4003</v>
      </c>
      <c r="I667" t="s">
        <v>41</v>
      </c>
      <c r="J667" t="s">
        <v>27</v>
      </c>
      <c r="K667" t="s">
        <v>521</v>
      </c>
      <c r="L667" t="s">
        <v>245</v>
      </c>
      <c r="M667">
        <v>19805</v>
      </c>
      <c r="N667" t="s">
        <v>148</v>
      </c>
      <c r="O667" t="s">
        <v>4464</v>
      </c>
      <c r="P667" t="s">
        <v>71</v>
      </c>
      <c r="Q667" t="s">
        <v>72</v>
      </c>
      <c r="R667" t="s">
        <v>4465</v>
      </c>
      <c r="S667">
        <v>716</v>
      </c>
      <c r="T667">
        <v>2</v>
      </c>
      <c r="U667">
        <v>0</v>
      </c>
      <c r="V667">
        <v>193.32000000000005</v>
      </c>
    </row>
    <row r="668" spans="1:22" x14ac:dyDescent="0.35">
      <c r="A668">
        <v>7168</v>
      </c>
      <c r="B668" t="s">
        <v>9324</v>
      </c>
      <c r="C668">
        <v>2011</v>
      </c>
      <c r="D668" s="28">
        <v>40746</v>
      </c>
      <c r="E668" s="28">
        <v>40748</v>
      </c>
      <c r="F668" t="s">
        <v>23</v>
      </c>
      <c r="G668" t="s">
        <v>2235</v>
      </c>
      <c r="H668" t="s">
        <v>2236</v>
      </c>
      <c r="I668" t="s">
        <v>26</v>
      </c>
      <c r="J668" t="s">
        <v>27</v>
      </c>
      <c r="K668" t="s">
        <v>127</v>
      </c>
      <c r="L668" t="s">
        <v>43</v>
      </c>
      <c r="M668">
        <v>94122</v>
      </c>
      <c r="N668" t="s">
        <v>44</v>
      </c>
      <c r="O668" t="s">
        <v>4730</v>
      </c>
      <c r="P668" t="s">
        <v>32</v>
      </c>
      <c r="Q668" t="s">
        <v>36</v>
      </c>
      <c r="R668" t="s">
        <v>4731</v>
      </c>
      <c r="S668">
        <v>717.72</v>
      </c>
      <c r="T668">
        <v>3</v>
      </c>
      <c r="U668">
        <v>0.2</v>
      </c>
      <c r="V668">
        <v>71.77200000000002</v>
      </c>
    </row>
    <row r="669" spans="1:22" x14ac:dyDescent="0.35">
      <c r="A669">
        <v>3155</v>
      </c>
      <c r="B669" t="s">
        <v>6365</v>
      </c>
      <c r="C669">
        <v>2014</v>
      </c>
      <c r="D669" s="28">
        <v>41841</v>
      </c>
      <c r="E669" s="28">
        <v>41845</v>
      </c>
      <c r="F669" t="s">
        <v>50</v>
      </c>
      <c r="G669" t="s">
        <v>3518</v>
      </c>
      <c r="H669" t="s">
        <v>3519</v>
      </c>
      <c r="I669" t="s">
        <v>41</v>
      </c>
      <c r="J669" t="s">
        <v>27</v>
      </c>
      <c r="K669" t="s">
        <v>6366</v>
      </c>
      <c r="L669" t="s">
        <v>229</v>
      </c>
      <c r="M669">
        <v>55369</v>
      </c>
      <c r="N669" t="s">
        <v>105</v>
      </c>
      <c r="O669" t="s">
        <v>6367</v>
      </c>
      <c r="P669" t="s">
        <v>46</v>
      </c>
      <c r="Q669" t="s">
        <v>75</v>
      </c>
      <c r="R669" t="s">
        <v>6368</v>
      </c>
      <c r="S669">
        <v>735.98</v>
      </c>
      <c r="T669">
        <v>2</v>
      </c>
      <c r="U669">
        <v>0</v>
      </c>
      <c r="V669">
        <v>331.19099999999997</v>
      </c>
    </row>
    <row r="670" spans="1:22" x14ac:dyDescent="0.35">
      <c r="A670">
        <v>1622</v>
      </c>
      <c r="B670" t="s">
        <v>4252</v>
      </c>
      <c r="C670">
        <v>2014</v>
      </c>
      <c r="D670" s="28">
        <v>41829</v>
      </c>
      <c r="E670" s="28">
        <v>41836</v>
      </c>
      <c r="F670" t="s">
        <v>50</v>
      </c>
      <c r="G670" t="s">
        <v>4253</v>
      </c>
      <c r="H670" t="s">
        <v>4254</v>
      </c>
      <c r="I670" t="s">
        <v>26</v>
      </c>
      <c r="J670" t="s">
        <v>27</v>
      </c>
      <c r="K670" t="s">
        <v>4255</v>
      </c>
      <c r="L670" t="s">
        <v>96</v>
      </c>
      <c r="M670">
        <v>98031</v>
      </c>
      <c r="N670" t="s">
        <v>44</v>
      </c>
      <c r="O670" t="s">
        <v>1971</v>
      </c>
      <c r="P670" t="s">
        <v>46</v>
      </c>
      <c r="Q670" t="s">
        <v>47</v>
      </c>
      <c r="R670" t="s">
        <v>1972</v>
      </c>
      <c r="S670">
        <v>786.48</v>
      </c>
      <c r="T670">
        <v>8</v>
      </c>
      <c r="U670">
        <v>0</v>
      </c>
      <c r="V670">
        <v>385.37520000000001</v>
      </c>
    </row>
    <row r="671" spans="1:22" x14ac:dyDescent="0.35">
      <c r="A671">
        <v>1872</v>
      </c>
      <c r="B671" t="s">
        <v>4666</v>
      </c>
      <c r="C671">
        <v>2011</v>
      </c>
      <c r="D671" s="28">
        <v>40745</v>
      </c>
      <c r="E671" s="28">
        <v>40749</v>
      </c>
      <c r="F671" t="s">
        <v>50</v>
      </c>
      <c r="G671" t="s">
        <v>4667</v>
      </c>
      <c r="H671" t="s">
        <v>4668</v>
      </c>
      <c r="I671" t="s">
        <v>41</v>
      </c>
      <c r="J671" t="s">
        <v>27</v>
      </c>
      <c r="K671" t="s">
        <v>127</v>
      </c>
      <c r="L671" t="s">
        <v>43</v>
      </c>
      <c r="M671">
        <v>94122</v>
      </c>
      <c r="N671" t="s">
        <v>44</v>
      </c>
      <c r="O671" t="s">
        <v>1726</v>
      </c>
      <c r="P671" t="s">
        <v>32</v>
      </c>
      <c r="Q671" t="s">
        <v>36</v>
      </c>
      <c r="R671" t="s">
        <v>1727</v>
      </c>
      <c r="S671">
        <v>801.5680000000001</v>
      </c>
      <c r="T671">
        <v>2</v>
      </c>
      <c r="U671">
        <v>0.2</v>
      </c>
      <c r="V671">
        <v>50.097999999999985</v>
      </c>
    </row>
    <row r="672" spans="1:22" x14ac:dyDescent="0.35">
      <c r="A672">
        <v>3915</v>
      </c>
      <c r="B672" t="s">
        <v>7058</v>
      </c>
      <c r="C672">
        <v>2014</v>
      </c>
      <c r="D672" s="28">
        <v>41839</v>
      </c>
      <c r="E672" s="28">
        <v>41844</v>
      </c>
      <c r="F672" t="s">
        <v>50</v>
      </c>
      <c r="G672" t="s">
        <v>5155</v>
      </c>
      <c r="H672" t="s">
        <v>5156</v>
      </c>
      <c r="I672" t="s">
        <v>26</v>
      </c>
      <c r="J672" t="s">
        <v>27</v>
      </c>
      <c r="K672" t="s">
        <v>544</v>
      </c>
      <c r="L672" t="s">
        <v>310</v>
      </c>
      <c r="M672">
        <v>85023</v>
      </c>
      <c r="N672" t="s">
        <v>44</v>
      </c>
      <c r="O672" t="s">
        <v>3326</v>
      </c>
      <c r="P672" t="s">
        <v>32</v>
      </c>
      <c r="Q672" t="s">
        <v>56</v>
      </c>
      <c r="R672" t="s">
        <v>3327</v>
      </c>
      <c r="S672">
        <v>801.59999999999991</v>
      </c>
      <c r="T672">
        <v>5</v>
      </c>
      <c r="U672">
        <v>0.5</v>
      </c>
      <c r="V672">
        <v>-448.89599999999996</v>
      </c>
    </row>
    <row r="673" spans="1:22" x14ac:dyDescent="0.35">
      <c r="A673">
        <v>3815</v>
      </c>
      <c r="B673" t="s">
        <v>6962</v>
      </c>
      <c r="C673">
        <v>2013</v>
      </c>
      <c r="D673" s="28">
        <v>41464</v>
      </c>
      <c r="E673" s="28">
        <v>41464</v>
      </c>
      <c r="F673" t="s">
        <v>1290</v>
      </c>
      <c r="G673" t="s">
        <v>125</v>
      </c>
      <c r="H673" t="s">
        <v>126</v>
      </c>
      <c r="I673" t="s">
        <v>26</v>
      </c>
      <c r="J673" t="s">
        <v>27</v>
      </c>
      <c r="K673" t="s">
        <v>1521</v>
      </c>
      <c r="L673" t="s">
        <v>54</v>
      </c>
      <c r="M673">
        <v>32216</v>
      </c>
      <c r="N673" t="s">
        <v>30</v>
      </c>
      <c r="O673" t="s">
        <v>4657</v>
      </c>
      <c r="P673" t="s">
        <v>71</v>
      </c>
      <c r="Q673" t="s">
        <v>72</v>
      </c>
      <c r="R673" t="s">
        <v>4658</v>
      </c>
      <c r="S673">
        <v>823.96000000000015</v>
      </c>
      <c r="T673">
        <v>5</v>
      </c>
      <c r="U673">
        <v>0.2</v>
      </c>
      <c r="V673">
        <v>51.497499999999974</v>
      </c>
    </row>
    <row r="674" spans="1:22" x14ac:dyDescent="0.35">
      <c r="A674">
        <v>1851</v>
      </c>
      <c r="B674" t="s">
        <v>4631</v>
      </c>
      <c r="C674">
        <v>2012</v>
      </c>
      <c r="D674" s="28">
        <v>41110</v>
      </c>
      <c r="E674" s="28">
        <v>41115</v>
      </c>
      <c r="F674" t="s">
        <v>23</v>
      </c>
      <c r="G674" t="s">
        <v>2839</v>
      </c>
      <c r="H674" t="s">
        <v>2840</v>
      </c>
      <c r="I674" t="s">
        <v>26</v>
      </c>
      <c r="J674" t="s">
        <v>27</v>
      </c>
      <c r="K674" t="s">
        <v>4632</v>
      </c>
      <c r="L674" t="s">
        <v>254</v>
      </c>
      <c r="M674">
        <v>46614</v>
      </c>
      <c r="N674" t="s">
        <v>105</v>
      </c>
      <c r="O674" t="s">
        <v>2245</v>
      </c>
      <c r="P674" t="s">
        <v>71</v>
      </c>
      <c r="Q674" t="s">
        <v>161</v>
      </c>
      <c r="R674" t="s">
        <v>2246</v>
      </c>
      <c r="S674">
        <v>831.2</v>
      </c>
      <c r="T674">
        <v>5</v>
      </c>
      <c r="U674">
        <v>0</v>
      </c>
      <c r="V674">
        <v>124.68000000000004</v>
      </c>
    </row>
    <row r="675" spans="1:22" x14ac:dyDescent="0.35">
      <c r="A675">
        <v>1203</v>
      </c>
      <c r="B675" t="s">
        <v>3413</v>
      </c>
      <c r="C675">
        <v>2013</v>
      </c>
      <c r="D675" s="28">
        <v>41474</v>
      </c>
      <c r="E675" s="28">
        <v>41480</v>
      </c>
      <c r="F675" t="s">
        <v>50</v>
      </c>
      <c r="G675" t="s">
        <v>2679</v>
      </c>
      <c r="H675" t="s">
        <v>2680</v>
      </c>
      <c r="I675" t="s">
        <v>41</v>
      </c>
      <c r="J675" t="s">
        <v>27</v>
      </c>
      <c r="K675" t="s">
        <v>807</v>
      </c>
      <c r="L675" t="s">
        <v>457</v>
      </c>
      <c r="M675">
        <v>80219</v>
      </c>
      <c r="N675" t="s">
        <v>44</v>
      </c>
      <c r="O675" t="s">
        <v>1588</v>
      </c>
      <c r="P675" t="s">
        <v>32</v>
      </c>
      <c r="Q675" t="s">
        <v>36</v>
      </c>
      <c r="R675" t="s">
        <v>1589</v>
      </c>
      <c r="S675">
        <v>854.35200000000009</v>
      </c>
      <c r="T675">
        <v>3</v>
      </c>
      <c r="U675">
        <v>0.2</v>
      </c>
      <c r="V675">
        <v>10.679399999999873</v>
      </c>
    </row>
    <row r="676" spans="1:22" x14ac:dyDescent="0.35">
      <c r="A676">
        <v>1031</v>
      </c>
      <c r="B676" t="s">
        <v>3057</v>
      </c>
      <c r="C676">
        <v>2011</v>
      </c>
      <c r="D676" s="28">
        <v>40735</v>
      </c>
      <c r="E676" s="28">
        <v>40739</v>
      </c>
      <c r="F676" t="s">
        <v>50</v>
      </c>
      <c r="G676" t="s">
        <v>1345</v>
      </c>
      <c r="H676" t="s">
        <v>1346</v>
      </c>
      <c r="I676" t="s">
        <v>41</v>
      </c>
      <c r="J676" t="s">
        <v>27</v>
      </c>
      <c r="K676" t="s">
        <v>1145</v>
      </c>
      <c r="L676" t="s">
        <v>788</v>
      </c>
      <c r="M676">
        <v>7601</v>
      </c>
      <c r="N676" t="s">
        <v>148</v>
      </c>
      <c r="O676" t="s">
        <v>1793</v>
      </c>
      <c r="P676" t="s">
        <v>32</v>
      </c>
      <c r="Q676" t="s">
        <v>36</v>
      </c>
      <c r="R676" t="s">
        <v>1794</v>
      </c>
      <c r="S676">
        <v>854.94</v>
      </c>
      <c r="T676">
        <v>3</v>
      </c>
      <c r="U676">
        <v>0</v>
      </c>
      <c r="V676">
        <v>213.73500000000001</v>
      </c>
    </row>
    <row r="677" spans="1:22" x14ac:dyDescent="0.35">
      <c r="A677">
        <v>1923</v>
      </c>
      <c r="B677" t="s">
        <v>4773</v>
      </c>
      <c r="C677">
        <v>2013</v>
      </c>
      <c r="D677" s="28">
        <v>41464</v>
      </c>
      <c r="E677" s="28">
        <v>41466</v>
      </c>
      <c r="F677" t="s">
        <v>23</v>
      </c>
      <c r="G677" t="s">
        <v>4774</v>
      </c>
      <c r="H677" t="s">
        <v>4775</v>
      </c>
      <c r="I677" t="s">
        <v>41</v>
      </c>
      <c r="J677" t="s">
        <v>27</v>
      </c>
      <c r="K677" t="s">
        <v>1127</v>
      </c>
      <c r="L677" t="s">
        <v>104</v>
      </c>
      <c r="M677">
        <v>76017</v>
      </c>
      <c r="N677" t="s">
        <v>105</v>
      </c>
      <c r="O677" t="s">
        <v>4776</v>
      </c>
      <c r="P677" t="s">
        <v>71</v>
      </c>
      <c r="Q677" t="s">
        <v>72</v>
      </c>
      <c r="R677" t="s">
        <v>4777</v>
      </c>
      <c r="S677">
        <v>863.6400000000001</v>
      </c>
      <c r="T677">
        <v>9</v>
      </c>
      <c r="U677">
        <v>0.2</v>
      </c>
      <c r="V677">
        <v>107.95499999999998</v>
      </c>
    </row>
    <row r="678" spans="1:22" x14ac:dyDescent="0.35">
      <c r="A678">
        <v>7691</v>
      </c>
      <c r="B678" t="s">
        <v>9605</v>
      </c>
      <c r="C678">
        <v>2014</v>
      </c>
      <c r="D678" s="28">
        <v>41836</v>
      </c>
      <c r="E678" s="28">
        <v>41838</v>
      </c>
      <c r="F678" t="s">
        <v>188</v>
      </c>
      <c r="G678" t="s">
        <v>5300</v>
      </c>
      <c r="H678" t="s">
        <v>5301</v>
      </c>
      <c r="I678" t="s">
        <v>41</v>
      </c>
      <c r="J678" t="s">
        <v>27</v>
      </c>
      <c r="K678" t="s">
        <v>4350</v>
      </c>
      <c r="L678" t="s">
        <v>319</v>
      </c>
      <c r="M678">
        <v>23434</v>
      </c>
      <c r="N678" t="s">
        <v>30</v>
      </c>
      <c r="O678" t="s">
        <v>1225</v>
      </c>
      <c r="P678" t="s">
        <v>32</v>
      </c>
      <c r="Q678" t="s">
        <v>56</v>
      </c>
      <c r="R678" t="s">
        <v>1226</v>
      </c>
      <c r="S678">
        <v>872.94</v>
      </c>
      <c r="T678">
        <v>3</v>
      </c>
      <c r="U678">
        <v>0</v>
      </c>
      <c r="V678">
        <v>157.12919999999997</v>
      </c>
    </row>
    <row r="679" spans="1:22" x14ac:dyDescent="0.35">
      <c r="A679">
        <v>3838</v>
      </c>
      <c r="B679" t="s">
        <v>6978</v>
      </c>
      <c r="C679">
        <v>2011</v>
      </c>
      <c r="D679" s="28">
        <v>40750</v>
      </c>
      <c r="E679" s="28">
        <v>40757</v>
      </c>
      <c r="F679" t="s">
        <v>50</v>
      </c>
      <c r="G679" t="s">
        <v>290</v>
      </c>
      <c r="H679" t="s">
        <v>291</v>
      </c>
      <c r="I679" t="s">
        <v>26</v>
      </c>
      <c r="J679" t="s">
        <v>27</v>
      </c>
      <c r="K679" t="s">
        <v>4045</v>
      </c>
      <c r="L679" t="s">
        <v>1392</v>
      </c>
      <c r="M679">
        <v>89031</v>
      </c>
      <c r="N679" t="s">
        <v>44</v>
      </c>
      <c r="O679" t="s">
        <v>1676</v>
      </c>
      <c r="P679" t="s">
        <v>71</v>
      </c>
      <c r="Q679" t="s">
        <v>72</v>
      </c>
      <c r="R679" t="s">
        <v>1677</v>
      </c>
      <c r="S679">
        <v>911.98400000000004</v>
      </c>
      <c r="T679">
        <v>2</v>
      </c>
      <c r="U679">
        <v>0.2</v>
      </c>
      <c r="V679">
        <v>113.99799999999991</v>
      </c>
    </row>
    <row r="680" spans="1:22" x14ac:dyDescent="0.35">
      <c r="A680">
        <v>4386</v>
      </c>
      <c r="B680" t="s">
        <v>7463</v>
      </c>
      <c r="C680">
        <v>2012</v>
      </c>
      <c r="D680" s="28">
        <v>41110</v>
      </c>
      <c r="E680" s="28">
        <v>41117</v>
      </c>
      <c r="F680" t="s">
        <v>50</v>
      </c>
      <c r="G680" t="s">
        <v>1329</v>
      </c>
      <c r="H680" t="s">
        <v>1330</v>
      </c>
      <c r="I680" t="s">
        <v>26</v>
      </c>
      <c r="J680" t="s">
        <v>27</v>
      </c>
      <c r="K680" t="s">
        <v>6092</v>
      </c>
      <c r="L680" t="s">
        <v>211</v>
      </c>
      <c r="M680">
        <v>60035</v>
      </c>
      <c r="N680" t="s">
        <v>105</v>
      </c>
      <c r="O680" t="s">
        <v>201</v>
      </c>
      <c r="P680" t="s">
        <v>32</v>
      </c>
      <c r="Q680" t="s">
        <v>33</v>
      </c>
      <c r="R680" t="s">
        <v>202</v>
      </c>
      <c r="S680">
        <v>913.43000000000006</v>
      </c>
      <c r="T680">
        <v>5</v>
      </c>
      <c r="U680">
        <v>0.3</v>
      </c>
      <c r="V680">
        <v>-52.195999999999913</v>
      </c>
    </row>
    <row r="681" spans="1:22" x14ac:dyDescent="0.35">
      <c r="A681">
        <v>4442</v>
      </c>
      <c r="B681" t="s">
        <v>7503</v>
      </c>
      <c r="C681">
        <v>2013</v>
      </c>
      <c r="D681" s="28">
        <v>41478</v>
      </c>
      <c r="E681" s="28">
        <v>41482</v>
      </c>
      <c r="F681" t="s">
        <v>50</v>
      </c>
      <c r="G681" t="s">
        <v>5176</v>
      </c>
      <c r="H681" t="s">
        <v>5177</v>
      </c>
      <c r="I681" t="s">
        <v>26</v>
      </c>
      <c r="J681" t="s">
        <v>27</v>
      </c>
      <c r="K681" t="s">
        <v>237</v>
      </c>
      <c r="L681" t="s">
        <v>238</v>
      </c>
      <c r="M681">
        <v>48185</v>
      </c>
      <c r="N681" t="s">
        <v>105</v>
      </c>
      <c r="O681" t="s">
        <v>7504</v>
      </c>
      <c r="P681" t="s">
        <v>46</v>
      </c>
      <c r="Q681" t="s">
        <v>59</v>
      </c>
      <c r="R681" t="s">
        <v>7505</v>
      </c>
      <c r="S681">
        <v>965.84999999999991</v>
      </c>
      <c r="T681">
        <v>5</v>
      </c>
      <c r="U681">
        <v>0</v>
      </c>
      <c r="V681">
        <v>135.21900000000002</v>
      </c>
    </row>
    <row r="682" spans="1:22" x14ac:dyDescent="0.35">
      <c r="A682">
        <v>3078</v>
      </c>
      <c r="B682" t="s">
        <v>6292</v>
      </c>
      <c r="C682">
        <v>2011</v>
      </c>
      <c r="D682" s="28">
        <v>40744</v>
      </c>
      <c r="E682" s="28">
        <v>40748</v>
      </c>
      <c r="F682" t="s">
        <v>50</v>
      </c>
      <c r="G682" t="s">
        <v>3814</v>
      </c>
      <c r="H682" t="s">
        <v>3815</v>
      </c>
      <c r="I682" t="s">
        <v>102</v>
      </c>
      <c r="J682" t="s">
        <v>27</v>
      </c>
      <c r="K682" t="s">
        <v>815</v>
      </c>
      <c r="L682" t="s">
        <v>104</v>
      </c>
      <c r="M682">
        <v>75217</v>
      </c>
      <c r="N682" t="s">
        <v>105</v>
      </c>
      <c r="O682" t="s">
        <v>1872</v>
      </c>
      <c r="P682" t="s">
        <v>32</v>
      </c>
      <c r="Q682" t="s">
        <v>36</v>
      </c>
      <c r="R682" t="s">
        <v>1873</v>
      </c>
      <c r="S682">
        <v>981.37199999999996</v>
      </c>
      <c r="T682">
        <v>2</v>
      </c>
      <c r="U682">
        <v>0.3</v>
      </c>
      <c r="V682">
        <v>-140.19599999999997</v>
      </c>
    </row>
    <row r="683" spans="1:22" x14ac:dyDescent="0.35">
      <c r="A683">
        <v>5157</v>
      </c>
      <c r="B683" t="s">
        <v>8035</v>
      </c>
      <c r="C683">
        <v>2014</v>
      </c>
      <c r="D683" s="28">
        <v>41821</v>
      </c>
      <c r="E683" s="28">
        <v>41825</v>
      </c>
      <c r="F683" t="s">
        <v>23</v>
      </c>
      <c r="G683" t="s">
        <v>6370</v>
      </c>
      <c r="H683" t="s">
        <v>6371</v>
      </c>
      <c r="I683" t="s">
        <v>102</v>
      </c>
      <c r="J683" t="s">
        <v>27</v>
      </c>
      <c r="K683" t="s">
        <v>303</v>
      </c>
      <c r="L683" t="s">
        <v>211</v>
      </c>
      <c r="M683">
        <v>60653</v>
      </c>
      <c r="N683" t="s">
        <v>105</v>
      </c>
      <c r="O683" t="s">
        <v>7943</v>
      </c>
      <c r="P683" t="s">
        <v>71</v>
      </c>
      <c r="Q683" t="s">
        <v>72</v>
      </c>
      <c r="R683" t="s">
        <v>7944</v>
      </c>
      <c r="S683">
        <v>1001.5840000000001</v>
      </c>
      <c r="T683">
        <v>2</v>
      </c>
      <c r="U683">
        <v>0.2</v>
      </c>
      <c r="V683">
        <v>125.19799999999992</v>
      </c>
    </row>
    <row r="684" spans="1:22" x14ac:dyDescent="0.35">
      <c r="A684">
        <v>374</v>
      </c>
      <c r="B684" t="s">
        <v>1307</v>
      </c>
      <c r="C684">
        <v>2011</v>
      </c>
      <c r="D684" s="28">
        <v>40747</v>
      </c>
      <c r="E684" s="28">
        <v>40751</v>
      </c>
      <c r="F684" t="s">
        <v>50</v>
      </c>
      <c r="G684" t="s">
        <v>1308</v>
      </c>
      <c r="H684" t="s">
        <v>1309</v>
      </c>
      <c r="I684" t="s">
        <v>26</v>
      </c>
      <c r="J684" t="s">
        <v>27</v>
      </c>
      <c r="K684" t="s">
        <v>1310</v>
      </c>
      <c r="L684" t="s">
        <v>310</v>
      </c>
      <c r="M684">
        <v>85705</v>
      </c>
      <c r="N684" t="s">
        <v>44</v>
      </c>
      <c r="O684" t="s">
        <v>1311</v>
      </c>
      <c r="P684" t="s">
        <v>71</v>
      </c>
      <c r="Q684" t="s">
        <v>161</v>
      </c>
      <c r="R684" t="s">
        <v>1312</v>
      </c>
      <c r="S684">
        <v>1023.9360000000001</v>
      </c>
      <c r="T684">
        <v>8</v>
      </c>
      <c r="U684">
        <v>0.2</v>
      </c>
      <c r="V684">
        <v>179.1887999999999</v>
      </c>
    </row>
    <row r="685" spans="1:22" x14ac:dyDescent="0.35">
      <c r="A685">
        <v>7456</v>
      </c>
      <c r="B685" t="s">
        <v>9487</v>
      </c>
      <c r="C685">
        <v>2013</v>
      </c>
      <c r="D685" s="28">
        <v>41486</v>
      </c>
      <c r="E685" s="28">
        <v>41491</v>
      </c>
      <c r="F685" t="s">
        <v>50</v>
      </c>
      <c r="G685" t="s">
        <v>2885</v>
      </c>
      <c r="H685" t="s">
        <v>2886</v>
      </c>
      <c r="I685" t="s">
        <v>26</v>
      </c>
      <c r="J685" t="s">
        <v>27</v>
      </c>
      <c r="K685" t="s">
        <v>303</v>
      </c>
      <c r="L685" t="s">
        <v>211</v>
      </c>
      <c r="M685">
        <v>60623</v>
      </c>
      <c r="N685" t="s">
        <v>105</v>
      </c>
      <c r="O685" t="s">
        <v>1884</v>
      </c>
      <c r="P685" t="s">
        <v>46</v>
      </c>
      <c r="Q685" t="s">
        <v>59</v>
      </c>
      <c r="R685" t="s">
        <v>1885</v>
      </c>
      <c r="S685">
        <v>1036.624</v>
      </c>
      <c r="T685">
        <v>2</v>
      </c>
      <c r="U685">
        <v>0.2</v>
      </c>
      <c r="V685">
        <v>51.831200000000024</v>
      </c>
    </row>
    <row r="686" spans="1:22" x14ac:dyDescent="0.35">
      <c r="A686">
        <v>1563</v>
      </c>
      <c r="B686" t="s">
        <v>4142</v>
      </c>
      <c r="C686">
        <v>2014</v>
      </c>
      <c r="D686" s="28">
        <v>41821</v>
      </c>
      <c r="E686" s="28">
        <v>41821</v>
      </c>
      <c r="F686" t="s">
        <v>1290</v>
      </c>
      <c r="G686" t="s">
        <v>4143</v>
      </c>
      <c r="H686" t="s">
        <v>4144</v>
      </c>
      <c r="I686" t="s">
        <v>26</v>
      </c>
      <c r="J686" t="s">
        <v>27</v>
      </c>
      <c r="K686" t="s">
        <v>266</v>
      </c>
      <c r="L686" t="s">
        <v>267</v>
      </c>
      <c r="M686">
        <v>10011</v>
      </c>
      <c r="N686" t="s">
        <v>148</v>
      </c>
      <c r="O686" t="s">
        <v>55</v>
      </c>
      <c r="P686" t="s">
        <v>32</v>
      </c>
      <c r="Q686" t="s">
        <v>56</v>
      </c>
      <c r="R686" t="s">
        <v>57</v>
      </c>
      <c r="S686">
        <v>1044.6299999999999</v>
      </c>
      <c r="T686">
        <v>5</v>
      </c>
      <c r="U686">
        <v>0.4</v>
      </c>
      <c r="V686">
        <v>-295.97849999999994</v>
      </c>
    </row>
    <row r="687" spans="1:22" x14ac:dyDescent="0.35">
      <c r="A687">
        <v>8275</v>
      </c>
      <c r="B687" t="s">
        <v>9928</v>
      </c>
      <c r="C687">
        <v>2014</v>
      </c>
      <c r="D687" s="28">
        <v>41821</v>
      </c>
      <c r="E687" s="28">
        <v>41825</v>
      </c>
      <c r="F687" t="s">
        <v>50</v>
      </c>
      <c r="G687" t="s">
        <v>4592</v>
      </c>
      <c r="H687" t="s">
        <v>4593</v>
      </c>
      <c r="I687" t="s">
        <v>41</v>
      </c>
      <c r="J687" t="s">
        <v>27</v>
      </c>
      <c r="K687" t="s">
        <v>2295</v>
      </c>
      <c r="L687" t="s">
        <v>267</v>
      </c>
      <c r="M687">
        <v>10550</v>
      </c>
      <c r="N687" t="s">
        <v>148</v>
      </c>
      <c r="O687" t="s">
        <v>6094</v>
      </c>
      <c r="P687" t="s">
        <v>46</v>
      </c>
      <c r="Q687" t="s">
        <v>59</v>
      </c>
      <c r="R687" t="s">
        <v>6095</v>
      </c>
      <c r="S687">
        <v>1085.42</v>
      </c>
      <c r="T687">
        <v>7</v>
      </c>
      <c r="U687">
        <v>0</v>
      </c>
      <c r="V687">
        <v>282.20920000000001</v>
      </c>
    </row>
    <row r="688" spans="1:22" x14ac:dyDescent="0.35">
      <c r="A688">
        <v>1003</v>
      </c>
      <c r="B688" t="s">
        <v>2992</v>
      </c>
      <c r="C688">
        <v>2012</v>
      </c>
      <c r="D688" s="28">
        <v>41121</v>
      </c>
      <c r="E688" s="28">
        <v>41121</v>
      </c>
      <c r="F688" t="s">
        <v>1290</v>
      </c>
      <c r="G688" t="s">
        <v>2495</v>
      </c>
      <c r="H688" t="s">
        <v>2496</v>
      </c>
      <c r="I688" t="s">
        <v>26</v>
      </c>
      <c r="J688" t="s">
        <v>27</v>
      </c>
      <c r="K688" t="s">
        <v>266</v>
      </c>
      <c r="L688" t="s">
        <v>267</v>
      </c>
      <c r="M688">
        <v>10024</v>
      </c>
      <c r="N688" t="s">
        <v>148</v>
      </c>
      <c r="O688" t="s">
        <v>1051</v>
      </c>
      <c r="P688" t="s">
        <v>32</v>
      </c>
      <c r="Q688" t="s">
        <v>56</v>
      </c>
      <c r="R688" t="s">
        <v>1052</v>
      </c>
      <c r="S688">
        <v>1090.7819999999999</v>
      </c>
      <c r="T688">
        <v>7</v>
      </c>
      <c r="U688">
        <v>0.4</v>
      </c>
      <c r="V688">
        <v>-290.87520000000001</v>
      </c>
    </row>
    <row r="689" spans="1:22" x14ac:dyDescent="0.35">
      <c r="A689">
        <v>1253</v>
      </c>
      <c r="B689" t="s">
        <v>3499</v>
      </c>
      <c r="C689">
        <v>2012</v>
      </c>
      <c r="D689" s="28">
        <v>41094</v>
      </c>
      <c r="E689" s="28">
        <v>41099</v>
      </c>
      <c r="F689" t="s">
        <v>50</v>
      </c>
      <c r="G689" t="s">
        <v>93</v>
      </c>
      <c r="H689" t="s">
        <v>94</v>
      </c>
      <c r="I689" t="s">
        <v>26</v>
      </c>
      <c r="J689" t="s">
        <v>27</v>
      </c>
      <c r="K689" t="s">
        <v>2548</v>
      </c>
      <c r="L689" t="s">
        <v>114</v>
      </c>
      <c r="M689">
        <v>53209</v>
      </c>
      <c r="N689" t="s">
        <v>105</v>
      </c>
      <c r="O689" t="s">
        <v>3500</v>
      </c>
      <c r="P689" t="s">
        <v>71</v>
      </c>
      <c r="Q689" t="s">
        <v>72</v>
      </c>
      <c r="R689" t="s">
        <v>3501</v>
      </c>
      <c r="S689">
        <v>1099.96</v>
      </c>
      <c r="T689">
        <v>4</v>
      </c>
      <c r="U689">
        <v>0</v>
      </c>
      <c r="V689">
        <v>285.9896</v>
      </c>
    </row>
    <row r="690" spans="1:22" x14ac:dyDescent="0.35">
      <c r="A690">
        <v>2221</v>
      </c>
      <c r="B690" t="s">
        <v>5172</v>
      </c>
      <c r="C690">
        <v>2014</v>
      </c>
      <c r="D690" s="28">
        <v>41849</v>
      </c>
      <c r="E690" s="28">
        <v>41853</v>
      </c>
      <c r="F690" t="s">
        <v>50</v>
      </c>
      <c r="G690" t="s">
        <v>5173</v>
      </c>
      <c r="H690" t="s">
        <v>5174</v>
      </c>
      <c r="I690" t="s">
        <v>41</v>
      </c>
      <c r="J690" t="s">
        <v>27</v>
      </c>
      <c r="K690" t="s">
        <v>127</v>
      </c>
      <c r="L690" t="s">
        <v>43</v>
      </c>
      <c r="M690">
        <v>94110</v>
      </c>
      <c r="N690" t="s">
        <v>44</v>
      </c>
      <c r="O690" t="s">
        <v>4464</v>
      </c>
      <c r="P690" t="s">
        <v>71</v>
      </c>
      <c r="Q690" t="s">
        <v>72</v>
      </c>
      <c r="R690" t="s">
        <v>4465</v>
      </c>
      <c r="S690">
        <v>1145.6000000000001</v>
      </c>
      <c r="T690">
        <v>4</v>
      </c>
      <c r="U690">
        <v>0.2</v>
      </c>
      <c r="V690">
        <v>100.24000000000007</v>
      </c>
    </row>
    <row r="691" spans="1:22" x14ac:dyDescent="0.35">
      <c r="A691">
        <v>5652</v>
      </c>
      <c r="B691" t="s">
        <v>8403</v>
      </c>
      <c r="C691">
        <v>2014</v>
      </c>
      <c r="D691" s="28">
        <v>41838</v>
      </c>
      <c r="E691" s="28">
        <v>41840</v>
      </c>
      <c r="F691" t="s">
        <v>23</v>
      </c>
      <c r="G691" t="s">
        <v>2431</v>
      </c>
      <c r="H691" t="s">
        <v>2432</v>
      </c>
      <c r="I691" t="s">
        <v>41</v>
      </c>
      <c r="J691" t="s">
        <v>27</v>
      </c>
      <c r="K691" t="s">
        <v>6122</v>
      </c>
      <c r="L691" t="s">
        <v>43</v>
      </c>
      <c r="M691">
        <v>92307</v>
      </c>
      <c r="N691" t="s">
        <v>44</v>
      </c>
      <c r="O691" t="s">
        <v>764</v>
      </c>
      <c r="P691" t="s">
        <v>32</v>
      </c>
      <c r="Q691" t="s">
        <v>33</v>
      </c>
      <c r="R691" t="s">
        <v>765</v>
      </c>
      <c r="S691">
        <v>1194.165</v>
      </c>
      <c r="T691">
        <v>5</v>
      </c>
      <c r="U691">
        <v>0.15</v>
      </c>
      <c r="V691">
        <v>210.73499999999993</v>
      </c>
    </row>
    <row r="692" spans="1:22" x14ac:dyDescent="0.35">
      <c r="A692">
        <v>8232</v>
      </c>
      <c r="B692" t="s">
        <v>9906</v>
      </c>
      <c r="C692">
        <v>2013</v>
      </c>
      <c r="D692" s="28">
        <v>41456</v>
      </c>
      <c r="E692" s="28">
        <v>41458</v>
      </c>
      <c r="F692" t="s">
        <v>23</v>
      </c>
      <c r="G692" t="s">
        <v>536</v>
      </c>
      <c r="H692" t="s">
        <v>537</v>
      </c>
      <c r="I692" t="s">
        <v>26</v>
      </c>
      <c r="J692" t="s">
        <v>27</v>
      </c>
      <c r="K692" t="s">
        <v>7490</v>
      </c>
      <c r="L692" t="s">
        <v>1272</v>
      </c>
      <c r="M692">
        <v>30328</v>
      </c>
      <c r="N692" t="s">
        <v>30</v>
      </c>
      <c r="O692" t="s">
        <v>852</v>
      </c>
      <c r="P692" t="s">
        <v>32</v>
      </c>
      <c r="Q692" t="s">
        <v>33</v>
      </c>
      <c r="R692" t="s">
        <v>853</v>
      </c>
      <c r="S692">
        <v>1266.8599999999999</v>
      </c>
      <c r="T692">
        <v>7</v>
      </c>
      <c r="U692">
        <v>0</v>
      </c>
      <c r="V692">
        <v>291.37779999999987</v>
      </c>
    </row>
    <row r="693" spans="1:22" x14ac:dyDescent="0.35">
      <c r="A693">
        <v>4454</v>
      </c>
      <c r="B693" t="s">
        <v>7510</v>
      </c>
      <c r="C693">
        <v>2013</v>
      </c>
      <c r="D693" s="28">
        <v>41460</v>
      </c>
      <c r="E693" s="28">
        <v>41462</v>
      </c>
      <c r="F693" t="s">
        <v>188</v>
      </c>
      <c r="G693" t="s">
        <v>7158</v>
      </c>
      <c r="H693" t="s">
        <v>7159</v>
      </c>
      <c r="I693" t="s">
        <v>26</v>
      </c>
      <c r="J693" t="s">
        <v>27</v>
      </c>
      <c r="K693" t="s">
        <v>127</v>
      </c>
      <c r="L693" t="s">
        <v>43</v>
      </c>
      <c r="M693">
        <v>94109</v>
      </c>
      <c r="N693" t="s">
        <v>44</v>
      </c>
      <c r="O693" t="s">
        <v>3091</v>
      </c>
      <c r="P693" t="s">
        <v>32</v>
      </c>
      <c r="Q693" t="s">
        <v>33</v>
      </c>
      <c r="R693" t="s">
        <v>3092</v>
      </c>
      <c r="S693">
        <v>1279.165</v>
      </c>
      <c r="T693">
        <v>5</v>
      </c>
      <c r="U693">
        <v>0.15</v>
      </c>
      <c r="V693">
        <v>225.73499999999993</v>
      </c>
    </row>
    <row r="694" spans="1:22" x14ac:dyDescent="0.35">
      <c r="A694">
        <v>8587</v>
      </c>
      <c r="B694" t="s">
        <v>10124</v>
      </c>
      <c r="C694">
        <v>2014</v>
      </c>
      <c r="D694" s="28">
        <v>41832</v>
      </c>
      <c r="E694" s="28">
        <v>41839</v>
      </c>
      <c r="F694" t="s">
        <v>50</v>
      </c>
      <c r="G694" t="s">
        <v>1805</v>
      </c>
      <c r="H694" t="s">
        <v>1806</v>
      </c>
      <c r="I694" t="s">
        <v>41</v>
      </c>
      <c r="J694" t="s">
        <v>27</v>
      </c>
      <c r="K694" t="s">
        <v>42</v>
      </c>
      <c r="L694" t="s">
        <v>43</v>
      </c>
      <c r="M694">
        <v>90049</v>
      </c>
      <c r="N694" t="s">
        <v>44</v>
      </c>
      <c r="O694" t="s">
        <v>907</v>
      </c>
      <c r="P694" t="s">
        <v>71</v>
      </c>
      <c r="Q694" t="s">
        <v>161</v>
      </c>
      <c r="R694" t="s">
        <v>908</v>
      </c>
      <c r="S694">
        <v>1287.45</v>
      </c>
      <c r="T694">
        <v>5</v>
      </c>
      <c r="U694">
        <v>0</v>
      </c>
      <c r="V694">
        <v>244.61549999999988</v>
      </c>
    </row>
    <row r="695" spans="1:22" x14ac:dyDescent="0.35">
      <c r="A695">
        <v>2540</v>
      </c>
      <c r="B695" t="s">
        <v>5630</v>
      </c>
      <c r="C695">
        <v>2012</v>
      </c>
      <c r="D695" s="28">
        <v>41106</v>
      </c>
      <c r="E695" s="28">
        <v>41106</v>
      </c>
      <c r="F695" t="s">
        <v>1290</v>
      </c>
      <c r="G695" t="s">
        <v>5459</v>
      </c>
      <c r="H695" t="s">
        <v>5460</v>
      </c>
      <c r="I695" t="s">
        <v>41</v>
      </c>
      <c r="J695" t="s">
        <v>27</v>
      </c>
      <c r="K695" t="s">
        <v>127</v>
      </c>
      <c r="L695" t="s">
        <v>43</v>
      </c>
      <c r="M695">
        <v>94122</v>
      </c>
      <c r="N695" t="s">
        <v>44</v>
      </c>
      <c r="O695" t="s">
        <v>1195</v>
      </c>
      <c r="P695" t="s">
        <v>32</v>
      </c>
      <c r="Q695" t="s">
        <v>36</v>
      </c>
      <c r="R695" t="s">
        <v>1196</v>
      </c>
      <c r="S695">
        <v>1348.7040000000002</v>
      </c>
      <c r="T695">
        <v>6</v>
      </c>
      <c r="U695">
        <v>0.2</v>
      </c>
      <c r="V695">
        <v>-219.16440000000023</v>
      </c>
    </row>
    <row r="696" spans="1:22" x14ac:dyDescent="0.35">
      <c r="A696">
        <v>5162</v>
      </c>
      <c r="B696" t="s">
        <v>8037</v>
      </c>
      <c r="C696">
        <v>2011</v>
      </c>
      <c r="D696" s="28">
        <v>40754</v>
      </c>
      <c r="E696" s="28">
        <v>40760</v>
      </c>
      <c r="F696" t="s">
        <v>50</v>
      </c>
      <c r="G696" t="s">
        <v>7625</v>
      </c>
      <c r="H696" t="s">
        <v>7626</v>
      </c>
      <c r="I696" t="s">
        <v>41</v>
      </c>
      <c r="J696" t="s">
        <v>27</v>
      </c>
      <c r="K696" t="s">
        <v>95</v>
      </c>
      <c r="L696" t="s">
        <v>96</v>
      </c>
      <c r="M696">
        <v>98103</v>
      </c>
      <c r="N696" t="s">
        <v>44</v>
      </c>
      <c r="O696" t="s">
        <v>6559</v>
      </c>
      <c r="P696" t="s">
        <v>32</v>
      </c>
      <c r="Q696" t="s">
        <v>33</v>
      </c>
      <c r="R696" t="s">
        <v>6560</v>
      </c>
      <c r="S696">
        <v>1367.84</v>
      </c>
      <c r="T696">
        <v>8</v>
      </c>
      <c r="U696">
        <v>0</v>
      </c>
      <c r="V696">
        <v>259.88959999999997</v>
      </c>
    </row>
    <row r="697" spans="1:22" x14ac:dyDescent="0.35">
      <c r="A697">
        <v>8633</v>
      </c>
      <c r="B697" t="s">
        <v>10150</v>
      </c>
      <c r="C697">
        <v>2013</v>
      </c>
      <c r="D697" s="28">
        <v>41484</v>
      </c>
      <c r="E697" s="28">
        <v>41485</v>
      </c>
      <c r="F697" t="s">
        <v>188</v>
      </c>
      <c r="G697" t="s">
        <v>1892</v>
      </c>
      <c r="H697" t="s">
        <v>1893</v>
      </c>
      <c r="I697" t="s">
        <v>26</v>
      </c>
      <c r="J697" t="s">
        <v>27</v>
      </c>
      <c r="K697" t="s">
        <v>8098</v>
      </c>
      <c r="L697" t="s">
        <v>147</v>
      </c>
      <c r="M697">
        <v>18018</v>
      </c>
      <c r="N697" t="s">
        <v>148</v>
      </c>
      <c r="O697" t="s">
        <v>2691</v>
      </c>
      <c r="P697" t="s">
        <v>46</v>
      </c>
      <c r="Q697" t="s">
        <v>75</v>
      </c>
      <c r="R697" t="s">
        <v>2692</v>
      </c>
      <c r="S697">
        <v>1369.7640000000001</v>
      </c>
      <c r="T697">
        <v>6</v>
      </c>
      <c r="U697">
        <v>0.7</v>
      </c>
      <c r="V697">
        <v>-913.17599999999993</v>
      </c>
    </row>
    <row r="698" spans="1:22" x14ac:dyDescent="0.35">
      <c r="A698">
        <v>1987</v>
      </c>
      <c r="B698" t="s">
        <v>4851</v>
      </c>
      <c r="C698">
        <v>2013</v>
      </c>
      <c r="D698" s="28">
        <v>41481</v>
      </c>
      <c r="E698" s="28">
        <v>41483</v>
      </c>
      <c r="F698" t="s">
        <v>188</v>
      </c>
      <c r="G698" t="s">
        <v>4852</v>
      </c>
      <c r="H698" t="s">
        <v>4853</v>
      </c>
      <c r="I698" t="s">
        <v>26</v>
      </c>
      <c r="J698" t="s">
        <v>27</v>
      </c>
      <c r="K698" t="s">
        <v>497</v>
      </c>
      <c r="L698" t="s">
        <v>498</v>
      </c>
      <c r="M698">
        <v>43229</v>
      </c>
      <c r="N698" t="s">
        <v>148</v>
      </c>
      <c r="O698" t="s">
        <v>1215</v>
      </c>
      <c r="P698" t="s">
        <v>71</v>
      </c>
      <c r="Q698" t="s">
        <v>1216</v>
      </c>
      <c r="R698" t="s">
        <v>1217</v>
      </c>
      <c r="S698">
        <v>1439.9759999999999</v>
      </c>
      <c r="T698">
        <v>4</v>
      </c>
      <c r="U698">
        <v>0.4</v>
      </c>
      <c r="V698">
        <v>191.99680000000001</v>
      </c>
    </row>
    <row r="699" spans="1:22" x14ac:dyDescent="0.35">
      <c r="A699">
        <v>7473</v>
      </c>
      <c r="B699" t="s">
        <v>9496</v>
      </c>
      <c r="C699">
        <v>2013</v>
      </c>
      <c r="D699" s="28">
        <v>41457</v>
      </c>
      <c r="E699" s="28">
        <v>41459</v>
      </c>
      <c r="F699" t="s">
        <v>188</v>
      </c>
      <c r="G699" t="s">
        <v>6140</v>
      </c>
      <c r="H699" t="s">
        <v>6141</v>
      </c>
      <c r="I699" t="s">
        <v>102</v>
      </c>
      <c r="J699" t="s">
        <v>27</v>
      </c>
      <c r="K699" t="s">
        <v>7877</v>
      </c>
      <c r="L699" t="s">
        <v>121</v>
      </c>
      <c r="M699">
        <v>84043</v>
      </c>
      <c r="N699" t="s">
        <v>44</v>
      </c>
      <c r="O699" t="s">
        <v>5426</v>
      </c>
      <c r="P699" t="s">
        <v>71</v>
      </c>
      <c r="Q699" t="s">
        <v>1216</v>
      </c>
      <c r="R699" t="s">
        <v>5427</v>
      </c>
      <c r="S699">
        <v>1499.95</v>
      </c>
      <c r="T699">
        <v>5</v>
      </c>
      <c r="U699">
        <v>0</v>
      </c>
      <c r="V699">
        <v>449.9849999999999</v>
      </c>
    </row>
    <row r="700" spans="1:22" x14ac:dyDescent="0.35">
      <c r="A700">
        <v>7085</v>
      </c>
      <c r="B700" t="s">
        <v>9277</v>
      </c>
      <c r="C700">
        <v>2014</v>
      </c>
      <c r="D700" s="28">
        <v>41842</v>
      </c>
      <c r="E700" s="28">
        <v>41846</v>
      </c>
      <c r="F700" t="s">
        <v>23</v>
      </c>
      <c r="G700" t="s">
        <v>2140</v>
      </c>
      <c r="H700" t="s">
        <v>2141</v>
      </c>
      <c r="I700" t="s">
        <v>41</v>
      </c>
      <c r="J700" t="s">
        <v>27</v>
      </c>
      <c r="K700" t="s">
        <v>87</v>
      </c>
      <c r="L700" t="s">
        <v>43</v>
      </c>
      <c r="M700">
        <v>94521</v>
      </c>
      <c r="N700" t="s">
        <v>44</v>
      </c>
      <c r="O700" t="s">
        <v>3698</v>
      </c>
      <c r="P700" t="s">
        <v>71</v>
      </c>
      <c r="Q700" t="s">
        <v>72</v>
      </c>
      <c r="R700" t="s">
        <v>3699</v>
      </c>
      <c r="S700">
        <v>1626.1920000000002</v>
      </c>
      <c r="T700">
        <v>9</v>
      </c>
      <c r="U700">
        <v>0.2</v>
      </c>
      <c r="V700">
        <v>121.96440000000001</v>
      </c>
    </row>
    <row r="701" spans="1:22" x14ac:dyDescent="0.35">
      <c r="A701">
        <v>8302</v>
      </c>
      <c r="B701" t="s">
        <v>9942</v>
      </c>
      <c r="C701">
        <v>2014</v>
      </c>
      <c r="D701" s="28">
        <v>41847</v>
      </c>
      <c r="E701" s="28">
        <v>41853</v>
      </c>
      <c r="F701" t="s">
        <v>50</v>
      </c>
      <c r="G701" t="s">
        <v>3658</v>
      </c>
      <c r="H701" t="s">
        <v>3659</v>
      </c>
      <c r="I701" t="s">
        <v>41</v>
      </c>
      <c r="J701" t="s">
        <v>27</v>
      </c>
      <c r="K701" t="s">
        <v>42</v>
      </c>
      <c r="L701" t="s">
        <v>43</v>
      </c>
      <c r="M701">
        <v>90036</v>
      </c>
      <c r="N701" t="s">
        <v>44</v>
      </c>
      <c r="O701" t="s">
        <v>8225</v>
      </c>
      <c r="P701" t="s">
        <v>71</v>
      </c>
      <c r="Q701" t="s">
        <v>161</v>
      </c>
      <c r="R701" t="s">
        <v>8226</v>
      </c>
      <c r="S701">
        <v>1649.95</v>
      </c>
      <c r="T701">
        <v>5</v>
      </c>
      <c r="U701">
        <v>0</v>
      </c>
      <c r="V701">
        <v>659.98</v>
      </c>
    </row>
    <row r="702" spans="1:22" x14ac:dyDescent="0.35">
      <c r="A702">
        <v>3571</v>
      </c>
      <c r="B702" t="s">
        <v>6748</v>
      </c>
      <c r="C702">
        <v>2014</v>
      </c>
      <c r="D702" s="28">
        <v>41824</v>
      </c>
      <c r="E702" s="28">
        <v>41824</v>
      </c>
      <c r="F702" t="s">
        <v>1290</v>
      </c>
      <c r="G702" t="s">
        <v>721</v>
      </c>
      <c r="H702" t="s">
        <v>722</v>
      </c>
      <c r="I702" t="s">
        <v>102</v>
      </c>
      <c r="J702" t="s">
        <v>27</v>
      </c>
      <c r="K702" t="s">
        <v>95</v>
      </c>
      <c r="L702" t="s">
        <v>96</v>
      </c>
      <c r="M702">
        <v>98105</v>
      </c>
      <c r="N702" t="s">
        <v>44</v>
      </c>
      <c r="O702" t="s">
        <v>2704</v>
      </c>
      <c r="P702" t="s">
        <v>71</v>
      </c>
      <c r="Q702" t="s">
        <v>161</v>
      </c>
      <c r="R702" t="s">
        <v>4263</v>
      </c>
      <c r="S702">
        <v>1687.8</v>
      </c>
      <c r="T702">
        <v>4</v>
      </c>
      <c r="U702">
        <v>0</v>
      </c>
      <c r="V702">
        <v>742.63200000000006</v>
      </c>
    </row>
    <row r="703" spans="1:22" x14ac:dyDescent="0.35">
      <c r="A703">
        <v>7510</v>
      </c>
      <c r="B703" t="s">
        <v>9515</v>
      </c>
      <c r="C703">
        <v>2014</v>
      </c>
      <c r="D703" s="28">
        <v>41835</v>
      </c>
      <c r="E703" s="28">
        <v>41839</v>
      </c>
      <c r="F703" t="s">
        <v>50</v>
      </c>
      <c r="G703" t="s">
        <v>2114</v>
      </c>
      <c r="H703" t="s">
        <v>2115</v>
      </c>
      <c r="I703" t="s">
        <v>26</v>
      </c>
      <c r="J703" t="s">
        <v>27</v>
      </c>
      <c r="K703" t="s">
        <v>497</v>
      </c>
      <c r="L703" t="s">
        <v>498</v>
      </c>
      <c r="M703">
        <v>43229</v>
      </c>
      <c r="N703" t="s">
        <v>148</v>
      </c>
      <c r="O703" t="s">
        <v>2951</v>
      </c>
      <c r="P703" t="s">
        <v>71</v>
      </c>
      <c r="Q703" t="s">
        <v>72</v>
      </c>
      <c r="R703" t="s">
        <v>2952</v>
      </c>
      <c r="S703">
        <v>1889.9459999999999</v>
      </c>
      <c r="T703">
        <v>9</v>
      </c>
      <c r="U703">
        <v>0.4</v>
      </c>
      <c r="V703">
        <v>-377.98919999999998</v>
      </c>
    </row>
    <row r="704" spans="1:22" x14ac:dyDescent="0.35">
      <c r="A704">
        <v>1702</v>
      </c>
      <c r="B704" t="s">
        <v>4389</v>
      </c>
      <c r="C704">
        <v>2012</v>
      </c>
      <c r="D704" s="28">
        <v>41103</v>
      </c>
      <c r="E704" s="28">
        <v>41105</v>
      </c>
      <c r="F704" t="s">
        <v>23</v>
      </c>
      <c r="G704" t="s">
        <v>3731</v>
      </c>
      <c r="H704" t="s">
        <v>3732</v>
      </c>
      <c r="I704" t="s">
        <v>26</v>
      </c>
      <c r="J704" t="s">
        <v>27</v>
      </c>
      <c r="K704" t="s">
        <v>266</v>
      </c>
      <c r="L704" t="s">
        <v>267</v>
      </c>
      <c r="M704">
        <v>10035</v>
      </c>
      <c r="N704" t="s">
        <v>148</v>
      </c>
      <c r="O704" t="s">
        <v>1807</v>
      </c>
      <c r="P704" t="s">
        <v>32</v>
      </c>
      <c r="Q704" t="s">
        <v>36</v>
      </c>
      <c r="R704" t="s">
        <v>1808</v>
      </c>
      <c r="S704">
        <v>1931.04</v>
      </c>
      <c r="T704">
        <v>9</v>
      </c>
      <c r="U704">
        <v>0.1</v>
      </c>
      <c r="V704">
        <v>321.83999999999992</v>
      </c>
    </row>
    <row r="705" spans="1:22" x14ac:dyDescent="0.35">
      <c r="A705">
        <v>9775</v>
      </c>
      <c r="B705" t="s">
        <v>10832</v>
      </c>
      <c r="C705">
        <v>2011</v>
      </c>
      <c r="D705" s="28">
        <v>40750</v>
      </c>
      <c r="E705" s="28">
        <v>40754</v>
      </c>
      <c r="F705" t="s">
        <v>50</v>
      </c>
      <c r="G705" t="s">
        <v>1417</v>
      </c>
      <c r="H705" t="s">
        <v>1418</v>
      </c>
      <c r="I705" t="s">
        <v>26</v>
      </c>
      <c r="J705" t="s">
        <v>27</v>
      </c>
      <c r="K705" t="s">
        <v>678</v>
      </c>
      <c r="L705" t="s">
        <v>104</v>
      </c>
      <c r="M705">
        <v>78207</v>
      </c>
      <c r="N705" t="s">
        <v>105</v>
      </c>
      <c r="O705" t="s">
        <v>1255</v>
      </c>
      <c r="P705" t="s">
        <v>46</v>
      </c>
      <c r="Q705" t="s">
        <v>75</v>
      </c>
      <c r="R705" t="s">
        <v>1256</v>
      </c>
      <c r="S705">
        <v>2177.5839999999994</v>
      </c>
      <c r="T705">
        <v>8</v>
      </c>
      <c r="U705">
        <v>0.8</v>
      </c>
      <c r="V705">
        <v>-3701.8928000000014</v>
      </c>
    </row>
    <row r="706" spans="1:22" x14ac:dyDescent="0.35">
      <c r="A706">
        <v>1002</v>
      </c>
      <c r="B706" t="s">
        <v>2992</v>
      </c>
      <c r="C706">
        <v>2012</v>
      </c>
      <c r="D706" s="28">
        <v>41121</v>
      </c>
      <c r="E706" s="28">
        <v>41121</v>
      </c>
      <c r="F706" t="s">
        <v>1290</v>
      </c>
      <c r="G706" t="s">
        <v>2495</v>
      </c>
      <c r="H706" t="s">
        <v>2496</v>
      </c>
      <c r="I706" t="s">
        <v>26</v>
      </c>
      <c r="J706" t="s">
        <v>27</v>
      </c>
      <c r="K706" t="s">
        <v>266</v>
      </c>
      <c r="L706" t="s">
        <v>267</v>
      </c>
      <c r="M706">
        <v>10024</v>
      </c>
      <c r="N706" t="s">
        <v>148</v>
      </c>
      <c r="O706" t="s">
        <v>2993</v>
      </c>
      <c r="P706" t="s">
        <v>71</v>
      </c>
      <c r="Q706" t="s">
        <v>161</v>
      </c>
      <c r="R706" t="s">
        <v>2994</v>
      </c>
      <c r="S706">
        <v>2309.65</v>
      </c>
      <c r="T706">
        <v>7</v>
      </c>
      <c r="U706">
        <v>0</v>
      </c>
      <c r="V706">
        <v>762.18449999999984</v>
      </c>
    </row>
    <row r="707" spans="1:22" x14ac:dyDescent="0.35">
      <c r="A707">
        <v>3570</v>
      </c>
      <c r="B707" t="s">
        <v>6748</v>
      </c>
      <c r="C707">
        <v>2014</v>
      </c>
      <c r="D707" s="28">
        <v>41824</v>
      </c>
      <c r="E707" s="28">
        <v>41824</v>
      </c>
      <c r="F707" t="s">
        <v>1290</v>
      </c>
      <c r="G707" t="s">
        <v>721</v>
      </c>
      <c r="H707" t="s">
        <v>722</v>
      </c>
      <c r="I707" t="s">
        <v>102</v>
      </c>
      <c r="J707" t="s">
        <v>27</v>
      </c>
      <c r="K707" t="s">
        <v>95</v>
      </c>
      <c r="L707" t="s">
        <v>96</v>
      </c>
      <c r="M707">
        <v>98105</v>
      </c>
      <c r="N707" t="s">
        <v>44</v>
      </c>
      <c r="O707" t="s">
        <v>873</v>
      </c>
      <c r="P707" t="s">
        <v>71</v>
      </c>
      <c r="Q707" t="s">
        <v>682</v>
      </c>
      <c r="R707" t="s">
        <v>6749</v>
      </c>
      <c r="S707">
        <v>2395.2000000000003</v>
      </c>
      <c r="T707">
        <v>6</v>
      </c>
      <c r="U707">
        <v>0.2</v>
      </c>
      <c r="V707">
        <v>209.58000000000004</v>
      </c>
    </row>
    <row r="708" spans="1:22" x14ac:dyDescent="0.35">
      <c r="A708">
        <v>6902</v>
      </c>
      <c r="B708" t="s">
        <v>9158</v>
      </c>
      <c r="C708">
        <v>2014</v>
      </c>
      <c r="D708" s="28">
        <v>41845</v>
      </c>
      <c r="E708" s="28">
        <v>41845</v>
      </c>
      <c r="F708" t="s">
        <v>1290</v>
      </c>
      <c r="G708" t="s">
        <v>3389</v>
      </c>
      <c r="H708" t="s">
        <v>3390</v>
      </c>
      <c r="I708" t="s">
        <v>41</v>
      </c>
      <c r="J708" t="s">
        <v>27</v>
      </c>
      <c r="K708" t="s">
        <v>1455</v>
      </c>
      <c r="L708" t="s">
        <v>43</v>
      </c>
      <c r="M708">
        <v>92646</v>
      </c>
      <c r="N708" t="s">
        <v>44</v>
      </c>
      <c r="O708" t="s">
        <v>1215</v>
      </c>
      <c r="P708" t="s">
        <v>71</v>
      </c>
      <c r="Q708" t="s">
        <v>1216</v>
      </c>
      <c r="R708" t="s">
        <v>1217</v>
      </c>
      <c r="S708">
        <v>2399.96</v>
      </c>
      <c r="T708">
        <v>5</v>
      </c>
      <c r="U708">
        <v>0.2</v>
      </c>
      <c r="V708">
        <v>839.9860000000001</v>
      </c>
    </row>
    <row r="709" spans="1:22" x14ac:dyDescent="0.35">
      <c r="A709">
        <v>3581</v>
      </c>
      <c r="B709" t="s">
        <v>6758</v>
      </c>
      <c r="C709">
        <v>2013</v>
      </c>
      <c r="D709" s="28">
        <v>41481</v>
      </c>
      <c r="E709" s="28">
        <v>41485</v>
      </c>
      <c r="F709" t="s">
        <v>50</v>
      </c>
      <c r="G709" t="s">
        <v>3003</v>
      </c>
      <c r="H709" t="s">
        <v>3004</v>
      </c>
      <c r="I709" t="s">
        <v>26</v>
      </c>
      <c r="J709" t="s">
        <v>27</v>
      </c>
      <c r="K709" t="s">
        <v>328</v>
      </c>
      <c r="L709" t="s">
        <v>1487</v>
      </c>
      <c r="M709">
        <v>39212</v>
      </c>
      <c r="N709" t="s">
        <v>30</v>
      </c>
      <c r="O709" t="s">
        <v>1326</v>
      </c>
      <c r="P709" t="s">
        <v>32</v>
      </c>
      <c r="Q709" t="s">
        <v>56</v>
      </c>
      <c r="R709" t="s">
        <v>1327</v>
      </c>
      <c r="S709">
        <v>2430.08</v>
      </c>
      <c r="T709">
        <v>8</v>
      </c>
      <c r="U709">
        <v>0</v>
      </c>
      <c r="V709">
        <v>388.81280000000015</v>
      </c>
    </row>
    <row r="710" spans="1:22" x14ac:dyDescent="0.35">
      <c r="A710">
        <v>3984</v>
      </c>
      <c r="B710" t="s">
        <v>7116</v>
      </c>
      <c r="C710">
        <v>2013</v>
      </c>
      <c r="D710" s="28">
        <v>41463</v>
      </c>
      <c r="E710" s="28">
        <v>41465</v>
      </c>
      <c r="F710" t="s">
        <v>23</v>
      </c>
      <c r="G710" t="s">
        <v>6045</v>
      </c>
      <c r="H710" t="s">
        <v>6046</v>
      </c>
      <c r="I710" t="s">
        <v>26</v>
      </c>
      <c r="J710" t="s">
        <v>27</v>
      </c>
      <c r="K710" t="s">
        <v>42</v>
      </c>
      <c r="L710" t="s">
        <v>43</v>
      </c>
      <c r="M710">
        <v>90045</v>
      </c>
      <c r="N710" t="s">
        <v>44</v>
      </c>
      <c r="O710" t="s">
        <v>5273</v>
      </c>
      <c r="P710" t="s">
        <v>71</v>
      </c>
      <c r="Q710" t="s">
        <v>1216</v>
      </c>
      <c r="R710" t="s">
        <v>5274</v>
      </c>
      <c r="S710">
        <v>2799.9600000000005</v>
      </c>
      <c r="T710">
        <v>5</v>
      </c>
      <c r="U710">
        <v>0.2</v>
      </c>
      <c r="V710">
        <v>944.98649999999986</v>
      </c>
    </row>
    <row r="711" spans="1:22" x14ac:dyDescent="0.35">
      <c r="A711">
        <v>2506</v>
      </c>
      <c r="B711" t="s">
        <v>5589</v>
      </c>
      <c r="C711">
        <v>2011</v>
      </c>
      <c r="D711" s="28">
        <v>40749</v>
      </c>
      <c r="E711" s="28">
        <v>40751</v>
      </c>
      <c r="F711" t="s">
        <v>23</v>
      </c>
      <c r="G711" t="s">
        <v>916</v>
      </c>
      <c r="H711" t="s">
        <v>917</v>
      </c>
      <c r="I711" t="s">
        <v>26</v>
      </c>
      <c r="J711" t="s">
        <v>27</v>
      </c>
      <c r="K711" t="s">
        <v>127</v>
      </c>
      <c r="L711" t="s">
        <v>43</v>
      </c>
      <c r="M711">
        <v>94122</v>
      </c>
      <c r="N711" t="s">
        <v>44</v>
      </c>
      <c r="O711" t="s">
        <v>5590</v>
      </c>
      <c r="P711" t="s">
        <v>46</v>
      </c>
      <c r="Q711" t="s">
        <v>578</v>
      </c>
      <c r="R711" t="s">
        <v>5591</v>
      </c>
      <c r="S711">
        <v>8187.65</v>
      </c>
      <c r="T711">
        <v>5</v>
      </c>
      <c r="U711">
        <v>0</v>
      </c>
      <c r="V711">
        <v>327.50599999999963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9B9B-8CC0-4E18-9872-E7A54F310F56}">
  <dimension ref="A3:F11"/>
  <sheetViews>
    <sheetView workbookViewId="0">
      <selection activeCell="F11" sqref="F11"/>
    </sheetView>
  </sheetViews>
  <sheetFormatPr defaultColWidth="8.6328125" defaultRowHeight="14.5" x14ac:dyDescent="0.35"/>
  <sheetData>
    <row r="3" spans="1:6" x14ac:dyDescent="0.35">
      <c r="A3" s="18" t="s">
        <v>10934</v>
      </c>
      <c r="B3" s="26" t="s">
        <v>10947</v>
      </c>
      <c r="C3" s="39" t="s">
        <v>10948</v>
      </c>
      <c r="D3" s="39" t="s">
        <v>10957</v>
      </c>
      <c r="E3" s="39" t="s">
        <v>10958</v>
      </c>
      <c r="F3" s="31" t="s">
        <v>10959</v>
      </c>
    </row>
    <row r="4" spans="1:6" x14ac:dyDescent="0.35">
      <c r="A4" s="5" t="s">
        <v>10952</v>
      </c>
      <c r="B4" s="26">
        <v>484247.49810000096</v>
      </c>
      <c r="C4" s="39">
        <v>49543.974100000007</v>
      </c>
      <c r="D4" s="39">
        <v>7581</v>
      </c>
      <c r="E4" s="39">
        <v>1993</v>
      </c>
      <c r="F4" s="31">
        <v>0.10231126499236715</v>
      </c>
    </row>
    <row r="5" spans="1:6" x14ac:dyDescent="0.35">
      <c r="A5" s="13" t="s">
        <v>10953</v>
      </c>
      <c r="B5" s="37">
        <v>470532.50899999985</v>
      </c>
      <c r="C5" s="40">
        <v>61618.603700000051</v>
      </c>
      <c r="D5" s="40">
        <v>7979</v>
      </c>
      <c r="E5" s="40">
        <v>2102</v>
      </c>
      <c r="F5" s="38">
        <v>0.13095504034557592</v>
      </c>
    </row>
    <row r="6" spans="1:6" x14ac:dyDescent="0.35">
      <c r="A6" s="13" t="s">
        <v>10954</v>
      </c>
      <c r="B6" s="37">
        <v>608473.83000000066</v>
      </c>
      <c r="C6" s="40">
        <v>81726.930800000177</v>
      </c>
      <c r="D6" s="40">
        <v>9810</v>
      </c>
      <c r="E6" s="40">
        <v>2580</v>
      </c>
      <c r="F6" s="38">
        <v>0.13431461924993568</v>
      </c>
    </row>
    <row r="7" spans="1:6" x14ac:dyDescent="0.35">
      <c r="A7" s="41" t="s">
        <v>10955</v>
      </c>
      <c r="B7" s="42">
        <v>733947.0231999997</v>
      </c>
      <c r="C7" s="43">
        <v>93507.513099999967</v>
      </c>
      <c r="D7" s="43">
        <v>12503</v>
      </c>
      <c r="E7" s="43">
        <v>3319</v>
      </c>
      <c r="F7" s="44">
        <v>0.12740362743390987</v>
      </c>
    </row>
    <row r="11" spans="1:6" x14ac:dyDescent="0.35">
      <c r="B11" s="45">
        <f>(GETPIVOTDATA("Sum of Sales",$A$3,"Years (Order Date)",2014)/GETPIVOTDATA("Sum of Sales",$A$3,"Years (Order Date)",2013))-1</f>
        <v>0.20620967905883303</v>
      </c>
      <c r="C11" s="45">
        <f>(GETPIVOTDATA("Sum of Profit",$A$3,"Years (Order Date)",2014)/GETPIVOTDATA("Sum of Profit",$A$3,"Years (Order Date)",2013))-1</f>
        <v>0.14414565902185772</v>
      </c>
      <c r="D11" s="45">
        <f>(GETPIVOTDATA("Sum of Quantity",$A$3,"Years (Order Date)",2014)/GETPIVOTDATA("Sum of Quantity",$A$3,"Years (Order Date)",2013))-1</f>
        <v>0.27451580020387367</v>
      </c>
      <c r="E11" s="45">
        <f>(GETPIVOTDATA("Count of Order ID",$A$3,"Years (Order Date)",2014)/GETPIVOTDATA("Count of Order ID",$A$3,"Years (Order Date)",2013))-1</f>
        <v>0.2864341085271318</v>
      </c>
      <c r="F11" s="45">
        <f>(GETPIVOTDATA("Sum of Profit_Margin",$A$3,"Years (Order Date)",2014)/GETPIVOTDATA("Sum of Profit_Margin",$A$3,"Years (Order Date)",2013))-1</f>
        <v>-5.1453757264990463E-2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7622-025D-46ED-BC98-6F40A9386943}">
  <dimension ref="A3:N18"/>
  <sheetViews>
    <sheetView topLeftCell="F7" workbookViewId="0">
      <selection activeCell="C19" sqref="C19"/>
    </sheetView>
  </sheetViews>
  <sheetFormatPr defaultColWidth="15.36328125" defaultRowHeight="14.5" x14ac:dyDescent="0.35"/>
  <cols>
    <col min="1" max="1" width="12.36328125" bestFit="1" customWidth="1"/>
    <col min="2" max="2" width="13.6328125" bestFit="1" customWidth="1"/>
    <col min="4" max="4" width="12.36328125" bestFit="1" customWidth="1"/>
    <col min="5" max="5" width="12.08984375" bestFit="1" customWidth="1"/>
    <col min="7" max="7" width="12.36328125" bestFit="1" customWidth="1"/>
    <col min="8" max="8" width="14.36328125" bestFit="1" customWidth="1"/>
    <col min="10" max="10" width="12.36328125" bestFit="1" customWidth="1"/>
    <col min="11" max="11" width="15.7265625" bestFit="1" customWidth="1"/>
    <col min="13" max="13" width="12.36328125" bestFit="1" customWidth="1"/>
    <col min="14" max="14" width="18.7265625" bestFit="1" customWidth="1"/>
  </cols>
  <sheetData>
    <row r="3" spans="1:14" x14ac:dyDescent="0.35">
      <c r="A3" s="18" t="s">
        <v>10934</v>
      </c>
      <c r="B3" s="6" t="s">
        <v>10947</v>
      </c>
      <c r="D3" s="18" t="s">
        <v>10934</v>
      </c>
      <c r="E3" s="6" t="s">
        <v>10948</v>
      </c>
      <c r="G3" s="18" t="s">
        <v>10934</v>
      </c>
      <c r="H3" s="6" t="s">
        <v>10957</v>
      </c>
      <c r="J3" s="18" t="s">
        <v>10934</v>
      </c>
      <c r="K3" s="6" t="s">
        <v>10958</v>
      </c>
      <c r="M3" s="18" t="s">
        <v>10934</v>
      </c>
      <c r="N3" s="6" t="s">
        <v>10959</v>
      </c>
    </row>
    <row r="4" spans="1:14" x14ac:dyDescent="0.35">
      <c r="A4" s="5" t="s">
        <v>10935</v>
      </c>
      <c r="B4" s="6">
        <v>95365.937600000019</v>
      </c>
      <c r="D4" s="5" t="s">
        <v>10935</v>
      </c>
      <c r="E4" s="6">
        <v>9199.2699999999986</v>
      </c>
      <c r="G4" s="5" t="s">
        <v>10935</v>
      </c>
      <c r="H4" s="6">
        <v>1500</v>
      </c>
      <c r="J4" s="5" t="s">
        <v>10935</v>
      </c>
      <c r="K4" s="6">
        <v>387</v>
      </c>
      <c r="M4" s="5" t="s">
        <v>10935</v>
      </c>
      <c r="N4" s="6">
        <v>9.6462848596792869E-2</v>
      </c>
    </row>
    <row r="5" spans="1:14" x14ac:dyDescent="0.35">
      <c r="A5" s="5" t="s">
        <v>10936</v>
      </c>
      <c r="B5" s="6">
        <v>60172.649400000024</v>
      </c>
      <c r="D5" s="5" t="s">
        <v>10936</v>
      </c>
      <c r="E5" s="6">
        <v>10288.898699999991</v>
      </c>
      <c r="G5" s="5" t="s">
        <v>10936</v>
      </c>
      <c r="H5" s="6">
        <v>1068</v>
      </c>
      <c r="J5" s="5" t="s">
        <v>10936</v>
      </c>
      <c r="K5" s="6">
        <v>301</v>
      </c>
      <c r="M5" s="5" t="s">
        <v>10936</v>
      </c>
      <c r="N5" s="6">
        <v>0.17098962406664425</v>
      </c>
    </row>
    <row r="6" spans="1:14" x14ac:dyDescent="0.35">
      <c r="A6" s="5" t="s">
        <v>10937</v>
      </c>
      <c r="B6" s="6">
        <v>199252.98399999991</v>
      </c>
      <c r="D6" s="5" t="s">
        <v>10937</v>
      </c>
      <c r="E6" s="6">
        <v>26806.573700000015</v>
      </c>
      <c r="G6" s="5" t="s">
        <v>10937</v>
      </c>
      <c r="H6" s="6">
        <v>2491</v>
      </c>
      <c r="J6" s="5" t="s">
        <v>10937</v>
      </c>
      <c r="K6" s="6">
        <v>680</v>
      </c>
      <c r="M6" s="5" t="s">
        <v>10937</v>
      </c>
      <c r="N6" s="6">
        <v>0.13453536886554246</v>
      </c>
    </row>
    <row r="7" spans="1:14" x14ac:dyDescent="0.35">
      <c r="A7" s="5" t="s">
        <v>10938</v>
      </c>
      <c r="B7" s="6">
        <v>141851.5674</v>
      </c>
      <c r="D7" s="5" t="s">
        <v>10938</v>
      </c>
      <c r="E7" s="6">
        <v>13437.806799999998</v>
      </c>
      <c r="G7" s="5" t="s">
        <v>10938</v>
      </c>
      <c r="H7" s="6">
        <v>2441</v>
      </c>
      <c r="J7" s="5" t="s">
        <v>10938</v>
      </c>
      <c r="K7" s="6">
        <v>663</v>
      </c>
      <c r="M7" s="5" t="s">
        <v>10938</v>
      </c>
      <c r="N7" s="6">
        <v>9.4731465053942004E-2</v>
      </c>
    </row>
    <row r="8" spans="1:14" x14ac:dyDescent="0.35">
      <c r="A8" s="5" t="s">
        <v>10939</v>
      </c>
      <c r="B8" s="6">
        <v>156122.28669999994</v>
      </c>
      <c r="D8" s="5" t="s">
        <v>10939</v>
      </c>
      <c r="E8" s="6">
        <v>22308.51279999999</v>
      </c>
      <c r="G8" s="5" t="s">
        <v>10939</v>
      </c>
      <c r="H8" s="6">
        <v>2850</v>
      </c>
      <c r="J8" s="5" t="s">
        <v>10939</v>
      </c>
      <c r="K8" s="6">
        <v>750</v>
      </c>
      <c r="M8" s="5" t="s">
        <v>10939</v>
      </c>
      <c r="N8" s="6">
        <v>0.14289127626517142</v>
      </c>
    </row>
    <row r="9" spans="1:14" x14ac:dyDescent="0.35">
      <c r="A9" s="5" t="s">
        <v>10940</v>
      </c>
      <c r="B9" s="6">
        <v>147082.61130000011</v>
      </c>
      <c r="D9" s="5" t="s">
        <v>10940</v>
      </c>
      <c r="E9" s="6">
        <v>20899.334500000012</v>
      </c>
      <c r="G9" s="5" t="s">
        <v>10940</v>
      </c>
      <c r="H9" s="6">
        <v>2644</v>
      </c>
      <c r="J9" s="5" t="s">
        <v>10940</v>
      </c>
      <c r="K9" s="6">
        <v>709</v>
      </c>
      <c r="M9" s="5" t="s">
        <v>10940</v>
      </c>
      <c r="N9" s="6">
        <v>0.1420924901678027</v>
      </c>
    </row>
    <row r="10" spans="1:14" x14ac:dyDescent="0.35">
      <c r="A10" s="5" t="s">
        <v>10941</v>
      </c>
      <c r="B10" s="6">
        <v>149580.83800000031</v>
      </c>
      <c r="D10" s="5" t="s">
        <v>10941</v>
      </c>
      <c r="E10" s="6">
        <v>13535.38299999998</v>
      </c>
      <c r="G10" s="5" t="s">
        <v>10941</v>
      </c>
      <c r="H10" s="6">
        <v>2705</v>
      </c>
      <c r="J10" s="5" t="s">
        <v>10941</v>
      </c>
      <c r="K10" s="6">
        <v>708</v>
      </c>
      <c r="M10" s="5" t="s">
        <v>10941</v>
      </c>
      <c r="N10" s="6">
        <v>9.0488749635163512E-2</v>
      </c>
    </row>
    <row r="11" spans="1:14" x14ac:dyDescent="0.35">
      <c r="A11" s="5" t="s">
        <v>10942</v>
      </c>
      <c r="B11" s="6">
        <v>159589.45099999988</v>
      </c>
      <c r="D11" s="5" t="s">
        <v>10942</v>
      </c>
      <c r="E11" s="6">
        <v>21896.715399999972</v>
      </c>
      <c r="G11" s="5" t="s">
        <v>10942</v>
      </c>
      <c r="H11" s="6">
        <v>2796</v>
      </c>
      <c r="J11" s="5" t="s">
        <v>10942</v>
      </c>
      <c r="K11" s="6">
        <v>710</v>
      </c>
      <c r="M11" s="5" t="s">
        <v>10942</v>
      </c>
      <c r="N11" s="6">
        <v>0.13720653378273723</v>
      </c>
    </row>
    <row r="12" spans="1:14" x14ac:dyDescent="0.35">
      <c r="A12" s="5" t="s">
        <v>10943</v>
      </c>
      <c r="B12" s="6">
        <v>309770.09970000025</v>
      </c>
      <c r="D12" s="5" t="s">
        <v>10943</v>
      </c>
      <c r="E12" s="6">
        <v>37293.192500000034</v>
      </c>
      <c r="G12" s="5" t="s">
        <v>10943</v>
      </c>
      <c r="H12" s="6">
        <v>5073</v>
      </c>
      <c r="J12" s="5" t="s">
        <v>10943</v>
      </c>
      <c r="K12" s="6">
        <v>1386</v>
      </c>
      <c r="M12" s="5" t="s">
        <v>10943</v>
      </c>
      <c r="N12" s="6">
        <v>0.12038990379031732</v>
      </c>
    </row>
    <row r="13" spans="1:14" x14ac:dyDescent="0.35">
      <c r="A13" s="5" t="s">
        <v>10944</v>
      </c>
      <c r="B13" s="6">
        <v>197115.20170000009</v>
      </c>
      <c r="D13" s="5" t="s">
        <v>10944</v>
      </c>
      <c r="E13" s="6">
        <v>31469.663800000035</v>
      </c>
      <c r="G13" s="5" t="s">
        <v>10944</v>
      </c>
      <c r="H13" s="6">
        <v>3095</v>
      </c>
      <c r="J13" s="5" t="s">
        <v>10944</v>
      </c>
      <c r="K13" s="6">
        <v>817</v>
      </c>
      <c r="M13" s="5" t="s">
        <v>10944</v>
      </c>
      <c r="N13" s="6">
        <v>0.15965112547684351</v>
      </c>
    </row>
    <row r="14" spans="1:14" x14ac:dyDescent="0.35">
      <c r="A14" s="5" t="s">
        <v>10945</v>
      </c>
      <c r="B14" s="6">
        <v>349120.07400000008</v>
      </c>
      <c r="D14" s="5" t="s">
        <v>10945</v>
      </c>
      <c r="E14" s="6">
        <v>35825.536599999927</v>
      </c>
      <c r="G14" s="5" t="s">
        <v>10945</v>
      </c>
      <c r="H14" s="6">
        <v>5741</v>
      </c>
      <c r="J14" s="5" t="s">
        <v>10945</v>
      </c>
      <c r="K14" s="6">
        <v>1462</v>
      </c>
      <c r="M14" s="5" t="s">
        <v>10945</v>
      </c>
      <c r="N14" s="6">
        <v>0.10261666191099604</v>
      </c>
    </row>
    <row r="15" spans="1:14" x14ac:dyDescent="0.35">
      <c r="A15" s="5" t="s">
        <v>10946</v>
      </c>
      <c r="B15" s="6">
        <v>332177.15950000001</v>
      </c>
      <c r="D15" s="5" t="s">
        <v>10946</v>
      </c>
      <c r="E15" s="6">
        <v>43436.13390000003</v>
      </c>
      <c r="G15" s="5" t="s">
        <v>10946</v>
      </c>
      <c r="H15" s="6">
        <v>5469</v>
      </c>
      <c r="J15" s="5" t="s">
        <v>10946</v>
      </c>
      <c r="K15" s="6">
        <v>1421</v>
      </c>
      <c r="M15" s="5" t="s">
        <v>10946</v>
      </c>
      <c r="N15" s="6">
        <v>0.13076195234308405</v>
      </c>
    </row>
    <row r="16" spans="1:14" x14ac:dyDescent="0.35">
      <c r="A16" s="7" t="s">
        <v>10933</v>
      </c>
      <c r="B16" s="27">
        <v>2297200.8603000008</v>
      </c>
      <c r="D16" s="7" t="s">
        <v>10933</v>
      </c>
      <c r="E16" s="27">
        <v>286397.02169999998</v>
      </c>
      <c r="G16" s="7" t="s">
        <v>10933</v>
      </c>
      <c r="H16" s="27">
        <v>37873</v>
      </c>
      <c r="J16" s="7" t="s">
        <v>10933</v>
      </c>
      <c r="K16" s="27">
        <v>9994</v>
      </c>
      <c r="M16" s="7" t="s">
        <v>10933</v>
      </c>
      <c r="N16" s="27">
        <v>0.12467217240315856</v>
      </c>
    </row>
    <row r="18" spans="2:14" x14ac:dyDescent="0.35">
      <c r="B18" s="36">
        <f>GETPIVOTDATA("Sales",$A$3)</f>
        <v>2297200.8603000008</v>
      </c>
      <c r="E18" s="36">
        <f>GETPIVOTDATA("Profit",$D$3)</f>
        <v>286397.02169999998</v>
      </c>
      <c r="H18" s="35">
        <f>GETPIVOTDATA("Quantity",$G$3)</f>
        <v>37873</v>
      </c>
      <c r="K18" s="35">
        <f>GETPIVOTDATA("Order ID",$J$3)</f>
        <v>9994</v>
      </c>
      <c r="N18" s="34">
        <f>GETPIVOTDATA("Profit_Margin",$M$3)</f>
        <v>0.12467217240315856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tabSelected="1" topLeftCell="A15" zoomScale="90" zoomScaleNormal="90" workbookViewId="0">
      <selection activeCell="P37" sqref="P37"/>
    </sheetView>
  </sheetViews>
  <sheetFormatPr defaultColWidth="14.453125" defaultRowHeight="15" customHeight="1" x14ac:dyDescent="0.35"/>
  <cols>
    <col min="1" max="26" width="8.7265625" customWidth="1"/>
    <col min="27" max="27" width="10.63281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4" t="s">
        <v>10932</v>
      </c>
      <c r="B11" s="2" t="e">
        <f>#REF!</f>
        <v>#REF!</v>
      </c>
      <c r="Q11" s="4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  <legacy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tables</vt:lpstr>
      <vt:lpstr>Detail1</vt:lpstr>
      <vt:lpstr>growth</vt:lpstr>
      <vt:lpstr>KPIs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Rao, Muhammad (Stud. E - AVE)</cp:lastModifiedBy>
  <dcterms:created xsi:type="dcterms:W3CDTF">2015-06-05T18:17:20Z</dcterms:created>
  <dcterms:modified xsi:type="dcterms:W3CDTF">2025-04-15T04:34:53Z</dcterms:modified>
</cp:coreProperties>
</file>