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istrator\Desktop\PROJECTS\Excel-P3-Dashboard\"/>
    </mc:Choice>
  </mc:AlternateContent>
  <xr:revisionPtr revIDLastSave="0" documentId="13_ncr:1_{48D87431-E24A-4F61-BBE4-EBF4D5CBBB6C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Data" sheetId="1" r:id="rId1"/>
    <sheet name="Pivot tables" sheetId="3" r:id="rId2"/>
    <sheet name="Detail1" sheetId="5" state="hidden" r:id="rId3"/>
    <sheet name="growth" sheetId="6" r:id="rId4"/>
    <sheet name="KPIs" sheetId="4" r:id="rId5"/>
    <sheet name="layout" sheetId="2" r:id="rId6"/>
  </sheets>
  <definedNames>
    <definedName name="_xlchart.v1.0" hidden="1">'Pivot tables'!$D$23:$D$26</definedName>
    <definedName name="_xlchart.v1.1" hidden="1">'Pivot tables'!$E$22</definedName>
    <definedName name="_xlchart.v1.2" hidden="1">'Pivot tables'!$E$23:$E$26</definedName>
    <definedName name="_xlchart.v5.3" hidden="1">'Pivot tables'!$D$54</definedName>
    <definedName name="_xlchart.v5.4" hidden="1">'Pivot tables'!$D$55:$D$103</definedName>
    <definedName name="_xlchart.v5.5" hidden="1">'Pivot tables'!$E$54</definedName>
    <definedName name="_xlchart.v5.6" hidden="1">'Pivot tables'!$E$55:$E$103</definedName>
  </definedNames>
  <calcPr calcId="191029"/>
  <pivotCaches>
    <pivotCache cacheId="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gYS6wfnPy0iIjdhtUlD2xFm8j14w=="/>
    </ext>
  </extLst>
</workbook>
</file>

<file path=xl/calcChain.xml><?xml version="1.0" encoding="utf-8"?>
<calcChain xmlns="http://schemas.openxmlformats.org/spreadsheetml/2006/main">
  <c r="D56" i="3" l="1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55" i="3"/>
  <c r="E26" i="3"/>
  <c r="D23" i="3"/>
  <c r="D24" i="3"/>
  <c r="D25" i="3"/>
  <c r="D26" i="3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F11" i="6"/>
  <c r="E11" i="6"/>
  <c r="D11" i="6"/>
  <c r="C11" i="6"/>
  <c r="B11" i="6"/>
  <c r="N18" i="4"/>
  <c r="K18" i="4"/>
  <c r="H18" i="4"/>
  <c r="E18" i="4"/>
  <c r="B18" i="4"/>
  <c r="E56" i="3"/>
  <c r="E72" i="3"/>
  <c r="E88" i="3"/>
  <c r="E67" i="3"/>
  <c r="E69" i="3"/>
  <c r="E85" i="3"/>
  <c r="E101" i="3"/>
  <c r="E87" i="3"/>
  <c r="E62" i="3"/>
  <c r="E78" i="3"/>
  <c r="E94" i="3"/>
  <c r="E75" i="3"/>
  <c r="E55" i="3"/>
  <c r="E96" i="3"/>
  <c r="E91" i="3"/>
  <c r="E24" i="3"/>
  <c r="E60" i="3"/>
  <c r="E76" i="3"/>
  <c r="E92" i="3"/>
  <c r="E57" i="3"/>
  <c r="E73" i="3"/>
  <c r="E89" i="3"/>
  <c r="E63" i="3"/>
  <c r="E95" i="3"/>
  <c r="E66" i="3"/>
  <c r="E82" i="3"/>
  <c r="E98" i="3"/>
  <c r="E83" i="3"/>
  <c r="E64" i="3"/>
  <c r="E61" i="3"/>
  <c r="E77" i="3"/>
  <c r="E71" i="3"/>
  <c r="E103" i="3"/>
  <c r="E102" i="3"/>
  <c r="E25" i="3"/>
  <c r="E23" i="3"/>
  <c r="E68" i="3"/>
  <c r="E84" i="3"/>
  <c r="E100" i="3"/>
  <c r="E65" i="3"/>
  <c r="E81" i="3"/>
  <c r="E97" i="3"/>
  <c r="E79" i="3"/>
  <c r="E58" i="3"/>
  <c r="E74" i="3"/>
  <c r="E90" i="3"/>
  <c r="E59" i="3"/>
  <c r="E99" i="3"/>
  <c r="E80" i="3"/>
  <c r="E93" i="3"/>
  <c r="E70" i="3"/>
  <c r="E86" i="3"/>
</calcChain>
</file>

<file path=xl/sharedStrings.xml><?xml version="1.0" encoding="utf-8"?>
<sst xmlns="http://schemas.openxmlformats.org/spreadsheetml/2006/main" count="139360" uniqueCount="10960">
  <si>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</si>
  <si>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</si>
  <si>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</si>
  <si>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</si>
  <si>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</si>
  <si>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</si>
  <si>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</si>
  <si>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</si>
  <si>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</si>
  <si>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</si>
  <si>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</si>
  <si>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</si>
  <si>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</si>
  <si>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</si>
  <si>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</si>
  <si>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</si>
  <si>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</si>
  <si>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</si>
  <si>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</si>
  <si>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</si>
  <si>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</si>
  <si>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</si>
  <si>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</si>
  <si>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</si>
  <si>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</si>
  <si>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</si>
  <si>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</si>
  <si>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</si>
  <si>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</si>
  <si>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</si>
  <si>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</si>
  <si>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</si>
  <si>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</si>
  <si>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</si>
  <si>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</si>
  <si>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</si>
  <si>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</si>
  <si>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</si>
  <si>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</si>
  <si>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</si>
  <si>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</si>
  <si>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</si>
  <si>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</si>
  <si>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</si>
  <si>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</si>
  <si>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</si>
  <si>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</si>
  <si>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</si>
  <si>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</si>
  <si>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</si>
  <si>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</si>
  <si>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</si>
  <si>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</si>
  <si>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</si>
  <si>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</si>
  <si>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</si>
  <si>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</si>
  <si>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</si>
  <si>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</si>
  <si>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</si>
  <si>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</si>
  <si>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</si>
  <si>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</si>
  <si>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</si>
  <si>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</si>
  <si>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</si>
  <si>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</si>
  <si>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</si>
  <si>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</si>
  <si>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</si>
  <si>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</si>
  <si>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</si>
  <si>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</si>
  <si>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</si>
  <si>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</si>
  <si>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</si>
  <si>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</si>
  <si>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</si>
  <si>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</si>
  <si>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</si>
  <si>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</si>
  <si>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</si>
  <si>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</si>
  <si>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</si>
  <si>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</si>
  <si>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</si>
  <si>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</si>
  <si>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</si>
  <si>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</si>
  <si>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</si>
  <si>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</si>
  <si>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</si>
  <si>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</si>
  <si>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</si>
  <si>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</si>
  <si>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</si>
  <si>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</si>
  <si>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</si>
  <si>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</si>
  <si>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</si>
  <si>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</si>
  <si>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</si>
  <si>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</si>
  <si>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</si>
  <si>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</si>
  <si>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</si>
  <si>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</si>
  <si>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</si>
  <si>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</si>
  <si>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</si>
  <si>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</si>
  <si>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</si>
  <si>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</si>
  <si>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</si>
  <si>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</si>
  <si>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</si>
  <si>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</si>
  <si>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</si>
  <si>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</si>
  <si>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</si>
  <si>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</si>
  <si>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</si>
  <si>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</si>
  <si>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</si>
  <si>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</si>
  <si>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</si>
  <si>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</si>
  <si>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</si>
  <si>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</si>
  <si>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</si>
  <si>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</si>
  <si>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</si>
  <si>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</si>
  <si>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</si>
  <si>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</si>
  <si>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</si>
  <si>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</si>
  <si>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</si>
  <si>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</si>
  <si>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</si>
  <si>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</si>
  <si>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</si>
  <si>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</si>
  <si>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</si>
  <si>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</si>
  <si>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</si>
  <si>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</si>
  <si>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</si>
  <si>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</si>
  <si>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</si>
  <si>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</si>
  <si>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</si>
  <si>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</si>
  <si>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</si>
  <si>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</si>
  <si>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</si>
  <si>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</si>
  <si>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</si>
  <si>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</si>
  <si>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</si>
  <si>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</si>
  <si>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</si>
  <si>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</si>
  <si>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</si>
  <si>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</si>
  <si>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</si>
  <si>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</si>
  <si>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</si>
  <si>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</si>
  <si>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</si>
  <si>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</si>
  <si>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</si>
  <si>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</si>
  <si>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</si>
  <si>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</si>
  <si>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</si>
  <si>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</si>
  <si>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</si>
  <si>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</si>
  <si>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</si>
  <si>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</si>
  <si>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</si>
  <si>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</si>
  <si>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</si>
  <si>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</si>
  <si>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</si>
  <si>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</si>
  <si>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</si>
  <si>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</si>
  <si>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</si>
  <si>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</si>
  <si>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</si>
  <si>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</si>
  <si>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</si>
  <si>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</si>
  <si>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</si>
  <si>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</si>
  <si>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</si>
  <si>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</si>
  <si>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</si>
  <si>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</si>
  <si>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</si>
  <si>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</si>
  <si>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</si>
  <si>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</si>
  <si>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</si>
  <si>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</si>
  <si>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</si>
  <si>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</si>
  <si>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</si>
  <si>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</si>
  <si>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</si>
  <si>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</si>
  <si>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</si>
  <si>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</si>
  <si>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</si>
  <si>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</si>
  <si>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</si>
  <si>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</si>
  <si>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</si>
  <si>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</si>
  <si>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</si>
  <si>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</si>
  <si>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</si>
  <si>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</si>
  <si>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</si>
  <si>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</si>
  <si>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</si>
  <si>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</si>
  <si>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</si>
  <si>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</si>
  <si>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</si>
  <si>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</si>
  <si>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</si>
  <si>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</si>
  <si>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</si>
  <si>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</si>
  <si>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</si>
  <si>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</si>
  <si>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</si>
  <si>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</si>
  <si>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</si>
  <si>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</si>
  <si>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</si>
  <si>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</si>
  <si>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</si>
  <si>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</si>
  <si>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</si>
  <si>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</si>
  <si>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</si>
  <si>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</si>
  <si>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</si>
  <si>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</si>
  <si>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</si>
  <si>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</si>
  <si>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</si>
  <si>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</si>
  <si>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</si>
  <si>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</si>
  <si>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</si>
  <si>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</si>
  <si>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</si>
  <si>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</si>
  <si>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</si>
  <si>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</si>
  <si>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</si>
  <si>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</si>
  <si>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</si>
  <si>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</si>
  <si>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</si>
  <si>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</si>
  <si>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</si>
  <si>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</si>
  <si>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</si>
  <si>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</si>
  <si>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</si>
  <si>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</si>
  <si>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</si>
  <si>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</si>
  <si>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</si>
  <si>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</si>
  <si>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</si>
  <si>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</si>
  <si>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</si>
  <si>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</si>
  <si>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</si>
  <si>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</si>
  <si>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</si>
  <si>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</si>
  <si>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</si>
  <si>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</si>
  <si>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</si>
  <si>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</si>
  <si>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</si>
  <si>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</si>
  <si>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</si>
  <si>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</si>
  <si>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</si>
  <si>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</si>
  <si>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</si>
  <si>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</si>
  <si>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</si>
  <si>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</si>
  <si>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</si>
  <si>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</si>
  <si>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</si>
  <si>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</si>
  <si>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</si>
  <si>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</si>
  <si>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</si>
  <si>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</si>
  <si>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</si>
  <si>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</si>
  <si>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</si>
  <si>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</si>
  <si>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</si>
  <si>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</si>
  <si>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</si>
  <si>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</si>
  <si>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</si>
  <si>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</si>
  <si>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</si>
  <si>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</si>
  <si>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</si>
  <si>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</si>
  <si>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</si>
  <si>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</si>
  <si>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</si>
  <si>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</si>
  <si>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</si>
  <si>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</si>
  <si>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</si>
  <si>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</si>
  <si>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</si>
  <si>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</si>
  <si>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</si>
  <si>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</si>
  <si>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</si>
  <si>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</si>
  <si>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</si>
  <si>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</si>
  <si>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</si>
  <si>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</si>
  <si>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</si>
  <si>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</si>
  <si>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</si>
  <si>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</si>
  <si>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</si>
  <si>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</si>
  <si>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</si>
  <si>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</si>
  <si>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</si>
  <si>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</si>
  <si>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</si>
  <si>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</si>
  <si>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</si>
  <si>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</si>
  <si>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</si>
  <si>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</si>
  <si>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</si>
  <si>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</si>
  <si>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</si>
  <si>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</si>
  <si>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</si>
  <si>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</si>
  <si>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</si>
  <si>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</si>
  <si>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</si>
  <si>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</si>
  <si>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</si>
  <si>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</si>
  <si>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</si>
  <si>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</si>
  <si>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</si>
  <si>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</si>
  <si>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</si>
  <si>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</si>
  <si>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</si>
  <si>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</si>
  <si>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</si>
  <si>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</si>
  <si>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</si>
  <si>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</si>
  <si>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</si>
  <si>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</si>
  <si>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</si>
  <si>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</si>
  <si>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</si>
  <si>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</si>
  <si>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</si>
  <si>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</si>
  <si>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</si>
  <si>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</si>
  <si>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</si>
  <si>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</si>
  <si>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</si>
  <si>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</si>
  <si>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</si>
  <si>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</si>
  <si>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</si>
  <si>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</si>
  <si>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</si>
  <si>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</si>
  <si>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</si>
  <si>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</si>
  <si>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</si>
  <si>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</si>
  <si>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</si>
  <si>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</si>
  <si>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</si>
  <si>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</si>
  <si>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</si>
  <si>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</si>
  <si>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</si>
  <si>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</si>
  <si>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</si>
  <si>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</si>
  <si>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</si>
  <si>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</si>
  <si>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</si>
  <si>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</si>
  <si>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</si>
  <si>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</si>
  <si>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</si>
  <si>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</si>
  <si>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</si>
  <si>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</si>
  <si>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</si>
  <si>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</si>
  <si>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</si>
  <si>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</si>
  <si>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</si>
  <si>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</si>
  <si>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</si>
  <si>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</si>
  <si>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</si>
  <si>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</si>
  <si>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</si>
  <si>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</si>
  <si>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</si>
  <si>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</si>
  <si>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</si>
  <si>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</si>
  <si>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</si>
  <si>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</si>
  <si>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</si>
  <si>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</si>
  <si>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</si>
  <si>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</si>
  <si>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</si>
  <si>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</si>
  <si>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</si>
  <si>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</si>
  <si>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</si>
  <si>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</si>
  <si>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</si>
  <si>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</si>
  <si>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</si>
  <si>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</si>
  <si>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</si>
  <si>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</si>
  <si>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</si>
  <si>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</si>
  <si>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</si>
  <si>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</si>
  <si>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</si>
  <si>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</si>
  <si>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</si>
  <si>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</si>
  <si>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</si>
  <si>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</si>
  <si>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</si>
  <si>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</si>
  <si>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</si>
  <si>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</si>
  <si>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</si>
  <si>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</si>
  <si>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</si>
  <si>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</si>
  <si>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</si>
  <si>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</si>
  <si>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</si>
  <si>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</si>
  <si>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</si>
  <si>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</si>
  <si>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</si>
  <si>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</si>
  <si>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</si>
  <si>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</si>
  <si>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</si>
  <si>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</si>
  <si>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</si>
  <si>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</si>
  <si>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</si>
  <si>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</si>
  <si>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</si>
  <si>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</si>
  <si>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</si>
  <si>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</si>
  <si>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</si>
  <si>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</si>
  <si>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</si>
  <si>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</si>
  <si>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</si>
  <si>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</si>
  <si>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</si>
  <si>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</si>
  <si>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</si>
  <si>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</si>
  <si>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</si>
  <si>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</si>
  <si>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</si>
  <si>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</si>
  <si>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</si>
  <si>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</si>
  <si>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</si>
  <si>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</si>
  <si>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</si>
  <si>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</si>
  <si>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</si>
  <si>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</si>
  <si>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</si>
  <si>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</si>
  <si>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</si>
  <si>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</si>
  <si>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</si>
  <si>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</si>
  <si>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</si>
  <si>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</si>
  <si>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</si>
  <si>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</si>
  <si>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</si>
  <si>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</si>
  <si>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</si>
  <si>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</si>
  <si>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</si>
  <si>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</si>
  <si>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</si>
  <si>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</si>
  <si>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</si>
  <si>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</si>
  <si>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</si>
  <si>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</si>
  <si>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</si>
  <si>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</si>
  <si>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</si>
  <si>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</si>
  <si>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</si>
  <si>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</si>
  <si>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</si>
  <si>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</si>
  <si>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</si>
  <si>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</si>
  <si>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</si>
  <si>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</si>
  <si>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</si>
  <si>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</si>
  <si>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</si>
  <si>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</si>
  <si>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</si>
  <si>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</si>
  <si>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</si>
  <si>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</si>
  <si>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</si>
  <si>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</si>
  <si>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</si>
  <si>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</si>
  <si>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</si>
  <si>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</si>
  <si>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</si>
  <si>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</si>
  <si>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</si>
  <si>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</si>
  <si>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</si>
  <si>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</si>
  <si>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</si>
  <si>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</si>
  <si>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</si>
  <si>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</si>
  <si>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</si>
  <si>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</si>
  <si>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</si>
  <si>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</si>
  <si>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</si>
  <si>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</si>
  <si>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</si>
  <si>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</si>
  <si>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</si>
  <si>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</si>
  <si>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</si>
  <si>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</si>
  <si>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</si>
  <si>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</si>
  <si>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</si>
  <si>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</si>
  <si>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</si>
  <si>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</si>
  <si>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</si>
  <si>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</si>
  <si>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</si>
  <si>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</si>
  <si>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</si>
  <si>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</si>
  <si>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</si>
  <si>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</si>
  <si>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</si>
  <si>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</si>
  <si>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</si>
  <si>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</si>
  <si>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</si>
  <si>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</si>
  <si>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</si>
  <si>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</si>
  <si>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</si>
  <si>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</si>
  <si>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</si>
  <si>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</si>
  <si>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</si>
  <si>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</si>
  <si>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</si>
  <si>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</si>
  <si>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</si>
  <si>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</si>
  <si>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</si>
  <si>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</si>
  <si>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</si>
  <si>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</si>
  <si>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</si>
  <si>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</si>
  <si>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</si>
  <si>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</si>
  <si>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</si>
  <si>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</si>
  <si>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</si>
  <si>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</si>
  <si>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</si>
  <si>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</si>
  <si>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</si>
  <si>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</si>
  <si>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</si>
  <si>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</si>
  <si>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</si>
  <si>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</si>
  <si>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</si>
  <si>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</si>
  <si>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</si>
  <si>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</si>
  <si>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</si>
  <si>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</si>
  <si>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</si>
  <si>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</si>
  <si>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</si>
  <si>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</si>
  <si>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</si>
  <si>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</si>
  <si>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</si>
  <si>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</si>
  <si>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</si>
  <si>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</si>
  <si>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</si>
  <si>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</si>
  <si>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</si>
  <si>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</si>
  <si>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</si>
  <si>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</si>
  <si>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</si>
  <si>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</si>
  <si>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</si>
  <si>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</si>
  <si>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</si>
  <si>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</si>
  <si>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</si>
  <si>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</si>
  <si>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</si>
  <si>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</si>
  <si>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</si>
  <si>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</si>
  <si>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</si>
  <si>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</si>
  <si>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</si>
  <si>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</si>
  <si>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</si>
  <si>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</si>
  <si>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</si>
  <si>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</si>
  <si>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</si>
  <si>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</si>
  <si>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</si>
  <si>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</si>
  <si>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</si>
  <si>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</si>
  <si>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</si>
  <si>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</si>
  <si>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</si>
  <si>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</si>
  <si>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</si>
  <si>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</si>
  <si>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</si>
  <si>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</si>
  <si>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</si>
  <si>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</si>
  <si>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</si>
  <si>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</si>
  <si>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</si>
  <si>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</si>
  <si>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</si>
  <si>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</si>
  <si>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</si>
  <si>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</si>
  <si>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</si>
  <si>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</si>
  <si>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</si>
  <si>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</si>
  <si>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</si>
  <si>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</si>
  <si>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</si>
  <si>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</si>
  <si>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</si>
  <si>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</si>
  <si>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</si>
  <si>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</si>
  <si>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</si>
  <si>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</si>
  <si>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</si>
  <si>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</si>
  <si>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</si>
  <si>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</si>
  <si>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</si>
  <si>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</si>
  <si>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</si>
  <si>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</si>
  <si>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</si>
  <si>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</si>
  <si>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</si>
  <si>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</si>
  <si>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</si>
  <si>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</si>
  <si>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</si>
  <si>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</si>
  <si>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</si>
  <si>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</si>
  <si>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</si>
  <si>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</si>
  <si>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</si>
  <si>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</si>
  <si>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</si>
  <si>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</si>
  <si>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</si>
  <si>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</si>
  <si>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</si>
  <si>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</si>
  <si>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</si>
  <si>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</si>
  <si>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</si>
  <si>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</si>
  <si>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</si>
  <si>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</si>
  <si>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</si>
  <si>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</si>
  <si>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</si>
  <si>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</si>
  <si>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</si>
  <si>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</si>
  <si>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</si>
  <si>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</si>
  <si>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</si>
  <si>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</si>
  <si>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</si>
  <si>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</si>
  <si>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</si>
  <si>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</si>
  <si>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</si>
  <si>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</si>
  <si>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</si>
  <si>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</si>
  <si>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</si>
  <si>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</si>
  <si>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</si>
  <si>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</si>
  <si>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</si>
  <si>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</si>
  <si>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</si>
  <si>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</si>
  <si>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</si>
  <si>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</si>
  <si>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</si>
  <si>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</si>
  <si>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</si>
  <si>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</si>
  <si>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</si>
  <si>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</si>
  <si>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</si>
  <si>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</si>
  <si>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</si>
  <si>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</si>
  <si>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</si>
  <si>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</si>
  <si>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</si>
  <si>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</si>
  <si>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</si>
  <si>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</si>
  <si>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</si>
  <si>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</si>
  <si>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</si>
  <si>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</si>
  <si>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</si>
  <si>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</si>
  <si>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</si>
  <si>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</si>
  <si>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</si>
  <si>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</si>
  <si>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</si>
  <si>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</si>
  <si>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</si>
  <si>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</si>
  <si>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</si>
  <si>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</si>
  <si>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</si>
  <si>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</si>
  <si>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</si>
  <si>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</si>
  <si>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</si>
  <si>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</si>
  <si>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</si>
  <si>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</si>
  <si>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</si>
  <si>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</si>
  <si>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</si>
  <si>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</si>
  <si>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</si>
  <si>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</si>
  <si>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</si>
  <si>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</si>
  <si>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</si>
  <si>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</si>
  <si>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</si>
  <si>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</si>
  <si>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</si>
  <si>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</si>
  <si>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</si>
  <si>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</si>
  <si>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</si>
  <si>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</si>
  <si>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</si>
  <si>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</si>
  <si>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</si>
  <si>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</si>
  <si>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</si>
  <si>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</si>
  <si>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</si>
  <si>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</si>
  <si>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</si>
  <si>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</si>
  <si>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</si>
  <si>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</si>
  <si>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</si>
  <si>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</si>
  <si>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</si>
  <si>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</si>
  <si>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</si>
  <si>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</si>
  <si>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</si>
  <si>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</si>
  <si>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</si>
  <si>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</si>
  <si>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</si>
  <si>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</si>
  <si>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</si>
  <si>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</si>
  <si>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</si>
  <si>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</si>
  <si>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</si>
  <si>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</si>
  <si>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</si>
  <si>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</si>
  <si>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</si>
  <si>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</si>
  <si>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</si>
  <si>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</si>
  <si>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</si>
  <si>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</si>
  <si>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</si>
  <si>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</si>
  <si>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</si>
  <si>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</si>
  <si>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</si>
  <si>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</si>
  <si>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</si>
  <si>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</si>
  <si>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</si>
  <si>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</si>
  <si>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</si>
  <si>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</si>
  <si>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</si>
  <si>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</si>
  <si>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</si>
  <si>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</si>
  <si>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</si>
  <si>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</si>
  <si>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</si>
  <si>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</si>
  <si>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</si>
  <si>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</si>
  <si>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</si>
  <si>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</si>
  <si>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</si>
  <si>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</si>
  <si>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</si>
  <si>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</si>
  <si>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</si>
  <si>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</si>
  <si>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</si>
  <si>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</si>
  <si>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</si>
  <si>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</si>
  <si>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</si>
  <si>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</si>
  <si>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</si>
  <si>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</si>
  <si>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</si>
  <si>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</si>
  <si>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</si>
  <si>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</si>
  <si>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</si>
  <si>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</si>
  <si>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</si>
  <si>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</si>
  <si>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</si>
  <si>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</si>
  <si>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</si>
  <si>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</si>
  <si>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</si>
  <si>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</si>
  <si>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</si>
  <si>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</si>
  <si>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</si>
  <si>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</si>
  <si>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</si>
  <si>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</si>
  <si>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</si>
  <si>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</si>
  <si>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</si>
  <si>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</si>
  <si>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</si>
  <si>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</si>
  <si>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</si>
  <si>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</si>
  <si>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</si>
  <si>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</si>
  <si>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</si>
  <si>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</si>
  <si>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</si>
  <si>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</si>
  <si>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</si>
  <si>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</si>
  <si>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</si>
  <si>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</si>
  <si>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</si>
  <si>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</si>
  <si>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</si>
  <si>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</si>
  <si>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</si>
  <si>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</si>
  <si>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</si>
  <si>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</si>
  <si>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</si>
  <si>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</si>
  <si>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</si>
  <si>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</si>
  <si>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</si>
  <si>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</si>
  <si>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</si>
  <si>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</si>
  <si>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</si>
  <si>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</si>
  <si>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</si>
  <si>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</si>
  <si>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</si>
  <si>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</si>
  <si>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</si>
  <si>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</si>
  <si>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</si>
  <si>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</si>
  <si>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</si>
  <si>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</si>
  <si>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</si>
  <si>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</si>
  <si>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</si>
  <si>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</si>
  <si>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</si>
  <si>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</si>
  <si>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</si>
  <si>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</si>
  <si>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</si>
  <si>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</si>
  <si>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</si>
  <si>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</si>
  <si>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</si>
  <si>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</si>
  <si>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</si>
  <si>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</si>
  <si>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</si>
  <si>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</si>
  <si>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</si>
  <si>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</si>
  <si>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</si>
  <si>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</si>
  <si>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</si>
  <si>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</si>
  <si>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</si>
  <si>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</si>
  <si>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</si>
  <si>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</si>
  <si>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</si>
  <si>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</si>
  <si>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</si>
  <si>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</si>
  <si>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</si>
  <si>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</si>
  <si>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</si>
  <si>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</si>
  <si>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</si>
  <si>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</si>
  <si>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</si>
  <si>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</si>
  <si>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</si>
  <si>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</si>
  <si>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</si>
  <si>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</si>
  <si>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</si>
  <si>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</si>
  <si>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</si>
  <si>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</si>
  <si>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</si>
  <si>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</si>
  <si>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</si>
  <si>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</si>
  <si>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</si>
  <si>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</si>
  <si>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</si>
  <si>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</si>
  <si>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</si>
  <si>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</si>
  <si>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</si>
  <si>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</si>
  <si>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</si>
  <si>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</si>
  <si>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</si>
  <si>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</si>
  <si>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</si>
  <si>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</si>
  <si>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</si>
  <si>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</si>
  <si>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</si>
  <si>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</si>
  <si>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</si>
  <si>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</si>
  <si>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</si>
  <si>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</si>
  <si>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</si>
  <si>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</si>
  <si>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</si>
  <si>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</si>
  <si>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</si>
  <si>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</si>
  <si>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</si>
  <si>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</si>
  <si>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</si>
  <si>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</si>
  <si>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</si>
  <si>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</si>
  <si>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</si>
  <si>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</si>
  <si>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</si>
  <si>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</si>
  <si>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</si>
  <si>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</si>
  <si>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</si>
  <si>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</si>
  <si>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</si>
  <si>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</si>
  <si>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</si>
  <si>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</si>
  <si>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</si>
  <si>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</si>
  <si>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</si>
  <si>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</si>
  <si>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</si>
  <si>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</si>
  <si>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</si>
  <si>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</si>
  <si>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</si>
  <si>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</si>
  <si>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</si>
  <si>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</si>
  <si>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</si>
  <si>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</si>
  <si>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</si>
  <si>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</si>
  <si>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</si>
  <si>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</si>
  <si>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</si>
  <si>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</si>
  <si>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</si>
  <si>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</si>
  <si>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</si>
  <si>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</si>
  <si>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</si>
  <si>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</si>
  <si>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</si>
  <si>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</si>
  <si>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</si>
  <si>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</si>
  <si>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</si>
  <si>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</si>
  <si>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</si>
  <si>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</si>
  <si>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</si>
  <si>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</si>
  <si>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</si>
  <si>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</si>
  <si>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</si>
  <si>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</si>
  <si>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</si>
  <si>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</si>
  <si>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</si>
  <si>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</si>
  <si>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</si>
  <si>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</si>
  <si>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</si>
  <si>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</si>
  <si>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</si>
  <si>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</si>
  <si>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</si>
  <si>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</si>
  <si>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</si>
  <si>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</si>
  <si>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</si>
  <si>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</si>
  <si>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</si>
  <si>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</si>
  <si>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</si>
  <si>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</si>
  <si>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</si>
  <si>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</si>
  <si>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</si>
  <si>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</si>
  <si>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</si>
  <si>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</si>
  <si>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</si>
  <si>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</si>
  <si>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</si>
  <si>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</si>
  <si>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</si>
  <si>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</si>
  <si>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</si>
  <si>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</si>
  <si>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</si>
  <si>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</si>
  <si>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</si>
  <si>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</si>
  <si>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</si>
  <si>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</si>
  <si>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</si>
  <si>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</si>
  <si>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</si>
  <si>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</si>
  <si>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</si>
  <si>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</si>
  <si>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</si>
  <si>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</si>
  <si>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</si>
  <si>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</si>
  <si>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</si>
  <si>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</si>
  <si>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</si>
  <si>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</si>
  <si>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</si>
  <si>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</si>
  <si>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</si>
  <si>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</si>
  <si>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</si>
  <si>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</si>
  <si>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</si>
  <si>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</si>
  <si>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</si>
  <si>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</si>
  <si>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</si>
  <si>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</si>
  <si>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</si>
  <si>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</si>
  <si>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</si>
  <si>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</si>
  <si>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</si>
  <si>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</si>
  <si>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</si>
  <si>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</si>
  <si>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</si>
  <si>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</si>
  <si>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</si>
  <si>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</si>
  <si>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</si>
  <si>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</si>
  <si>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</si>
  <si>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</si>
  <si>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</si>
  <si>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</si>
  <si>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</si>
  <si>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</si>
  <si>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</si>
  <si>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</si>
  <si>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</si>
  <si>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</si>
  <si>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</si>
  <si>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</si>
  <si>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</si>
  <si>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</si>
  <si>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</si>
  <si>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</si>
  <si>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</si>
  <si>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</si>
  <si>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</si>
  <si>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</si>
  <si>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</si>
  <si>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</si>
  <si>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</si>
  <si>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</si>
  <si>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</si>
  <si>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</si>
  <si>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</si>
  <si>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</si>
  <si>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</si>
  <si>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</si>
  <si>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</si>
  <si>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</si>
  <si>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</si>
  <si>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</si>
  <si>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</si>
  <si>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</si>
  <si>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</si>
  <si>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</si>
  <si>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</si>
  <si>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</si>
  <si>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</si>
  <si>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</si>
  <si>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</si>
  <si>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</si>
  <si>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</si>
  <si>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</si>
  <si>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</si>
  <si>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</si>
  <si>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</si>
  <si>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</si>
  <si>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</si>
  <si>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</si>
  <si>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</si>
  <si>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</si>
  <si>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</si>
  <si>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</si>
  <si>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</si>
  <si>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</si>
  <si>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</si>
  <si>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</si>
  <si>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</si>
  <si>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</si>
  <si>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</si>
  <si>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</si>
  <si>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</si>
  <si>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</si>
  <si>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</si>
  <si>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</si>
  <si>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</si>
  <si>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</si>
  <si>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</si>
  <si>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</si>
  <si>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</si>
  <si>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</si>
  <si>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</si>
  <si>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</si>
  <si>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</si>
  <si>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</si>
  <si>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</si>
  <si>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</si>
  <si>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</si>
  <si>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</si>
  <si>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</si>
  <si>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</si>
  <si>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</si>
  <si>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</si>
  <si>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</si>
  <si>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</si>
  <si>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</si>
  <si>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</si>
  <si>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</si>
  <si>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</si>
  <si>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</si>
  <si>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</si>
  <si>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</si>
  <si>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</si>
  <si>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</si>
  <si>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</si>
  <si>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</si>
  <si>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</si>
  <si>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</si>
  <si>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</si>
  <si>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</si>
  <si>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</si>
  <si>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</si>
  <si>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</si>
  <si>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</si>
  <si>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</si>
  <si>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</si>
  <si>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</si>
  <si>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</si>
  <si>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</si>
  <si>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</si>
  <si>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</si>
  <si>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</si>
  <si>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</si>
  <si>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</si>
  <si>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</si>
  <si>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</si>
  <si>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</si>
  <si>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</si>
  <si>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</si>
  <si>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</si>
  <si>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</si>
  <si>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</si>
  <si>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</si>
  <si>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</si>
  <si>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</si>
  <si>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</si>
  <si>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</si>
  <si>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</si>
  <si>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</si>
  <si>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</si>
  <si>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</si>
  <si>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</si>
  <si>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</si>
  <si>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</si>
  <si>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</si>
  <si>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</si>
  <si>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</si>
  <si>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</si>
  <si>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</si>
  <si>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</si>
  <si>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</si>
  <si>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</si>
  <si>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</si>
  <si>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</si>
  <si>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</si>
  <si>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</si>
  <si>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</si>
  <si>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</si>
  <si>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</si>
  <si>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</si>
  <si>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</si>
  <si>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</si>
  <si>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</si>
  <si>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</si>
  <si>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</si>
  <si>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</si>
  <si>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</si>
  <si>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</si>
  <si>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</si>
  <si>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</si>
  <si>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</si>
  <si>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</si>
  <si>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</si>
  <si>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</si>
  <si>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</si>
  <si>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</si>
  <si>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</si>
  <si>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</si>
  <si>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</si>
  <si>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</si>
  <si>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</si>
  <si>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</si>
  <si>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</si>
  <si>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</si>
  <si>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</si>
  <si>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</si>
  <si>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</si>
  <si>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</si>
  <si>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</si>
  <si>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</si>
  <si>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</si>
  <si>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</si>
  <si>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</si>
  <si>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</si>
  <si>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</si>
  <si>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</si>
  <si>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</si>
  <si>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</si>
  <si>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</si>
  <si>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</si>
  <si>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</si>
  <si>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</si>
  <si>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</si>
  <si>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</si>
  <si>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</si>
  <si>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</si>
  <si>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</si>
  <si>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</si>
  <si>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</si>
  <si>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</si>
  <si>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</si>
  <si>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</si>
  <si>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</si>
  <si>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</si>
  <si>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</si>
  <si>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</si>
  <si>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</si>
  <si>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</si>
  <si>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</si>
  <si>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</si>
  <si>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</si>
  <si>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</si>
  <si>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</si>
  <si>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</si>
  <si>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</si>
  <si>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</si>
  <si>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</si>
  <si>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</si>
  <si>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</si>
  <si>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</si>
  <si>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</si>
  <si>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</si>
  <si>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</si>
  <si>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</si>
  <si>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</si>
  <si>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</si>
  <si>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</si>
  <si>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</si>
  <si>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</si>
  <si>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</si>
  <si>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</si>
  <si>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</si>
  <si>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</si>
  <si>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</si>
  <si>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</si>
  <si>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</si>
  <si>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</si>
  <si>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</si>
  <si>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</si>
  <si>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</si>
  <si>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</si>
  <si>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</si>
  <si>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</si>
  <si>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</si>
  <si>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</si>
  <si>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</si>
  <si>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</si>
  <si>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</si>
  <si>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</si>
  <si>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</si>
  <si>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</si>
  <si>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</si>
  <si>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</si>
  <si>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</si>
  <si>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</si>
  <si>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</si>
  <si>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</si>
  <si>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</si>
  <si>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</si>
  <si>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</si>
  <si>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</si>
  <si>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</si>
  <si>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</si>
  <si>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</si>
  <si>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</si>
  <si>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</si>
  <si>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</si>
  <si>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</si>
  <si>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</si>
  <si>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</si>
  <si>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</si>
  <si>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</si>
  <si>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</si>
  <si>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</si>
  <si>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</si>
  <si>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</si>
  <si>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</si>
  <si>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</si>
  <si>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</si>
  <si>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</si>
  <si>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</si>
  <si>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</si>
  <si>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</si>
  <si>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</si>
  <si>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</si>
  <si>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</si>
  <si>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</si>
  <si>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</si>
  <si>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</si>
  <si>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</si>
  <si>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</si>
  <si>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</si>
  <si>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</si>
  <si>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</si>
  <si>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</si>
  <si>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</si>
  <si>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</si>
  <si>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</si>
  <si>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</si>
  <si>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</si>
  <si>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</si>
  <si>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</si>
  <si>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</si>
  <si>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</si>
  <si>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</si>
  <si>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</si>
  <si>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</si>
  <si>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</si>
  <si>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</si>
  <si>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</si>
  <si>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</si>
  <si>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</si>
  <si>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</si>
  <si>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</si>
  <si>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</si>
  <si>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</si>
  <si>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</si>
  <si>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</si>
  <si>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</si>
  <si>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</si>
  <si>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</si>
  <si>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</si>
  <si>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</si>
  <si>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</si>
  <si>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</si>
  <si>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</si>
  <si>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</si>
  <si>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</si>
  <si>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</si>
  <si>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</si>
  <si>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</si>
  <si>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</si>
  <si>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</si>
  <si>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</si>
  <si>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</si>
  <si>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</si>
  <si>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</si>
  <si>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</si>
  <si>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</si>
  <si>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</si>
  <si>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</si>
  <si>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</si>
  <si>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</si>
  <si>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</si>
  <si>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</si>
  <si>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</si>
  <si>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</si>
  <si>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</si>
  <si>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</si>
  <si>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</si>
  <si>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</si>
  <si>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</si>
  <si>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</si>
  <si>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</si>
  <si>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</si>
  <si>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</si>
  <si>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</si>
  <si>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</si>
  <si>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</si>
  <si>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</si>
  <si>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</si>
  <si>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</si>
  <si>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</si>
  <si>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</si>
  <si>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</si>
  <si>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</si>
  <si>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</si>
  <si>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</si>
  <si>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</si>
  <si>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</si>
  <si>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</si>
  <si>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</si>
  <si>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</si>
  <si>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</si>
  <si>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</si>
  <si>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</si>
  <si>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</si>
  <si>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</si>
  <si>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</si>
  <si>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</si>
  <si>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</si>
  <si>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</si>
  <si>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</si>
  <si>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</si>
  <si>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</si>
  <si>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</si>
  <si>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</si>
  <si>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</si>
  <si>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</si>
  <si>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</si>
  <si>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</si>
  <si>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</si>
  <si>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</si>
  <si>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</si>
  <si>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</si>
  <si>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</si>
  <si>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</si>
  <si>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</si>
  <si>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</si>
  <si>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</si>
  <si>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</si>
  <si>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</si>
  <si>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</si>
  <si>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</si>
  <si>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</si>
  <si>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</si>
  <si>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</si>
  <si>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</si>
  <si>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</si>
  <si>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</si>
  <si>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</si>
  <si>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</si>
  <si>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</si>
  <si>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</si>
  <si>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</si>
  <si>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</si>
  <si>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</si>
  <si>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</si>
  <si>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</si>
  <si>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</si>
  <si>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</si>
  <si>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</si>
  <si>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</si>
  <si>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</si>
  <si>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</si>
  <si>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</si>
  <si>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</si>
  <si>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</si>
  <si>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</si>
  <si>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</si>
  <si>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</si>
  <si>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</si>
  <si>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</si>
  <si>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</si>
  <si>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</si>
  <si>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</si>
  <si>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</si>
  <si>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</si>
  <si>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</si>
  <si>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</si>
  <si>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</si>
  <si>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</si>
  <si>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</si>
  <si>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</si>
  <si>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</si>
  <si>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</si>
  <si>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</si>
  <si>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</si>
  <si>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</si>
  <si>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</si>
  <si>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</si>
  <si>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</si>
  <si>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</si>
  <si>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</si>
  <si>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</si>
  <si>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</si>
  <si>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</si>
  <si>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</si>
  <si>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</si>
  <si>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</si>
  <si>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</si>
  <si>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</si>
  <si>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</si>
  <si>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</si>
  <si>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</si>
  <si>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</si>
  <si>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</si>
  <si>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</si>
  <si>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</si>
  <si>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</si>
  <si>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</si>
  <si>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</si>
  <si>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</si>
  <si>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</si>
  <si>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</si>
  <si>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</si>
  <si>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</si>
  <si>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</si>
  <si>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</si>
  <si>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</si>
  <si>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</si>
  <si>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</si>
  <si>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</si>
  <si>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</si>
  <si>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</si>
  <si>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</si>
  <si>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</si>
  <si>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</si>
  <si>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</si>
  <si>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</si>
  <si>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</si>
  <si>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</si>
  <si>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</si>
  <si>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</si>
  <si>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</si>
  <si>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</si>
  <si>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</si>
  <si>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</si>
  <si>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</si>
  <si>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</si>
  <si>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</si>
  <si>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</si>
  <si>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</si>
  <si>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</si>
  <si>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</si>
  <si>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</si>
  <si>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</si>
  <si>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</si>
  <si>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</si>
  <si>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</si>
  <si>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</si>
  <si>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</si>
  <si>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</si>
  <si>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</si>
  <si>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</si>
  <si>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</si>
  <si>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</si>
  <si>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</si>
  <si>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</si>
  <si>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</si>
  <si>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</si>
  <si>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</si>
  <si>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</si>
  <si>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</si>
  <si>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</si>
  <si>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</si>
  <si>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</si>
  <si>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</si>
  <si>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</si>
  <si>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</si>
  <si>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</si>
  <si>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</si>
  <si>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</si>
  <si>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</si>
  <si>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</si>
  <si>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</si>
  <si>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</si>
  <si>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</si>
  <si>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</si>
  <si>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</si>
  <si>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</si>
  <si>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</si>
  <si>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</si>
  <si>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</si>
  <si>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</si>
  <si>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</si>
  <si>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</si>
  <si>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</si>
  <si>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</si>
  <si>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</si>
  <si>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</si>
  <si>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</si>
  <si>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</si>
  <si>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</si>
  <si>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</si>
  <si>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</si>
  <si>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</si>
  <si>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</si>
  <si>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</si>
  <si>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</si>
  <si>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</si>
  <si>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</si>
  <si>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</si>
  <si>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</si>
  <si>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</si>
  <si>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</si>
  <si>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</si>
  <si>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</si>
  <si>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</si>
  <si>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</si>
  <si>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</si>
  <si>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</si>
  <si>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</si>
  <si>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</si>
  <si>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</si>
  <si>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</si>
  <si>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</si>
  <si>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</si>
  <si>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</si>
  <si>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</si>
  <si>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</si>
  <si>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</si>
  <si>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</si>
  <si>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</si>
  <si>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</si>
  <si>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</si>
  <si>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</si>
  <si>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</si>
  <si>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</si>
  <si>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</si>
  <si>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</si>
  <si>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</si>
  <si>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</si>
  <si>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</si>
  <si>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</si>
  <si>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</si>
  <si>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</si>
  <si>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</si>
  <si>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</si>
  <si>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</si>
  <si>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</si>
  <si>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</si>
  <si>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</si>
  <si>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</si>
  <si>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</si>
  <si>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</si>
  <si>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</si>
  <si>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</si>
  <si>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</si>
  <si>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</si>
  <si>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</si>
  <si>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</si>
  <si>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</si>
  <si>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</si>
  <si>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</si>
  <si>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</si>
  <si>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</si>
  <si>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</si>
  <si>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</si>
  <si>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</si>
  <si>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</si>
  <si>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</si>
  <si>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</si>
  <si>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</si>
  <si>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</si>
  <si>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</si>
  <si>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</si>
  <si>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</si>
  <si>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</si>
  <si>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</si>
  <si>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</si>
  <si>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</si>
  <si>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</si>
  <si>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</si>
  <si>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</si>
  <si>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</si>
  <si>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</si>
  <si>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</si>
  <si>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</si>
  <si>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</si>
  <si>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</si>
  <si>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</si>
  <si>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</si>
  <si>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</si>
  <si>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</si>
  <si>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</si>
  <si>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</si>
  <si>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</si>
  <si>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</si>
  <si>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</si>
  <si>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</si>
  <si>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</si>
  <si>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</si>
  <si>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</si>
  <si>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</si>
  <si>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</si>
  <si>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</si>
  <si>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</si>
  <si>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</si>
  <si>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</si>
  <si>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</si>
  <si>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</si>
  <si>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</si>
  <si>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</si>
  <si>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</si>
  <si>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</si>
  <si>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</si>
  <si>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</si>
  <si>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</si>
  <si>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</si>
  <si>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</si>
  <si>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</si>
  <si>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</si>
  <si>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</si>
  <si>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</si>
  <si>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</si>
  <si>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</si>
  <si>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</si>
  <si>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</si>
  <si>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</si>
  <si>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</si>
  <si>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</si>
  <si>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</si>
  <si>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</si>
  <si>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</si>
  <si>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</si>
  <si>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</si>
  <si>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</si>
  <si>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</si>
  <si>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</si>
  <si>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</si>
  <si>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</si>
  <si>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</si>
  <si>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</si>
  <si>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</si>
  <si>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</si>
  <si>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</si>
  <si>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</si>
  <si>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</si>
  <si>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</si>
  <si>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</si>
  <si>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</si>
  <si>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</si>
  <si>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</si>
  <si>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</si>
  <si>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</si>
  <si>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</si>
  <si>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</si>
  <si>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</si>
  <si>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</si>
  <si>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</si>
  <si>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</si>
  <si>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</si>
  <si>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</si>
  <si>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</si>
  <si>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</si>
  <si>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</si>
  <si>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</si>
  <si>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</si>
  <si>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</si>
  <si>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</si>
  <si>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</si>
  <si>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</si>
  <si>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</si>
  <si>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</si>
  <si>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</si>
  <si>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</si>
  <si>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</si>
  <si>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</si>
  <si>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</si>
  <si>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</si>
  <si>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</si>
  <si>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</si>
  <si>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</si>
  <si>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</si>
  <si>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</si>
  <si>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</si>
  <si>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</si>
  <si>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</si>
  <si>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</si>
  <si>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</si>
  <si>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</si>
  <si>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</si>
  <si>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</si>
  <si>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</si>
  <si>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</si>
  <si>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</si>
  <si>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</si>
  <si>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</si>
  <si>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</si>
  <si>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</si>
  <si>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</si>
  <si>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</si>
  <si>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</si>
  <si>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</si>
  <si>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</si>
  <si>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</si>
  <si>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</si>
  <si>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</si>
  <si>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</si>
  <si>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</si>
  <si>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</si>
  <si>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</si>
  <si>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</si>
  <si>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</si>
  <si>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</si>
  <si>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</si>
  <si>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</si>
  <si>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</si>
  <si>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</si>
  <si>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</si>
  <si>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</si>
  <si>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</si>
  <si>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</si>
  <si>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</si>
  <si>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</si>
  <si>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</si>
  <si>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</si>
  <si>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</si>
  <si>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</si>
  <si>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</si>
  <si>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</si>
  <si>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</si>
  <si>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</si>
  <si>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</si>
  <si>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</si>
  <si>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</si>
  <si>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</si>
  <si>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</si>
  <si>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</si>
  <si>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</si>
  <si>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</si>
  <si>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</si>
  <si>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</si>
  <si>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</si>
  <si>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</si>
  <si>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</si>
  <si>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</si>
  <si>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</si>
  <si>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</si>
  <si>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</si>
  <si>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</si>
  <si>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</si>
  <si>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</si>
  <si>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</si>
  <si>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</si>
  <si>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</si>
  <si>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</si>
  <si>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</si>
  <si>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</si>
  <si>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</si>
  <si>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</si>
  <si>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</si>
  <si>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</si>
  <si>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</si>
  <si>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</si>
  <si>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</si>
  <si>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</si>
  <si>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</si>
  <si>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</si>
  <si>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</si>
  <si>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</si>
  <si>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</si>
  <si>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</si>
  <si>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</si>
  <si>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</si>
  <si>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</si>
  <si>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</si>
  <si>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</si>
  <si>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</si>
  <si>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</si>
  <si>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</si>
  <si>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</si>
  <si>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</si>
  <si>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</si>
  <si>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</si>
  <si>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</si>
  <si>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</si>
  <si>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</si>
  <si>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</si>
  <si>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</si>
  <si>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</si>
  <si>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</si>
  <si>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</si>
  <si>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</si>
  <si>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</si>
  <si>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</si>
  <si>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</si>
  <si>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</si>
  <si>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</si>
  <si>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</si>
  <si>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</si>
  <si>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</si>
  <si>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</si>
  <si>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</si>
  <si>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</si>
  <si>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</si>
  <si>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</si>
  <si>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</si>
  <si>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</si>
  <si>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</si>
  <si>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</si>
  <si>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</si>
  <si>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</si>
  <si>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</si>
  <si>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</si>
  <si>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</si>
  <si>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</si>
  <si>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</si>
  <si>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</si>
  <si>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</si>
  <si>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</si>
  <si>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</si>
  <si>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</si>
  <si>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</si>
  <si>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</si>
  <si>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</si>
  <si>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</si>
  <si>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</si>
  <si>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</si>
  <si>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</si>
  <si>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</si>
  <si>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</si>
  <si>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</si>
  <si>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</si>
  <si>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</si>
  <si>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</si>
  <si>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</si>
  <si>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</si>
  <si>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</si>
  <si>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</si>
  <si>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</si>
  <si>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</si>
  <si>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</si>
  <si>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</si>
  <si>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</si>
  <si>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</si>
  <si>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</si>
  <si>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</si>
  <si>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</si>
  <si>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</si>
  <si>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</si>
  <si>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</si>
  <si>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</si>
  <si>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</si>
  <si>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</si>
  <si>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</si>
  <si>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</si>
  <si>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</si>
  <si>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</si>
  <si>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</si>
  <si>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</si>
  <si>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</si>
  <si>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</si>
  <si>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</si>
  <si>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</si>
  <si>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</si>
  <si>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</si>
  <si>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</si>
  <si>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</si>
  <si>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</si>
  <si>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</si>
  <si>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</si>
  <si>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</si>
  <si>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</si>
  <si>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</si>
  <si>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</si>
  <si>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</si>
  <si>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</si>
  <si>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</si>
  <si>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</si>
  <si>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</si>
  <si>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</si>
  <si>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</si>
  <si>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</si>
  <si>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</si>
  <si>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</si>
  <si>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</si>
  <si>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</si>
  <si>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</si>
  <si>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</si>
  <si>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</si>
  <si>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</si>
  <si>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</si>
  <si>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</si>
  <si>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</si>
  <si>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</si>
  <si>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</si>
  <si>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</si>
  <si>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</si>
  <si>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</si>
  <si>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</si>
  <si>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</si>
  <si>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</si>
  <si>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</si>
  <si>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</si>
  <si>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</si>
  <si>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</si>
  <si>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</si>
  <si>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</si>
  <si>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</si>
  <si>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</si>
  <si>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</si>
  <si>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</si>
  <si>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</si>
  <si>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</si>
  <si>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</si>
  <si>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</si>
  <si>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</si>
  <si>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</si>
  <si>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</si>
  <si>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</si>
  <si>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</si>
  <si>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</si>
  <si>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</si>
  <si>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</si>
  <si>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</si>
  <si>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</si>
  <si>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</si>
  <si>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</si>
  <si>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</si>
  <si>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</si>
  <si>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</si>
  <si>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</si>
  <si>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</si>
  <si>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</si>
  <si>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</si>
  <si>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</si>
  <si>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</si>
  <si>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</si>
  <si>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</si>
  <si>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</si>
  <si>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</si>
  <si>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</si>
  <si>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</si>
  <si>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</si>
  <si>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</si>
  <si>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</si>
  <si>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</si>
  <si>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</si>
  <si>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</si>
  <si>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</si>
  <si>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</si>
  <si>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</si>
  <si>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</si>
  <si>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</si>
  <si>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</si>
  <si>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</si>
  <si>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</si>
  <si>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</si>
  <si>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</si>
  <si>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</si>
  <si>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</si>
  <si>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</si>
  <si>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</si>
  <si>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</si>
  <si>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</si>
  <si>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</si>
  <si>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</si>
  <si>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</si>
  <si>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</si>
  <si>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</si>
  <si>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</si>
  <si>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</si>
  <si>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</si>
  <si>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</si>
  <si>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</si>
  <si>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</si>
  <si>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</si>
  <si>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</si>
  <si>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</si>
  <si>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</si>
  <si>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</si>
  <si>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</si>
  <si>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</si>
  <si>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</si>
  <si>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</si>
  <si>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</si>
  <si>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</si>
  <si>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</si>
  <si>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</si>
  <si>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</si>
  <si>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</si>
  <si>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</si>
  <si>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</si>
  <si>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</si>
  <si>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</si>
  <si>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</si>
  <si>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</si>
  <si>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</si>
  <si>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</si>
  <si>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</si>
  <si>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</si>
  <si>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</si>
  <si>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</si>
  <si>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</si>
  <si>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</si>
  <si>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</si>
  <si>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</si>
  <si>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</si>
  <si>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</si>
  <si>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</si>
  <si>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</si>
  <si>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</si>
  <si>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</si>
  <si>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</si>
  <si>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</si>
  <si>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</si>
  <si>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</si>
  <si>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</si>
  <si>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</si>
  <si>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</si>
  <si>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</si>
  <si>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</si>
  <si>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</si>
  <si>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</si>
  <si>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</si>
  <si>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</si>
  <si>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</si>
  <si>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</si>
  <si>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</si>
  <si>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</si>
  <si>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</si>
  <si>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</si>
  <si>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</si>
  <si>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</si>
  <si>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</si>
  <si>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</si>
  <si>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</si>
  <si>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</si>
  <si>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</si>
  <si>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</si>
  <si>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</si>
  <si>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</si>
  <si>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</si>
  <si>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</si>
  <si>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</si>
  <si>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</si>
  <si>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</si>
  <si>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</si>
  <si>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</si>
  <si>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</si>
  <si>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</si>
  <si>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</si>
  <si>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</si>
  <si>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</si>
  <si>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</si>
  <si>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</si>
  <si>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</si>
  <si>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</si>
  <si>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</si>
  <si>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</si>
  <si>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</si>
  <si>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</si>
  <si>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</si>
  <si>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</si>
  <si>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</si>
  <si>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</si>
  <si>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</si>
  <si>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</si>
  <si>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</si>
  <si>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</si>
  <si>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</si>
  <si>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</si>
  <si>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</si>
  <si>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</si>
  <si>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</si>
  <si>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</si>
  <si>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</si>
  <si>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</si>
  <si>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</si>
  <si>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</si>
  <si>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</si>
  <si>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</si>
  <si>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</si>
  <si>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</si>
  <si>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</si>
  <si>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</si>
  <si>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</si>
  <si>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</si>
  <si>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</si>
  <si>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</si>
  <si>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</si>
  <si>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</si>
  <si>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</si>
  <si>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</si>
  <si>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</si>
  <si>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</si>
  <si>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</si>
  <si>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</si>
  <si>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</si>
  <si>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</si>
  <si>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</si>
  <si>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</si>
  <si>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</si>
  <si>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</si>
  <si>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</si>
  <si>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</si>
  <si>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</si>
  <si>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</si>
  <si>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</si>
  <si>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</si>
  <si>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</si>
  <si>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</si>
  <si>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</si>
  <si>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</si>
  <si>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</si>
  <si>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</si>
  <si>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</si>
  <si>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</si>
  <si>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</si>
  <si>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</si>
  <si>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</si>
  <si>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</si>
  <si>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</si>
  <si>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</si>
  <si>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</si>
  <si>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</si>
  <si>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</si>
  <si>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</si>
  <si>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</si>
  <si>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</si>
  <si>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</si>
  <si>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</si>
  <si>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</si>
  <si>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</si>
  <si>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</si>
  <si>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</si>
  <si>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</si>
  <si>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</si>
  <si>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</si>
  <si>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</si>
  <si>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</si>
  <si>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</si>
  <si>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</si>
  <si>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</si>
  <si>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</si>
  <si>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</si>
  <si>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</si>
  <si>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</si>
  <si>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</si>
  <si>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</si>
  <si>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</si>
  <si>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</si>
  <si>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</si>
  <si>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</si>
  <si>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</si>
  <si>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</si>
  <si>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</si>
  <si>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</si>
  <si>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</si>
  <si>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</si>
  <si>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</si>
  <si>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</si>
  <si>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</si>
  <si>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</si>
  <si>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</si>
  <si>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</si>
  <si>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</si>
  <si>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</si>
  <si>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</si>
  <si>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</si>
  <si>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</si>
  <si>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</si>
  <si>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</si>
  <si>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</si>
  <si>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</si>
  <si>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</si>
  <si>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</si>
  <si>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</si>
  <si>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</si>
  <si>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</si>
  <si>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</si>
  <si>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</si>
  <si>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</si>
  <si>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</si>
  <si>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</si>
  <si>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</si>
  <si>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</si>
  <si>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</si>
  <si>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</si>
  <si>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</si>
  <si>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</si>
  <si>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</si>
  <si>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</si>
  <si>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</si>
  <si>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</si>
  <si>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</si>
  <si>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</si>
  <si>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</si>
  <si>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</si>
  <si>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</si>
  <si>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</si>
  <si>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</si>
  <si>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</si>
  <si>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</si>
  <si>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</si>
  <si>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</si>
  <si>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</si>
  <si>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</si>
  <si>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</si>
  <si>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</si>
  <si>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</si>
  <si>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</si>
  <si>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</si>
  <si>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</si>
  <si>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</si>
  <si>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</si>
  <si>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</si>
  <si>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</si>
  <si>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</si>
  <si>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</si>
  <si>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</si>
  <si>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</si>
  <si>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</si>
  <si>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</si>
  <si>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</si>
  <si>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</si>
  <si>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</si>
  <si>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</si>
  <si>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</si>
  <si>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</si>
  <si>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</si>
  <si>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</si>
  <si>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</si>
  <si>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</si>
  <si>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</si>
  <si>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</si>
  <si>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</si>
  <si>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</si>
  <si>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</si>
  <si>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</si>
  <si>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</si>
  <si>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</si>
  <si>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</si>
  <si>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</si>
  <si>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</si>
  <si>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</si>
  <si>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</si>
  <si>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</si>
  <si>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</si>
  <si>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</si>
  <si>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</si>
  <si>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</si>
  <si>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</si>
  <si>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</si>
  <si>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</si>
  <si>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</si>
  <si>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</si>
  <si>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</si>
  <si>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</si>
  <si>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</si>
  <si>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</si>
  <si>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</si>
  <si>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</si>
  <si>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</si>
  <si>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</si>
  <si>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</si>
  <si>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</si>
  <si>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</si>
  <si>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</si>
  <si>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</si>
  <si>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</si>
  <si>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</si>
  <si>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</si>
  <si>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</si>
  <si>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</si>
  <si>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</si>
  <si>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</si>
  <si>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</si>
  <si>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</si>
  <si>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</si>
  <si>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</si>
  <si>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</si>
  <si>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</si>
  <si>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</si>
  <si>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</si>
  <si>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</si>
  <si>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</si>
  <si>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</si>
  <si>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</si>
  <si>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</si>
  <si>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</si>
  <si>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</si>
  <si>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</si>
  <si>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</si>
  <si>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</si>
  <si>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</si>
  <si>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</si>
  <si>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</si>
  <si>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</si>
  <si>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</si>
  <si>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</si>
  <si>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</si>
  <si>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</si>
  <si>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</si>
  <si>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</si>
  <si>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</si>
  <si>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</si>
  <si>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</si>
  <si>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</si>
  <si>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</si>
  <si>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</si>
  <si>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</si>
  <si>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</si>
  <si>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</si>
  <si>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</si>
  <si>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</si>
  <si>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</si>
  <si>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</si>
  <si>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</si>
  <si>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</si>
  <si>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</si>
  <si>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</si>
  <si>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</si>
  <si>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</si>
  <si>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</si>
  <si>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</si>
  <si>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</si>
  <si>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</si>
  <si>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</si>
  <si>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</si>
  <si>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</si>
  <si>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</si>
  <si>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</si>
  <si>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</si>
  <si>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</si>
  <si>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</si>
  <si>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</si>
  <si>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</si>
  <si>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</si>
  <si>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</si>
  <si>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</si>
  <si>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</si>
  <si>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</si>
  <si>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</si>
  <si>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</si>
  <si>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</si>
  <si>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</si>
  <si>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</si>
  <si>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</si>
  <si>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</si>
  <si>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</si>
  <si>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</si>
  <si>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</si>
  <si>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</si>
  <si>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</si>
  <si>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</si>
  <si>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</si>
  <si>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</si>
  <si>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</si>
  <si>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</si>
  <si>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</si>
  <si>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</si>
  <si>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</si>
  <si>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</si>
  <si>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</si>
  <si>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</si>
  <si>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</si>
  <si>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</si>
  <si>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</si>
  <si>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</si>
  <si>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</si>
  <si>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</si>
  <si>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</si>
  <si>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</si>
  <si>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</si>
  <si>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</si>
  <si>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</si>
  <si>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</si>
  <si>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</si>
  <si>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</si>
  <si>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</si>
  <si>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</si>
  <si>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</si>
  <si>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</si>
  <si>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</si>
  <si>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</si>
  <si>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</si>
  <si>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</si>
  <si>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</si>
  <si>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</si>
  <si>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</si>
  <si>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</si>
  <si>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</si>
  <si>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</si>
  <si>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</si>
  <si>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</si>
  <si>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</si>
  <si>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</si>
  <si>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</si>
  <si>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</si>
  <si>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</si>
  <si>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</si>
  <si>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</si>
  <si>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</si>
  <si>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</si>
  <si>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</si>
  <si>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</si>
  <si>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</si>
  <si>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</si>
  <si>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</si>
  <si>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</si>
  <si>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</si>
  <si>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</si>
  <si>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</si>
  <si>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</si>
  <si>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</si>
  <si>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</si>
  <si>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</si>
  <si>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</si>
  <si>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</si>
  <si>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</si>
  <si>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</si>
  <si>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</si>
  <si>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</si>
  <si>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</si>
  <si>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</si>
  <si>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</si>
  <si>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</si>
  <si>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</si>
  <si>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</si>
  <si>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</si>
  <si>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</si>
  <si>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</si>
  <si>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</si>
  <si>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</si>
  <si>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</si>
  <si>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</si>
  <si>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</si>
  <si>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</si>
  <si>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</si>
  <si>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</si>
  <si>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</si>
  <si>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</si>
  <si>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</si>
  <si>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</si>
  <si>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</si>
  <si>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</si>
  <si>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</si>
  <si>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</si>
  <si>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</si>
  <si>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</si>
  <si>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</si>
  <si>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</si>
  <si>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</si>
  <si>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</si>
  <si>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</si>
  <si>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</si>
  <si>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</si>
  <si>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</si>
  <si>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</si>
  <si>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</si>
  <si>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</si>
  <si>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</si>
  <si>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</si>
  <si>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</si>
  <si>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</si>
  <si>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</si>
  <si>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</si>
  <si>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</si>
  <si>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</si>
  <si>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</si>
  <si>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</si>
  <si>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</si>
  <si>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</si>
  <si>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</si>
  <si>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</si>
  <si>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</si>
  <si>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</si>
  <si>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</si>
  <si>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</si>
  <si>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</si>
  <si>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</si>
  <si>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</si>
  <si>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</si>
  <si>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</si>
  <si>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</si>
  <si>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</si>
  <si>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</si>
  <si>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</si>
  <si>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</si>
  <si>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</si>
  <si>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</si>
  <si>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</si>
  <si>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</si>
  <si>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</si>
  <si>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</si>
  <si>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</si>
  <si>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</si>
  <si>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</si>
  <si>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</si>
  <si>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</si>
  <si>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</si>
  <si>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</si>
  <si>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</si>
  <si>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</si>
  <si>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</si>
  <si>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</si>
  <si>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</si>
  <si>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</si>
  <si>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</si>
  <si>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</si>
  <si>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</si>
  <si>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</si>
  <si>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</si>
  <si>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</si>
  <si>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</si>
  <si>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</si>
  <si>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</si>
  <si>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</si>
  <si>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</si>
  <si>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</si>
  <si>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</si>
  <si>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</si>
  <si>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</si>
  <si>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</si>
  <si>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</si>
  <si>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</si>
  <si>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</si>
  <si>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</si>
  <si>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</si>
  <si>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</si>
  <si>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</si>
  <si>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</si>
  <si>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</si>
  <si>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</si>
  <si>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</si>
  <si>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</si>
  <si>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</si>
  <si>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</si>
  <si>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</si>
  <si>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</si>
  <si>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</si>
  <si>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</si>
  <si>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</si>
  <si>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</si>
  <si>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</si>
  <si>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</si>
  <si>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</si>
  <si>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</si>
  <si>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</si>
  <si>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</si>
  <si>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</si>
  <si>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</si>
  <si>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</si>
  <si>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</si>
  <si>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</si>
  <si>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</si>
  <si>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</si>
  <si>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</si>
  <si>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</si>
  <si>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</si>
  <si>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</si>
  <si>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</si>
  <si>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</si>
  <si>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</si>
  <si>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</si>
  <si>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</si>
  <si>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</si>
  <si>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</si>
  <si>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</si>
  <si>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</si>
  <si>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</si>
  <si>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</si>
  <si>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</si>
  <si>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</si>
  <si>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</si>
  <si>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</si>
  <si>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</si>
  <si>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</si>
  <si>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</si>
  <si>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</si>
  <si>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</si>
  <si>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</si>
  <si>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</si>
  <si>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</si>
  <si>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</si>
  <si>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</si>
  <si>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</si>
  <si>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</si>
  <si>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</si>
  <si>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</si>
  <si>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</si>
  <si>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</si>
  <si>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</si>
  <si>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</si>
  <si>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</si>
  <si>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</si>
  <si>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</si>
  <si>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</si>
  <si>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</si>
  <si>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</si>
  <si>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</si>
  <si>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</si>
  <si>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</si>
  <si>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</si>
  <si>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</si>
  <si>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</si>
  <si>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</si>
  <si>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</si>
  <si>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</si>
  <si>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</si>
  <si>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</si>
  <si>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</si>
  <si>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</si>
  <si>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</si>
  <si>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</si>
  <si>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</si>
  <si>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</si>
  <si>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</si>
  <si>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</si>
  <si>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</si>
  <si>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</si>
  <si>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</si>
  <si>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</si>
  <si>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</si>
  <si>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</si>
  <si>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</si>
  <si>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</si>
  <si>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</si>
  <si>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</si>
  <si>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</si>
  <si>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</si>
  <si>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</si>
  <si>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</si>
  <si>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</si>
  <si>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</si>
  <si>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</si>
  <si>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</si>
  <si>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</si>
  <si>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</si>
  <si>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</si>
  <si>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</si>
  <si>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</si>
  <si>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</si>
  <si>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</si>
  <si>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</si>
  <si>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</si>
  <si>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</si>
  <si>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</si>
  <si>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</si>
  <si>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</si>
  <si>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</si>
  <si>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</si>
  <si>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</si>
  <si>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</si>
  <si>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</si>
  <si>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</si>
  <si>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</si>
  <si>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</si>
  <si>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</si>
  <si>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</si>
  <si>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</si>
  <si>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</si>
  <si>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</si>
  <si>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</si>
  <si>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</si>
  <si>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</si>
  <si>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</si>
  <si>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</si>
  <si>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</si>
  <si>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</si>
  <si>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</si>
  <si>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</si>
  <si>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</si>
  <si>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</si>
  <si>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</si>
  <si>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</si>
  <si>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</si>
  <si>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</si>
  <si>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</si>
  <si>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</si>
  <si>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</si>
  <si>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</si>
  <si>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</si>
  <si>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</si>
  <si>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</si>
  <si>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</si>
  <si>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</si>
  <si>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</si>
  <si>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</si>
  <si>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</si>
  <si>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</si>
  <si>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</si>
  <si>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</si>
  <si>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</si>
  <si>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</si>
  <si>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</si>
  <si>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</si>
  <si>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</si>
  <si>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</si>
  <si>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</si>
  <si>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</si>
  <si>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</si>
  <si>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</si>
  <si>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</si>
  <si>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</si>
  <si>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</si>
  <si>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</si>
  <si>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</si>
  <si>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</si>
  <si>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</si>
  <si>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</si>
  <si>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</si>
  <si>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</si>
  <si>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</si>
  <si>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</si>
  <si>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</si>
  <si>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</si>
  <si>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</si>
  <si>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</si>
  <si>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</si>
  <si>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</si>
  <si>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</si>
  <si>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</si>
  <si>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</si>
  <si>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</si>
  <si>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</si>
  <si>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</si>
  <si>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</si>
  <si>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</si>
  <si>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</si>
  <si>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</si>
  <si>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</si>
  <si>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</si>
  <si>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</si>
  <si>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</si>
  <si>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</si>
  <si>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</si>
  <si>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</si>
  <si>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</si>
  <si>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</si>
  <si>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</si>
  <si>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</si>
  <si>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</si>
  <si>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</si>
  <si>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</si>
  <si>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</si>
  <si>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</si>
  <si>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</si>
  <si>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</si>
  <si>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</si>
  <si>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</si>
  <si>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</si>
  <si>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</si>
  <si>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</si>
  <si>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</si>
  <si>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</si>
  <si>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</si>
  <si>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</si>
  <si>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</si>
  <si>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</si>
  <si>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</si>
  <si>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</si>
  <si>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</si>
  <si>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</si>
  <si>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</si>
  <si>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</si>
  <si>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</si>
  <si>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</si>
  <si>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</si>
  <si>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</si>
  <si>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</si>
  <si>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</si>
  <si>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</si>
  <si>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</si>
  <si>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</si>
  <si>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</si>
  <si>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</si>
  <si>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</si>
  <si>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</si>
  <si>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</si>
  <si>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</si>
  <si>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</si>
  <si>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</si>
  <si>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</si>
  <si>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</si>
  <si>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</si>
  <si>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</si>
  <si>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</si>
  <si>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</si>
  <si>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</si>
  <si>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</si>
  <si>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</si>
  <si>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</si>
  <si>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</si>
  <si>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</si>
  <si>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</si>
  <si>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</si>
  <si>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</si>
  <si>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</si>
  <si>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</si>
  <si>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</si>
  <si>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</si>
  <si>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</si>
  <si>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</si>
  <si>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</si>
  <si>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</si>
  <si>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</si>
  <si>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</si>
  <si>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</si>
  <si>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</si>
  <si>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</si>
  <si>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</si>
  <si>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</si>
  <si>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</si>
  <si>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</si>
  <si>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</si>
  <si>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</si>
  <si>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</si>
  <si>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</si>
  <si>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</si>
  <si>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</si>
  <si>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</si>
  <si>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</si>
  <si>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</si>
  <si>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</si>
  <si>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</si>
  <si>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</si>
  <si>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</si>
  <si>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</si>
  <si>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</si>
  <si>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</si>
  <si>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</si>
  <si>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</si>
  <si>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</si>
  <si>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</si>
  <si>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</si>
  <si>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</si>
  <si>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</si>
  <si>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</si>
  <si>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</si>
  <si>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</si>
  <si>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</si>
  <si>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</si>
  <si>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</si>
  <si>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</si>
  <si>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</si>
  <si>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</si>
  <si>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</si>
  <si>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</si>
  <si>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</si>
  <si>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</si>
  <si>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</si>
  <si>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</si>
  <si>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</si>
  <si>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</si>
  <si>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</si>
  <si>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</si>
  <si>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</si>
  <si>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</si>
  <si>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</si>
  <si>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</si>
  <si>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</si>
  <si>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</si>
  <si>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</si>
  <si>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</si>
  <si>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</si>
  <si>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</si>
  <si>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</si>
  <si>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</si>
  <si>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</si>
  <si>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</si>
  <si>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</si>
  <si>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</si>
  <si>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</si>
  <si>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</si>
  <si>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</si>
  <si>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</si>
  <si>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</si>
  <si>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</si>
  <si>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</si>
  <si>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</si>
  <si>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</si>
  <si>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</si>
  <si>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</si>
  <si>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</si>
  <si>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</si>
  <si>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</si>
  <si>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</si>
  <si>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</si>
  <si>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</si>
  <si>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</si>
  <si>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</si>
  <si>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</si>
  <si>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</si>
  <si>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</si>
  <si>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</si>
  <si>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</si>
  <si>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</si>
  <si>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</si>
  <si>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</si>
  <si>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</si>
  <si>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</si>
  <si>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</si>
  <si>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</si>
  <si>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</si>
  <si>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</si>
  <si>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</si>
  <si>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</si>
  <si>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</si>
  <si>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</si>
  <si>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</si>
  <si>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</si>
  <si>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</si>
  <si>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</si>
  <si>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</si>
  <si>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</si>
  <si>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</si>
  <si>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</si>
  <si>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</si>
  <si>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</si>
  <si>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</si>
  <si>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</si>
  <si>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</si>
  <si>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</si>
  <si>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</si>
  <si>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</si>
  <si>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</si>
  <si>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</si>
  <si>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</si>
  <si>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</si>
  <si>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</si>
  <si>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</si>
  <si>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</si>
  <si>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</si>
  <si>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</si>
  <si>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</si>
  <si>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</si>
  <si>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</si>
  <si>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</si>
  <si>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</si>
  <si>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</si>
  <si>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</si>
  <si>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</si>
  <si>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</si>
  <si>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</si>
  <si>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</si>
  <si>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</si>
  <si>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</si>
  <si>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</si>
  <si>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</si>
  <si>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</si>
  <si>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</si>
  <si>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</si>
  <si>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</si>
  <si>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</si>
  <si>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</si>
  <si>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</si>
  <si>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</si>
  <si>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</si>
  <si>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</si>
  <si>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</si>
  <si>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</si>
  <si>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</si>
  <si>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</si>
  <si>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</si>
  <si>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</si>
  <si>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</si>
  <si>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</si>
  <si>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</si>
  <si>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</si>
  <si>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</si>
  <si>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</si>
  <si>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</si>
  <si>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</si>
  <si>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</si>
  <si>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</si>
  <si>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</si>
  <si>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</si>
  <si>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</si>
  <si>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</si>
  <si>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</si>
  <si>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</si>
  <si>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</si>
  <si>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</si>
  <si>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</si>
  <si>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</si>
  <si>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</si>
  <si>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</si>
  <si>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</si>
  <si>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</si>
  <si>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</si>
  <si>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</si>
  <si>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</si>
  <si>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</si>
  <si>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</si>
  <si>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</si>
  <si>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</si>
  <si>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</si>
  <si>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</si>
  <si>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</si>
  <si>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</si>
  <si>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</si>
  <si>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</si>
  <si>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</si>
  <si>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</si>
  <si>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</si>
  <si>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</si>
  <si>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</si>
  <si>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</si>
  <si>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</si>
  <si>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</si>
  <si>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</si>
  <si>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</si>
  <si>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</si>
  <si>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</si>
  <si>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</si>
  <si>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</si>
  <si>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</si>
  <si>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</si>
  <si>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</si>
  <si>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</si>
  <si>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</si>
  <si>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</si>
  <si>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</si>
  <si>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</si>
  <si>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</si>
  <si>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</si>
  <si>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</si>
  <si>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</si>
  <si>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</si>
  <si>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</si>
  <si>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</si>
  <si>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</si>
  <si>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</si>
  <si>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</si>
  <si>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</si>
  <si>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</si>
  <si>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</si>
  <si>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</si>
  <si>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</si>
  <si>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</si>
  <si>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</si>
  <si>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</si>
  <si>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</si>
  <si>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</si>
  <si>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</si>
  <si>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</si>
  <si>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</si>
  <si>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</si>
  <si>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</si>
  <si>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</si>
  <si>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</si>
  <si>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</si>
  <si>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</si>
  <si>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</si>
  <si>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</si>
  <si>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</si>
  <si>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</si>
  <si>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</si>
  <si>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</si>
  <si>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</si>
  <si>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</si>
  <si>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</si>
  <si>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</si>
  <si>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</si>
  <si>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</si>
  <si>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</si>
  <si>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</si>
  <si>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</si>
  <si>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</si>
  <si>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</si>
  <si>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</si>
  <si>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</si>
  <si>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</si>
  <si>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</si>
  <si>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</si>
  <si>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</si>
  <si>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</si>
  <si>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</si>
  <si>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</si>
  <si>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</si>
  <si>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</si>
  <si>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</si>
  <si>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</si>
  <si>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</si>
  <si>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</si>
  <si>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</si>
  <si>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</si>
  <si>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</si>
  <si>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</si>
  <si>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</si>
  <si>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</si>
  <si>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</si>
  <si>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</si>
  <si>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</si>
  <si>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</si>
  <si>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</si>
  <si>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</si>
  <si>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</si>
  <si>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</si>
  <si>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</si>
  <si>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</si>
  <si>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</si>
  <si>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</si>
  <si>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</si>
  <si>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</si>
  <si>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</si>
  <si>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</si>
  <si>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</si>
  <si>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</si>
  <si>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</si>
  <si>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</si>
  <si>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</si>
  <si>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</si>
  <si>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</si>
  <si>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</si>
  <si>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</si>
  <si>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</si>
  <si>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</si>
  <si>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</si>
  <si>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</si>
  <si>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</si>
  <si>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</si>
  <si>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</si>
  <si>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</si>
  <si>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</si>
  <si>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</si>
  <si>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</si>
  <si>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</si>
  <si>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</si>
  <si>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</si>
  <si>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</si>
  <si>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</si>
  <si>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</si>
  <si>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</si>
  <si>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</si>
  <si>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</si>
  <si>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</si>
  <si>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</si>
  <si>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</si>
  <si>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</si>
  <si>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</si>
  <si>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</si>
  <si>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</si>
  <si>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</si>
  <si>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</si>
  <si>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</si>
  <si>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</si>
  <si>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</si>
  <si>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</si>
  <si>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</si>
  <si>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</si>
  <si>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</si>
  <si>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</si>
  <si>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</si>
  <si>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</si>
  <si>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</si>
  <si>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</si>
  <si>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</si>
  <si>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</si>
  <si>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</si>
  <si>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</si>
  <si>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</si>
  <si>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</si>
  <si>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</si>
  <si>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</si>
  <si>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</si>
  <si>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</si>
  <si>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</si>
  <si>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</si>
  <si>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</si>
  <si>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</si>
  <si>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</si>
  <si>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</si>
  <si>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</si>
  <si>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</si>
  <si>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</si>
  <si>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</si>
  <si>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</si>
  <si>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</si>
  <si>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</si>
  <si>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</si>
  <si>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</si>
  <si>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</si>
  <si>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</si>
  <si>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</si>
  <si>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</si>
  <si>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</si>
  <si>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</si>
  <si>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</si>
  <si>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</si>
  <si>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</si>
  <si>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</si>
  <si>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</si>
  <si>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</si>
  <si>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</si>
  <si>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</si>
  <si>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</si>
  <si>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</si>
  <si>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</si>
  <si>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</si>
  <si>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</si>
  <si>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</si>
  <si>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</si>
  <si>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</si>
  <si>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</si>
  <si>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</si>
  <si>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</si>
  <si>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</si>
  <si>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</si>
  <si>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</si>
  <si>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</si>
  <si>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</si>
  <si>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</si>
  <si>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</si>
  <si>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</si>
  <si>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</si>
  <si>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</si>
  <si>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</si>
  <si>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</si>
  <si>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</si>
  <si>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</si>
  <si>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</si>
  <si>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</si>
  <si>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</si>
  <si>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</si>
  <si>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</si>
  <si>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</si>
  <si>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</si>
  <si>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</si>
  <si>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</si>
  <si>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</si>
  <si>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</si>
  <si>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</si>
  <si>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</si>
  <si>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</si>
  <si>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</si>
  <si>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</si>
  <si>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</si>
  <si>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</si>
  <si>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</si>
  <si>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</si>
  <si>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</si>
  <si>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</si>
  <si>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</si>
  <si>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</si>
  <si>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</si>
  <si>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</si>
  <si>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</si>
  <si>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</si>
  <si>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</si>
  <si>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</si>
  <si>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</si>
  <si>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</si>
  <si>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</si>
  <si>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</si>
  <si>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</si>
  <si>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</si>
  <si>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</si>
  <si>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</si>
  <si>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</si>
  <si>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</si>
  <si>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</si>
  <si>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</si>
  <si>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</si>
  <si>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</si>
  <si>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</si>
  <si>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</si>
  <si>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</si>
  <si>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</si>
  <si>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</si>
  <si>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</si>
  <si>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</si>
  <si>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</si>
  <si>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</si>
  <si>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</si>
  <si>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</si>
  <si>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</si>
  <si>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</si>
  <si>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</si>
  <si>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</si>
  <si>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</si>
  <si>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</si>
  <si>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</si>
  <si>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</si>
  <si>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</si>
  <si>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</si>
  <si>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</si>
  <si>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</si>
  <si>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</si>
  <si>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</si>
  <si>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</si>
  <si>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</si>
  <si>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</si>
  <si>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</si>
  <si>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</si>
  <si>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</si>
  <si>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</si>
  <si>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</si>
  <si>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</si>
  <si>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</si>
  <si>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</si>
  <si>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</si>
  <si>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</si>
  <si>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</si>
  <si>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</si>
  <si>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</si>
  <si>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</si>
  <si>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</si>
  <si>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</si>
  <si>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</si>
  <si>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</si>
  <si>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</si>
  <si>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</si>
  <si>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</si>
  <si>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</si>
  <si>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</si>
  <si>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</si>
  <si>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</si>
  <si>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</si>
  <si>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</si>
  <si>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</si>
  <si>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</si>
  <si>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</si>
  <si>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</si>
  <si>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</si>
  <si>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</si>
  <si>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</si>
  <si>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</si>
  <si>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</si>
  <si>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</si>
  <si>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</si>
  <si>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</si>
  <si>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</si>
  <si>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</si>
  <si>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</si>
  <si>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</si>
  <si>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</si>
  <si>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</si>
  <si>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</si>
  <si>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</si>
  <si>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</si>
  <si>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</si>
  <si>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</si>
  <si>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</si>
  <si>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</si>
  <si>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</si>
  <si>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</si>
  <si>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</si>
  <si>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</si>
  <si>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</si>
  <si>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</si>
  <si>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</si>
  <si>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</si>
  <si>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</si>
  <si>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</si>
  <si>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</si>
  <si>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</si>
  <si>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</si>
  <si>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</si>
  <si>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</si>
  <si>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</si>
  <si>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</si>
  <si>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</si>
  <si>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</si>
  <si>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</si>
  <si>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</si>
  <si>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</si>
  <si>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</si>
  <si>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</si>
  <si>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</si>
  <si>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</si>
  <si>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</si>
  <si>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</si>
  <si>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</si>
  <si>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</si>
  <si>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</si>
  <si>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</si>
  <si>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</si>
  <si>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</si>
  <si>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</si>
  <si>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</si>
  <si>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</si>
  <si>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</si>
  <si>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</si>
  <si>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</si>
  <si>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</si>
  <si>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</si>
  <si>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</si>
  <si>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</si>
  <si>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</si>
  <si>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</si>
  <si>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</si>
  <si>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</si>
  <si>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</si>
  <si>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</si>
  <si>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</si>
  <si>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</si>
  <si>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</si>
  <si>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</si>
  <si>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</si>
  <si>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</si>
  <si>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</si>
  <si>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</si>
  <si>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</si>
  <si>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</si>
  <si>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</si>
  <si>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</si>
  <si>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</si>
  <si>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</si>
  <si>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</si>
  <si>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</si>
  <si>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</si>
  <si>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</si>
  <si>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</si>
  <si>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</si>
  <si>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</si>
  <si>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</si>
  <si>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</si>
  <si>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</si>
  <si>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</si>
  <si>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</si>
  <si>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</si>
  <si>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</si>
  <si>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</si>
  <si>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</si>
  <si>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</si>
  <si>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</si>
  <si>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</si>
  <si>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</si>
  <si>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</si>
  <si>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</si>
  <si>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</si>
  <si>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</si>
  <si>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</si>
  <si>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</si>
  <si>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</si>
  <si>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</si>
  <si>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</si>
  <si>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</si>
  <si>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</si>
  <si>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</si>
  <si>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</si>
  <si>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</si>
  <si>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</si>
  <si>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</si>
  <si>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</si>
  <si>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</si>
  <si>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</si>
  <si>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</si>
  <si>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</si>
  <si>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</si>
  <si>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</si>
  <si>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</si>
  <si>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</si>
  <si>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</si>
  <si>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</si>
  <si>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</si>
  <si>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</si>
  <si>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</si>
  <si>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</si>
  <si>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</si>
  <si>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</si>
  <si>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</si>
  <si>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</si>
  <si>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</si>
  <si>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</si>
  <si>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</si>
  <si>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</si>
  <si>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</si>
  <si>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</si>
  <si>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</si>
  <si>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</si>
  <si>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</si>
  <si>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</si>
  <si>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</si>
  <si>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</si>
  <si>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</si>
  <si>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</si>
  <si>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</si>
  <si>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</si>
  <si>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</si>
  <si>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</si>
  <si>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</si>
  <si>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</si>
  <si>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</si>
  <si>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</si>
  <si>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</si>
  <si>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</si>
  <si>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</si>
  <si>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</si>
  <si>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</si>
  <si>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</si>
  <si>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</si>
  <si>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</si>
  <si>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</si>
  <si>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</si>
  <si>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</si>
  <si>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</si>
  <si>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</si>
  <si>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</si>
  <si>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</si>
  <si>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</si>
  <si>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</si>
  <si>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</si>
  <si>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</si>
  <si>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</si>
  <si>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</si>
  <si>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</si>
  <si>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</si>
  <si>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</si>
  <si>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</si>
  <si>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</si>
  <si>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</si>
  <si>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</si>
  <si>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</si>
  <si>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</si>
  <si>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</si>
  <si>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</si>
  <si>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</si>
  <si>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</si>
  <si>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</si>
  <si>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</si>
  <si>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</si>
  <si>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</si>
  <si>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</si>
  <si>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</si>
  <si>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</si>
  <si>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</si>
  <si>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</si>
  <si>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</si>
  <si>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</si>
  <si>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</si>
  <si>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</si>
  <si>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</si>
  <si>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</si>
  <si>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</si>
  <si>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</si>
  <si>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</si>
  <si>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</si>
  <si>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</si>
  <si>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</si>
  <si>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</si>
  <si>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</si>
  <si>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</si>
  <si>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</si>
  <si>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</si>
  <si>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</si>
  <si>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</si>
  <si>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</si>
  <si>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</si>
  <si>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</si>
  <si>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</si>
  <si>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</si>
  <si>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</si>
  <si>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</si>
  <si>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</si>
  <si>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</si>
  <si>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</si>
  <si>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</si>
  <si>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</si>
  <si>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</si>
  <si>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</si>
  <si>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</si>
  <si>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</si>
  <si>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</si>
  <si>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</si>
  <si>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</si>
  <si>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</si>
  <si>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</si>
  <si>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</si>
  <si>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</si>
  <si>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</si>
  <si>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</si>
  <si>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</si>
  <si>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</si>
  <si>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</si>
  <si>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</si>
  <si>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</si>
  <si>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</si>
  <si>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</si>
  <si>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</si>
  <si>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</si>
  <si>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</si>
  <si>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</si>
  <si>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</si>
  <si>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</si>
  <si>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</si>
  <si>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</si>
  <si>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</si>
  <si>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</si>
  <si>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</si>
  <si>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</si>
  <si>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</si>
  <si>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</si>
  <si>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</si>
  <si>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</si>
  <si>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</si>
  <si>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</si>
  <si>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</si>
  <si>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</si>
  <si>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</si>
  <si>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</si>
  <si>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</si>
  <si>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</si>
  <si>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</si>
  <si>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</si>
  <si>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</si>
  <si>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</si>
  <si>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</si>
  <si>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</si>
  <si>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</si>
  <si>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</si>
  <si>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</si>
  <si>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</si>
  <si>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</si>
  <si>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</si>
  <si>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</si>
  <si>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</si>
  <si>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</si>
  <si>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</si>
  <si>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</si>
  <si>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</si>
  <si>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</si>
  <si>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</si>
  <si>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</si>
  <si>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</si>
  <si>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</si>
  <si>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</si>
  <si>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</si>
  <si>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</si>
  <si>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</si>
  <si>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</si>
  <si>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</si>
  <si>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</si>
  <si>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</si>
  <si>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</si>
  <si>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</si>
  <si>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</si>
  <si>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</si>
  <si>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</si>
  <si>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</si>
  <si>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</si>
  <si>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</si>
  <si>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</si>
  <si>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</si>
  <si>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</si>
  <si>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</si>
  <si>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</si>
  <si>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</si>
  <si>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</si>
  <si>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</si>
  <si>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</si>
  <si>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</si>
  <si>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</si>
  <si>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</si>
  <si>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</si>
  <si>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</si>
  <si>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</si>
  <si>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</si>
  <si>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</si>
  <si>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</si>
  <si>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</si>
  <si>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</si>
  <si>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</si>
  <si>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</si>
  <si>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</si>
  <si>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</si>
  <si>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</si>
  <si>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</si>
  <si>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</si>
  <si>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</si>
  <si>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</si>
  <si>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</si>
  <si>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</si>
  <si>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</si>
  <si>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</si>
  <si>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</si>
  <si>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</si>
  <si>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</si>
  <si>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</si>
  <si>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</si>
  <si>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</si>
  <si>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</si>
  <si>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</si>
  <si>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</si>
  <si>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</si>
  <si>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</si>
  <si>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</si>
  <si>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</si>
  <si>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</si>
  <si>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</si>
  <si>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</si>
  <si>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</si>
  <si>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</si>
  <si>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</si>
  <si>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</si>
  <si>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</si>
  <si>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</si>
  <si>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</si>
  <si>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</si>
  <si>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</si>
  <si>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</si>
  <si>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</si>
  <si>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</si>
  <si>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</si>
  <si>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</si>
  <si>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</si>
  <si>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</si>
  <si>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</si>
  <si>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</si>
  <si>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</si>
  <si>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</si>
  <si>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</si>
  <si>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</si>
  <si>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</si>
  <si>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</si>
  <si>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</si>
  <si>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</si>
  <si>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</si>
  <si>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</si>
  <si>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</si>
  <si>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</si>
  <si>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</si>
  <si>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</si>
  <si>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</si>
  <si>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</si>
  <si>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</si>
  <si>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</si>
  <si>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</si>
  <si>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</si>
  <si>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</si>
  <si>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</si>
  <si>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</si>
  <si>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</si>
  <si>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</si>
  <si>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</si>
  <si>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</si>
  <si>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</si>
  <si>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</si>
  <si>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</si>
  <si>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</si>
  <si>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</si>
  <si>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</si>
  <si>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</si>
  <si>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</si>
  <si>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</si>
  <si>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</si>
  <si>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</si>
  <si>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</si>
  <si>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</si>
  <si>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</si>
  <si>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</si>
  <si>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</si>
  <si>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</si>
  <si>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</si>
  <si>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</si>
  <si>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</si>
  <si>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</si>
  <si>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</si>
  <si>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</si>
  <si>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</si>
  <si>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</si>
  <si>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</si>
  <si>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</si>
  <si>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</si>
  <si>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</si>
  <si>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</si>
  <si>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</si>
  <si>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</si>
  <si>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</si>
  <si>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</si>
  <si>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</si>
  <si>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</si>
  <si>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</si>
  <si>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</si>
  <si>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</si>
  <si>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</si>
  <si>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</si>
  <si>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</si>
  <si>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</si>
  <si>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</si>
  <si>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</si>
  <si>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</si>
  <si>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</si>
  <si>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</si>
  <si>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</si>
  <si>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</si>
  <si>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</si>
  <si>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</si>
  <si>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</si>
  <si>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</si>
  <si>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</si>
  <si>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</si>
  <si>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</si>
  <si>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</si>
  <si>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</si>
  <si>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</si>
  <si>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</si>
  <si>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</si>
  <si>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</si>
  <si>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</si>
  <si>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</si>
  <si>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</si>
  <si>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</si>
  <si>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</si>
  <si>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</si>
  <si>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</si>
  <si>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</si>
  <si>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</si>
  <si>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</si>
  <si>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</si>
  <si>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</si>
  <si>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</si>
  <si>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</si>
  <si>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</si>
  <si>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</si>
  <si>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</si>
  <si>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</si>
  <si>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</si>
  <si>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</si>
  <si>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</si>
  <si>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</si>
  <si>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</si>
  <si>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</si>
  <si>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</si>
  <si>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</si>
  <si>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</si>
  <si>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</si>
  <si>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</si>
  <si>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</si>
  <si>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</si>
  <si>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</si>
  <si>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</si>
  <si>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</si>
  <si>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</si>
  <si>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</si>
  <si>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</si>
  <si>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</si>
  <si>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</si>
  <si>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</si>
  <si>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</si>
  <si>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</si>
  <si>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</si>
  <si>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</si>
  <si>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</si>
  <si>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</si>
  <si>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</si>
  <si>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</si>
  <si>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</si>
  <si>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</si>
  <si>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</si>
  <si>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</si>
  <si>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</si>
  <si>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</si>
  <si>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</si>
  <si>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</si>
  <si>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</si>
  <si>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</si>
  <si>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</si>
  <si>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</si>
  <si>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</si>
  <si>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</si>
  <si>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</si>
  <si>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</si>
  <si>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</si>
  <si>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</si>
  <si>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</si>
  <si>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</si>
  <si>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</si>
  <si>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</si>
  <si>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</si>
  <si>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</si>
  <si>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</si>
  <si>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</si>
  <si>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</si>
  <si>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</si>
  <si>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</si>
  <si>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</si>
  <si>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</si>
  <si>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</si>
  <si>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</si>
  <si>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</si>
  <si>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</si>
  <si>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</si>
  <si>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</si>
  <si>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</si>
  <si>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</si>
  <si>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</si>
  <si>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</si>
  <si>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</si>
  <si>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</si>
  <si>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</si>
  <si>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</si>
  <si>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</si>
  <si>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</si>
  <si>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</si>
  <si>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</si>
  <si>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</si>
  <si>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</si>
  <si>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</si>
  <si>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</si>
  <si>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</si>
  <si>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</si>
  <si>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</si>
  <si>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</si>
  <si>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</si>
  <si>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</si>
  <si>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</si>
  <si>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</si>
  <si>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</si>
  <si>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</si>
  <si>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</si>
  <si>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</si>
  <si>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</si>
  <si>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</si>
  <si>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</si>
  <si>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</si>
  <si>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</si>
  <si>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</si>
  <si>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</si>
  <si>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</si>
  <si>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</si>
  <si>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</si>
  <si>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</si>
  <si>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</si>
  <si>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</si>
  <si>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</si>
  <si>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</si>
  <si>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</si>
  <si>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</si>
  <si>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</si>
  <si>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</si>
  <si>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</si>
  <si>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</si>
  <si>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</si>
  <si>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</si>
  <si>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</si>
  <si>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</si>
  <si>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</si>
  <si>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</si>
  <si>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</si>
  <si>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</si>
  <si>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</si>
  <si>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</si>
  <si>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</si>
  <si>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</si>
  <si>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</si>
  <si>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</si>
  <si>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</si>
  <si>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</si>
  <si>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</si>
  <si>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</si>
  <si>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</si>
  <si>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</si>
  <si>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</si>
  <si>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</si>
  <si>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</si>
  <si>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</si>
  <si>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</si>
  <si>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</si>
  <si>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</si>
  <si>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</si>
  <si>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</si>
  <si>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</si>
  <si>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</si>
  <si>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</si>
  <si>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</si>
  <si>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</si>
  <si>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</si>
  <si>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</si>
  <si>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</si>
  <si>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</si>
  <si>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</si>
  <si>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</si>
  <si>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</si>
  <si>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</si>
  <si>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</si>
  <si>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</si>
  <si>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</si>
  <si>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</si>
  <si>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</si>
  <si>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</si>
  <si>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</si>
  <si>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</si>
  <si>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</si>
  <si>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</si>
  <si>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</si>
  <si>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</si>
  <si>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</si>
  <si>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</si>
  <si>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</si>
  <si>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</si>
  <si>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</si>
  <si>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</si>
  <si>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</si>
  <si>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</si>
  <si>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</si>
  <si>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</si>
  <si>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</si>
  <si>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</si>
  <si>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</si>
  <si>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</si>
  <si>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</si>
  <si>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</si>
  <si>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</si>
  <si>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</si>
  <si>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</si>
  <si>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</si>
  <si>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</si>
  <si>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</si>
  <si>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</si>
  <si>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</si>
  <si>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</si>
  <si>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</si>
  <si>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</si>
  <si>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</si>
  <si>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</si>
  <si>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</si>
  <si>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</si>
  <si>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</si>
  <si>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</si>
  <si>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</si>
  <si>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</si>
  <si>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</si>
  <si>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</si>
  <si>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</si>
  <si>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</si>
  <si>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</si>
  <si>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</si>
  <si>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</si>
  <si>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</si>
  <si>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</si>
  <si>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</si>
  <si>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</si>
  <si>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</si>
  <si>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</si>
  <si>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</si>
  <si>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</si>
  <si>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</si>
  <si>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</si>
  <si>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</si>
  <si>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</si>
  <si>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</si>
  <si>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</si>
  <si>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</si>
  <si>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</si>
  <si>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</si>
  <si>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</si>
  <si>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</si>
  <si>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</si>
  <si>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</si>
  <si>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</si>
  <si>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</si>
  <si>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</si>
  <si>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</si>
  <si>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</si>
  <si>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</si>
  <si>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</si>
  <si>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</si>
  <si>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</si>
  <si>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</si>
  <si>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</si>
  <si>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</si>
  <si>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</si>
  <si>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</si>
  <si>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</si>
  <si>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</si>
  <si>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</si>
  <si>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</si>
  <si>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</si>
  <si>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</si>
  <si>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</si>
  <si>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</si>
  <si>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</si>
  <si>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</si>
  <si>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</si>
  <si>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</si>
  <si>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</si>
  <si>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</si>
  <si>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</si>
  <si>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</si>
  <si>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</si>
  <si>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</si>
  <si>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</si>
  <si>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</si>
  <si>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</si>
  <si>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</si>
  <si>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</si>
  <si>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</si>
  <si>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</si>
  <si>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</si>
  <si>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</si>
  <si>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</si>
  <si>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</si>
  <si>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</si>
  <si>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</si>
  <si>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</si>
  <si>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</si>
  <si>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</si>
  <si>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</si>
  <si>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</si>
  <si>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</si>
  <si>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</si>
  <si>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</si>
  <si>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</si>
  <si>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</si>
  <si>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</si>
  <si>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</si>
  <si>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</si>
  <si>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</si>
  <si>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</si>
  <si>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</si>
  <si>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</si>
  <si>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</si>
  <si>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</si>
  <si>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</si>
  <si>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</si>
  <si>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</si>
  <si>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</si>
  <si>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</si>
  <si>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</si>
  <si>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</si>
  <si>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</si>
  <si>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</si>
  <si>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</si>
  <si>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</si>
  <si>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</si>
  <si>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</si>
  <si>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</si>
  <si>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</si>
  <si>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</si>
  <si>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</si>
  <si>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</si>
  <si>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</si>
  <si>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</si>
  <si>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</si>
  <si>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</si>
  <si>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</si>
  <si>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</si>
  <si>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</si>
  <si>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</si>
  <si>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</si>
  <si>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</si>
  <si>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</si>
  <si>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</si>
  <si>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</si>
  <si>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</si>
  <si>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</si>
  <si>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</si>
  <si>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</si>
  <si>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</si>
  <si>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</si>
  <si>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</si>
  <si>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</si>
  <si>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</si>
  <si>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</si>
  <si>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</si>
  <si>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</si>
  <si>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</si>
  <si>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</si>
  <si>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</si>
  <si>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</si>
  <si>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</si>
  <si>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</si>
  <si>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</si>
  <si>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</si>
  <si>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</si>
  <si>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</si>
  <si>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</si>
  <si>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</si>
  <si>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</si>
  <si>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</si>
  <si>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</si>
  <si>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</si>
  <si>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</si>
  <si>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</si>
  <si>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</si>
  <si>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</si>
  <si>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</si>
  <si>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</si>
  <si>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</si>
  <si>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</si>
  <si>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</si>
  <si>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</si>
  <si>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</si>
  <si>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</si>
  <si>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</si>
  <si>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</si>
  <si>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</si>
  <si>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</si>
  <si>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</si>
  <si>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</si>
  <si>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</si>
  <si>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</si>
  <si>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</si>
  <si>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</si>
  <si>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</si>
  <si>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</si>
  <si>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</si>
  <si>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</si>
  <si>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</si>
  <si>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</si>
  <si>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</si>
  <si>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</si>
  <si>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</si>
  <si>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</si>
  <si>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</si>
  <si>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</si>
  <si>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</si>
  <si>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</si>
  <si>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</si>
  <si>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</si>
  <si>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</si>
  <si>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</si>
  <si>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</si>
  <si>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</si>
  <si>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</si>
  <si>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</si>
  <si>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</si>
  <si>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</si>
  <si>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</si>
  <si>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</si>
  <si>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</si>
  <si>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</si>
  <si>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</si>
  <si>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</si>
  <si>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</si>
  <si>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</si>
  <si>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</si>
  <si>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</si>
  <si>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</si>
  <si>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</si>
  <si>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</si>
  <si>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</si>
  <si>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</si>
  <si>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</si>
  <si>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</si>
  <si>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</si>
  <si>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</si>
  <si>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</si>
  <si>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</si>
  <si>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</si>
  <si>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</si>
  <si>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</si>
  <si>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</si>
  <si>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</si>
  <si>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</si>
  <si>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</si>
  <si>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</si>
  <si>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</si>
  <si>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</si>
  <si>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</si>
  <si>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</si>
  <si>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</si>
  <si>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</si>
  <si>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</si>
  <si>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</si>
  <si>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</si>
  <si>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</si>
  <si>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</si>
  <si>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</si>
  <si>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</si>
  <si>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</si>
  <si>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</si>
  <si>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</si>
  <si>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</si>
  <si>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</si>
  <si>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</si>
  <si>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</si>
  <si>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</si>
  <si>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</si>
  <si>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</si>
  <si>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</si>
  <si>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</si>
  <si>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</si>
  <si>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</si>
  <si>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</si>
  <si>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</si>
  <si>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</si>
  <si>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</si>
  <si>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</si>
  <si>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</si>
  <si>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</si>
  <si>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</si>
  <si>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</si>
  <si>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</si>
  <si>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</si>
  <si>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</si>
  <si>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</si>
  <si>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</si>
  <si>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</si>
  <si>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</si>
  <si>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</si>
  <si>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</si>
  <si>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</si>
  <si>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</si>
  <si>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</si>
  <si>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</si>
  <si>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</si>
  <si>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</si>
  <si>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</si>
  <si>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</si>
  <si>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</si>
  <si>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</si>
  <si>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</si>
  <si>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</si>
  <si>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</si>
  <si>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</si>
  <si>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</si>
  <si>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</si>
  <si>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</si>
  <si>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</si>
  <si>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</si>
  <si>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</si>
  <si>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</si>
  <si>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</si>
  <si>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</si>
  <si>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</si>
  <si>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</si>
  <si>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</si>
  <si>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</si>
  <si>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</si>
  <si>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</si>
  <si>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</si>
  <si>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</si>
  <si>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</si>
  <si>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</si>
  <si>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</si>
  <si>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</si>
  <si>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</si>
  <si>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</si>
  <si>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</si>
  <si>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</si>
  <si>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</si>
  <si>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</si>
  <si>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</si>
  <si>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</si>
  <si>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</si>
  <si>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</si>
  <si>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</si>
  <si>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</si>
  <si>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</si>
  <si>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</si>
  <si>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</si>
  <si>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</si>
  <si>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</si>
  <si>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</si>
  <si>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</si>
  <si>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</si>
  <si>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</si>
  <si>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</si>
  <si>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</si>
  <si>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</si>
  <si>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</si>
  <si>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</si>
  <si>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</si>
  <si>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</si>
  <si>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</si>
  <si>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</si>
  <si>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</si>
  <si>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</si>
  <si>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</si>
  <si>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</si>
  <si>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</si>
  <si>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</si>
  <si>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</si>
  <si>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</si>
  <si>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</si>
  <si>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</si>
  <si>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</si>
  <si>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</si>
  <si>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</si>
  <si>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</si>
  <si>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</si>
  <si>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</si>
  <si>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</si>
  <si>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</si>
  <si>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</si>
  <si>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</si>
  <si>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</si>
  <si>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</si>
  <si>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</si>
  <si>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</si>
  <si>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</si>
  <si>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</si>
  <si>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</si>
  <si>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</si>
  <si>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</si>
  <si>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</si>
  <si>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</si>
  <si>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</si>
  <si>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</si>
  <si>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</si>
  <si>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</si>
  <si>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</si>
  <si>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</si>
  <si>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</si>
  <si>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</si>
  <si>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</si>
  <si>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</si>
  <si>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</si>
  <si>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</si>
  <si>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</si>
  <si>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</si>
  <si>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</si>
  <si>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</si>
  <si>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</si>
  <si>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</si>
  <si>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</si>
  <si>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</si>
  <si>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</si>
  <si>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</si>
  <si>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</si>
  <si>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</si>
  <si>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</si>
  <si>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</si>
  <si>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</si>
  <si>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</si>
  <si>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</si>
  <si>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</si>
  <si>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</si>
  <si>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</si>
  <si>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</si>
  <si>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</si>
  <si>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</si>
  <si>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</si>
  <si>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</si>
  <si>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</si>
  <si>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</si>
  <si>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</si>
  <si>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</si>
  <si>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</si>
  <si>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</si>
  <si>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</si>
  <si>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</si>
  <si>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</si>
  <si>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</si>
  <si>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</si>
  <si>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</si>
  <si>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</si>
  <si>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</si>
  <si>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</si>
  <si>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</si>
  <si>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</si>
  <si>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</si>
  <si>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</si>
  <si>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</si>
  <si>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</si>
  <si>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</si>
  <si>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</si>
  <si>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</si>
  <si>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</si>
  <si>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</si>
  <si>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</si>
  <si>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</si>
  <si>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</si>
  <si>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</si>
  <si>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</si>
  <si>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</si>
  <si>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</si>
  <si>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</si>
  <si>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</si>
  <si>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</si>
  <si>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</si>
  <si>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</si>
  <si>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</si>
  <si>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</si>
  <si>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</si>
  <si>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</si>
  <si>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</si>
  <si>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</si>
  <si>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</si>
  <si>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</si>
  <si>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</si>
  <si>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</si>
  <si>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</si>
  <si>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</si>
  <si>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</si>
  <si>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</si>
  <si>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</si>
  <si>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</si>
  <si>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</si>
  <si>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</si>
  <si>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</si>
  <si>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</si>
  <si>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</si>
  <si>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</si>
  <si>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</si>
  <si>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</si>
  <si>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</si>
  <si>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</si>
  <si>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</si>
  <si>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</si>
  <si>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</si>
  <si>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</si>
  <si>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</si>
  <si>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</si>
  <si>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</si>
  <si>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</si>
  <si>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</si>
  <si>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</si>
  <si>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</si>
  <si>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</si>
  <si>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</si>
  <si>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</si>
  <si>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</si>
  <si>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</si>
  <si>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</si>
  <si>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</si>
  <si>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</si>
  <si>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</si>
  <si>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</si>
  <si>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</si>
  <si>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</si>
  <si>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</si>
  <si>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</si>
  <si>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</si>
  <si>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</si>
  <si>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</si>
  <si>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</si>
  <si>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</si>
  <si>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</si>
  <si>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</si>
  <si>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</si>
  <si>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</si>
  <si>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</si>
  <si>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</si>
  <si>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</si>
  <si>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</si>
  <si>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</si>
  <si>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</si>
  <si>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</si>
  <si>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</si>
  <si>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</si>
  <si>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</si>
  <si>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</si>
  <si>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</si>
  <si>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</si>
  <si>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</si>
  <si>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</si>
  <si>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</si>
  <si>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</si>
  <si>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</si>
  <si>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</si>
  <si>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</si>
  <si>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</si>
  <si>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</si>
  <si>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</si>
  <si>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</si>
  <si>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</si>
  <si>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</si>
  <si>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</si>
  <si>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</si>
  <si>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</si>
  <si>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</si>
  <si>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</si>
  <si>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</si>
  <si>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</si>
  <si>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</si>
  <si>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</si>
  <si>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</si>
  <si>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</si>
  <si>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</si>
  <si>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</si>
  <si>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</si>
  <si>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</si>
  <si>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</si>
  <si>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</si>
  <si>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</si>
  <si>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</si>
  <si>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</si>
  <si>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</si>
  <si>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</si>
  <si>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</si>
  <si>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</si>
  <si>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</si>
  <si>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</si>
  <si>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</si>
  <si>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</si>
  <si>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</si>
  <si>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</si>
  <si>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</si>
  <si>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</si>
  <si>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</si>
  <si>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</si>
  <si>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</si>
  <si>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</si>
  <si>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</si>
  <si>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</si>
  <si>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</si>
  <si>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</si>
  <si>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</si>
  <si>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</si>
  <si>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</si>
  <si>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</si>
  <si>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</si>
  <si>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</si>
  <si>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</si>
  <si>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</si>
  <si>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</si>
  <si>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</si>
  <si>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</si>
  <si>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</si>
  <si>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</si>
  <si>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</si>
  <si>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</si>
  <si>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</si>
  <si>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</si>
  <si>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</si>
  <si>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</si>
  <si>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</si>
  <si>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</si>
  <si>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</si>
  <si>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</si>
  <si>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</si>
  <si>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</si>
  <si>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</si>
  <si>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</si>
  <si>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</si>
  <si>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</si>
  <si>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</si>
  <si>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</si>
  <si>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</si>
  <si>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</si>
  <si>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</si>
  <si>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</si>
  <si>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</si>
  <si>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</si>
  <si>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</si>
  <si>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</si>
  <si>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</si>
  <si>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</si>
  <si>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</si>
  <si>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</si>
  <si>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</si>
  <si>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</si>
  <si>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</si>
  <si>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</si>
  <si>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</si>
  <si>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</si>
  <si>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</si>
  <si>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</si>
  <si>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</si>
  <si>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</si>
  <si>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</si>
  <si>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</si>
  <si>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</si>
  <si>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</si>
  <si>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</si>
  <si>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</si>
  <si>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</si>
  <si>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</si>
  <si>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</si>
  <si>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</si>
  <si>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</si>
  <si>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</si>
  <si>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</si>
  <si>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</si>
  <si>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</si>
  <si>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</si>
  <si>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</si>
  <si>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</si>
  <si>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</si>
  <si>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</si>
  <si>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</si>
  <si>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</si>
  <si>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</si>
  <si>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</si>
  <si>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</si>
  <si>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</si>
  <si>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</si>
  <si>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</si>
  <si>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</si>
  <si>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</si>
  <si>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</si>
  <si>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</si>
  <si>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</si>
  <si>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</si>
  <si>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</si>
  <si>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</si>
  <si>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</si>
  <si>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</si>
  <si>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</si>
  <si>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</si>
  <si>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</si>
  <si>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</si>
  <si>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</si>
  <si>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</si>
  <si>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</si>
  <si>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</si>
  <si>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</si>
  <si>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</si>
  <si>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</si>
  <si>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</si>
  <si>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</si>
  <si>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</si>
  <si>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</si>
  <si>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</si>
  <si>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</si>
  <si>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</si>
  <si>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</si>
  <si>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</si>
  <si>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</si>
  <si>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</si>
  <si>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</si>
  <si>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</si>
  <si>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</si>
  <si>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</si>
  <si>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</si>
  <si>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</si>
  <si>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</si>
  <si>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</si>
  <si>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</si>
  <si>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</si>
  <si>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</si>
  <si>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</si>
  <si>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</si>
  <si>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</si>
  <si>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</si>
  <si>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</si>
  <si>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</si>
  <si>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</si>
  <si>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</si>
  <si>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</si>
  <si>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</si>
  <si>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</si>
  <si>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</si>
  <si>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</si>
  <si>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</si>
  <si>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</si>
  <si>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</si>
  <si>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</si>
  <si>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</si>
  <si>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</si>
  <si>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</si>
  <si>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</si>
  <si>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</si>
  <si>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</si>
  <si>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</si>
  <si>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</si>
  <si>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</si>
  <si>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</si>
  <si>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</si>
  <si>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</si>
  <si>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</si>
  <si>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</si>
  <si>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</si>
  <si>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</si>
  <si>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</si>
  <si>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</si>
  <si>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</si>
  <si>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</si>
  <si>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</si>
  <si>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</si>
  <si>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</si>
  <si>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</si>
  <si>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</si>
  <si>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</si>
  <si>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</si>
  <si>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</si>
  <si>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</si>
  <si>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</si>
  <si>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</si>
  <si>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</si>
  <si>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</si>
  <si>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</si>
  <si>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</si>
  <si>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</si>
  <si>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</si>
  <si>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</si>
  <si>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</si>
  <si>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</si>
  <si>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</si>
  <si>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</si>
  <si>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</si>
  <si>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</si>
  <si>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</si>
  <si>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</si>
  <si>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</si>
  <si>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</si>
  <si>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</si>
  <si>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</si>
  <si>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</si>
  <si>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</si>
  <si>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</si>
  <si>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</si>
  <si>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</si>
  <si>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</si>
  <si>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</si>
  <si>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</si>
  <si>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</si>
  <si>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</si>
  <si>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</si>
  <si>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</si>
  <si>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</si>
  <si>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</si>
  <si>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</si>
  <si>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</si>
  <si>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</si>
  <si>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</si>
  <si>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</si>
  <si>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</si>
  <si>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</si>
  <si>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</si>
  <si>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</si>
  <si>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</si>
  <si>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</si>
  <si>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</si>
  <si>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</si>
  <si>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</si>
  <si>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</si>
  <si>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</si>
  <si>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</si>
  <si>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</si>
  <si>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</si>
  <si>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</si>
  <si>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</si>
  <si>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</si>
  <si>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</si>
  <si>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</si>
  <si>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</si>
  <si>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</si>
  <si>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</si>
  <si>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</si>
  <si>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</si>
  <si>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</si>
  <si>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</si>
  <si>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</si>
  <si>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</si>
  <si>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</si>
  <si>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</si>
  <si>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</si>
  <si>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</si>
  <si>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</si>
  <si>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</si>
  <si>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</si>
  <si>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</si>
  <si>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</si>
  <si>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</si>
  <si>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</si>
  <si>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</si>
  <si>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</si>
  <si>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</si>
  <si>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</si>
  <si>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</si>
  <si>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</si>
  <si>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</si>
  <si>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</si>
  <si>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</si>
  <si>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</si>
  <si>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</si>
  <si>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</si>
  <si>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</si>
  <si>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</si>
  <si>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</si>
  <si>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</si>
  <si>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</si>
  <si>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</si>
  <si>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</si>
  <si>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</si>
  <si>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</si>
  <si>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</si>
  <si>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</si>
  <si>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</si>
  <si>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</si>
  <si>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</si>
  <si>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</si>
  <si>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</si>
  <si>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</si>
  <si>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</si>
  <si>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</si>
  <si>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</si>
  <si>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</si>
  <si>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</si>
  <si>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</si>
  <si>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</si>
  <si>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</si>
  <si>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</si>
  <si>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</si>
  <si>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</si>
  <si>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</si>
  <si>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</si>
  <si>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</si>
  <si>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</si>
  <si>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</si>
  <si>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</si>
  <si>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</si>
  <si>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</si>
  <si>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</si>
  <si>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</si>
  <si>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</si>
  <si>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</si>
  <si>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</si>
  <si>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</si>
  <si>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</si>
  <si>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</si>
  <si>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</si>
  <si>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</si>
  <si>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</si>
  <si>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</si>
  <si>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</si>
  <si>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</si>
  <si>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</si>
  <si>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</si>
  <si>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</si>
  <si>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</si>
  <si>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</si>
  <si>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</si>
  <si>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</si>
  <si>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</si>
  <si>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</si>
  <si>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</si>
  <si>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</si>
  <si>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</si>
  <si>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</si>
  <si>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</si>
  <si>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</si>
  <si>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</si>
  <si>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</si>
  <si>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</si>
  <si>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</si>
  <si>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</si>
  <si>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</si>
  <si>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</si>
  <si>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</si>
  <si>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</si>
  <si>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</si>
  <si>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</si>
  <si>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</si>
  <si>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</si>
  <si>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</si>
  <si>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</si>
  <si>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</si>
  <si>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</si>
  <si>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</si>
  <si>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</si>
  <si>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</si>
  <si>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</si>
  <si>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</si>
  <si>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</si>
  <si>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</si>
  <si>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</si>
  <si>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</si>
  <si>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</si>
  <si>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</si>
  <si>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</si>
  <si>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</si>
  <si>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</si>
  <si>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</si>
  <si>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</si>
  <si>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</si>
  <si>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</si>
  <si>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</si>
  <si>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</si>
  <si>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</si>
  <si>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</si>
  <si>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</si>
  <si>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</si>
  <si>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</si>
  <si>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</si>
  <si>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</si>
  <si>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</si>
  <si>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</si>
  <si>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</si>
  <si>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</si>
  <si>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</si>
  <si>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</si>
  <si>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</si>
  <si>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</si>
  <si>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</si>
  <si>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</si>
  <si>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</si>
  <si>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</si>
  <si>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</si>
  <si>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</si>
  <si>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</si>
  <si>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</si>
  <si>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</si>
  <si>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</si>
  <si>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</si>
  <si>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</si>
  <si>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</si>
  <si>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</si>
  <si>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</si>
  <si>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</si>
  <si>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</si>
  <si>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</si>
  <si>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</si>
  <si>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</si>
  <si>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</si>
  <si>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</si>
  <si>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</si>
  <si>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</si>
  <si>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</si>
  <si>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</si>
  <si>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</si>
  <si>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</si>
  <si>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</si>
  <si>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</si>
  <si>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</si>
  <si>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</si>
  <si>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</si>
  <si>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</si>
  <si>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</si>
  <si>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</si>
  <si>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</si>
  <si>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</si>
  <si>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</si>
  <si>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</si>
  <si>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</si>
  <si>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</si>
  <si>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</si>
  <si>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</si>
  <si>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</si>
  <si>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</si>
  <si>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</si>
  <si>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</si>
  <si>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</si>
  <si>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</si>
  <si>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</si>
  <si>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</si>
  <si>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</si>
  <si>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</si>
  <si>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</si>
  <si>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</si>
  <si>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</si>
  <si>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</si>
  <si>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</si>
  <si>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</si>
  <si>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</si>
  <si>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</si>
  <si>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</si>
  <si>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</si>
  <si>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</si>
  <si>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</si>
  <si>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</si>
  <si>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</si>
  <si>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</si>
  <si>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</si>
  <si>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</si>
  <si>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</si>
  <si>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</si>
  <si>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</si>
  <si>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</si>
  <si>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</si>
  <si>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</si>
  <si>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</si>
  <si>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</si>
  <si>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</si>
  <si>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</si>
  <si>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</si>
  <si>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</si>
  <si>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</si>
  <si>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</si>
  <si>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</si>
  <si>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</si>
  <si>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</si>
  <si>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</si>
  <si>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</si>
  <si>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</si>
  <si>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</si>
  <si>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</si>
  <si>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</si>
  <si>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</si>
  <si>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</si>
  <si>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</si>
  <si>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</si>
  <si>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</si>
  <si>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</si>
  <si>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</si>
  <si>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</si>
  <si>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</si>
  <si>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</si>
  <si>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</si>
  <si>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</si>
  <si>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</si>
  <si>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</si>
  <si>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</si>
  <si>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</si>
  <si>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</si>
  <si>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</si>
  <si>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</si>
  <si>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</si>
  <si>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</si>
  <si>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</si>
  <si>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</si>
  <si>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</si>
  <si>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</si>
  <si>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</si>
  <si>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</si>
  <si>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</si>
  <si>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</si>
  <si>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</si>
  <si>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</si>
  <si>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</si>
  <si>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</si>
  <si>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</si>
  <si>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</si>
  <si>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</si>
  <si>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</si>
  <si>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</si>
  <si>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</si>
  <si>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</si>
  <si>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</si>
  <si>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</si>
  <si>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</si>
  <si>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</si>
  <si>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</si>
  <si>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</si>
  <si>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</si>
  <si>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</si>
  <si>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</si>
  <si>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</si>
  <si>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</si>
  <si>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</si>
  <si>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</si>
  <si>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</si>
  <si>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</si>
  <si>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</si>
  <si>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</si>
  <si>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</si>
  <si>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</si>
  <si>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</si>
  <si>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</si>
  <si>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</si>
  <si>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</si>
  <si>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</si>
  <si>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</si>
  <si>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</si>
  <si>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</si>
  <si>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</si>
  <si>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</si>
  <si>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</si>
  <si>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</si>
  <si>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</si>
  <si>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</si>
  <si>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</si>
  <si>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</si>
  <si>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</si>
  <si>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</si>
  <si>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</si>
  <si>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</si>
  <si>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</si>
  <si>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</si>
  <si>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</si>
  <si>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</si>
  <si>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</si>
  <si>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</si>
  <si>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</si>
  <si>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</si>
  <si>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</si>
  <si>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</si>
  <si>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</si>
  <si>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</si>
  <si>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</si>
  <si>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</si>
  <si>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</si>
  <si>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</si>
  <si>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</si>
  <si>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</si>
  <si>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</si>
  <si>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</si>
  <si>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</si>
  <si>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</si>
  <si>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</si>
  <si>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</si>
  <si>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</si>
  <si>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</si>
  <si>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</si>
  <si>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</si>
  <si>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</si>
  <si>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</si>
  <si>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</si>
  <si>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</si>
  <si>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</si>
  <si>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</si>
  <si>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</si>
  <si>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</si>
  <si>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</si>
  <si>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</si>
  <si>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</si>
  <si>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</si>
  <si>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</si>
  <si>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</si>
  <si>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</si>
  <si>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</si>
  <si>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</si>
  <si>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</si>
  <si>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</si>
  <si>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</si>
  <si>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</si>
  <si>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</si>
  <si>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</si>
  <si>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</si>
  <si>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</si>
  <si>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</si>
  <si>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</si>
  <si>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</si>
  <si>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</si>
  <si>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</si>
  <si>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</si>
  <si>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</si>
  <si>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</si>
  <si>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</si>
  <si>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</si>
  <si>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</si>
  <si>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</si>
  <si>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</si>
  <si>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</si>
  <si>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</si>
  <si>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</si>
  <si>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</si>
  <si>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</si>
  <si>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</si>
  <si>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</si>
  <si>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</si>
  <si>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</si>
  <si>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</si>
  <si>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</si>
  <si>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</si>
  <si>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</si>
  <si>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</si>
  <si>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</si>
  <si>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</si>
  <si>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</si>
  <si>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</si>
  <si>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</si>
  <si>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</si>
  <si>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</si>
  <si>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</si>
  <si>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</si>
  <si>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</si>
  <si>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</si>
  <si>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</si>
  <si>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</si>
  <si>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</si>
  <si>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</si>
  <si>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</si>
  <si>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</si>
  <si>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</si>
  <si>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</si>
  <si>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</si>
  <si>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</si>
  <si>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</si>
  <si>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</si>
  <si>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</si>
  <si>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</si>
  <si>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</si>
  <si>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</si>
  <si>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</si>
  <si>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</si>
  <si>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</si>
  <si>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</si>
  <si>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</si>
  <si>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</si>
  <si>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</si>
  <si>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</si>
  <si>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</si>
  <si>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</si>
  <si>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</si>
  <si>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</si>
  <si>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</si>
  <si>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</si>
  <si>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</si>
  <si>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</si>
  <si>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</si>
  <si>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</si>
  <si>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</si>
  <si>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</si>
  <si>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</si>
  <si>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</si>
  <si>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</si>
  <si>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</si>
  <si>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</si>
  <si>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</si>
  <si>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</si>
  <si>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</si>
  <si>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</si>
  <si>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</si>
  <si>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</si>
  <si>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</si>
  <si>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</si>
  <si>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</si>
  <si>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</si>
  <si>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</si>
  <si>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</si>
  <si>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</si>
  <si>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</si>
  <si>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</si>
  <si>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</si>
  <si>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</si>
  <si>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</si>
  <si>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</si>
  <si>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</si>
  <si>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</si>
  <si>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</si>
  <si>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</si>
  <si>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</si>
  <si>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</si>
  <si>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</si>
  <si>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</si>
  <si>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</si>
  <si>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</si>
  <si>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</si>
  <si>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</si>
  <si>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</si>
  <si>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</si>
  <si>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</si>
  <si>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</si>
  <si>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</si>
  <si>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</si>
  <si>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</si>
  <si>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</si>
  <si>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</si>
  <si>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</si>
  <si>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</si>
  <si>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</si>
  <si>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</si>
  <si>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</si>
  <si>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</si>
  <si>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</si>
  <si>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</si>
  <si>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</si>
  <si>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</si>
  <si>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</si>
  <si>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</si>
  <si>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</si>
  <si>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</si>
  <si>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</si>
  <si>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</si>
  <si>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</si>
  <si>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</si>
  <si>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</si>
  <si>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</si>
  <si>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</si>
  <si>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</si>
  <si>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</si>
  <si>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</si>
  <si>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</si>
  <si>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</si>
  <si>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</si>
  <si>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</si>
  <si>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</si>
  <si>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</si>
  <si>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</si>
  <si>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</si>
  <si>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</si>
  <si>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</si>
  <si>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</si>
  <si>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</si>
  <si>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</si>
  <si>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</si>
  <si>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</si>
  <si>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</si>
  <si>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</si>
  <si>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</si>
  <si>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</si>
  <si>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</si>
  <si>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</si>
  <si>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</si>
  <si>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</si>
  <si>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</si>
  <si>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</si>
  <si>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</si>
  <si>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</si>
  <si>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</si>
  <si>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</si>
  <si>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</si>
  <si>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</si>
  <si>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</si>
  <si>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</si>
  <si>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</si>
  <si>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</si>
  <si>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</si>
  <si>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</si>
  <si>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</si>
  <si>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</si>
  <si>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</si>
  <si>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</si>
  <si>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</si>
  <si>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</si>
  <si>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</si>
  <si>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</si>
  <si>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</si>
  <si>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</si>
  <si>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</si>
  <si>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</si>
  <si>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</si>
  <si>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</si>
  <si>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</si>
  <si>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</si>
  <si>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</si>
  <si>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</si>
  <si>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</si>
  <si>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</si>
  <si>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</si>
  <si>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</si>
  <si>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</si>
  <si>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</si>
  <si>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</si>
  <si>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</si>
  <si>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</si>
  <si>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</si>
  <si>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</si>
  <si>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</si>
  <si>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</si>
  <si>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</si>
  <si>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</si>
  <si>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</si>
  <si>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</si>
  <si>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</si>
  <si>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</si>
  <si>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</si>
  <si>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</si>
  <si>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</si>
  <si>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</si>
  <si>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</si>
  <si>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</si>
  <si>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</si>
  <si>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</si>
  <si>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</si>
  <si>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</si>
  <si>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</si>
  <si>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</si>
  <si>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</si>
  <si>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</si>
  <si>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</si>
  <si>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</si>
  <si>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</si>
  <si>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</si>
  <si>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</si>
  <si>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</si>
  <si>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</si>
  <si>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</si>
  <si>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</si>
  <si>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</si>
  <si>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</si>
  <si>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</si>
  <si>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</si>
  <si>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</si>
  <si>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</si>
  <si>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</si>
  <si>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</si>
  <si>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</si>
  <si>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</si>
  <si>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</si>
  <si>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</si>
  <si>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</si>
  <si>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</si>
  <si>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</si>
  <si>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</si>
  <si>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</si>
  <si>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</si>
  <si>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</si>
  <si>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</si>
  <si>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</si>
  <si>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</si>
  <si>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</si>
  <si>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</si>
  <si>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</si>
  <si>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</si>
  <si>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</si>
  <si>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</si>
  <si>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</si>
  <si>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</si>
  <si>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</si>
  <si>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</si>
  <si>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</si>
  <si>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</si>
  <si>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</si>
  <si>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</si>
  <si>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</si>
  <si>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</si>
  <si>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</si>
  <si>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</si>
  <si>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</si>
  <si>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</si>
  <si>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</si>
  <si>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</si>
  <si>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</si>
  <si>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</si>
  <si>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</si>
  <si>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</si>
  <si>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</si>
  <si>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</si>
  <si>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</si>
  <si>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</si>
  <si>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</si>
  <si>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</si>
  <si>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</si>
  <si>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</si>
  <si>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</si>
  <si>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</si>
  <si>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</si>
  <si>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</si>
  <si>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</si>
  <si>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</si>
  <si>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</si>
  <si>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</si>
  <si>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</si>
  <si>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</si>
  <si>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</si>
  <si>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</si>
  <si>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</si>
  <si>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</si>
  <si>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</si>
  <si>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</si>
  <si>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</si>
  <si>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</si>
  <si>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</si>
  <si>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</si>
  <si>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</si>
  <si>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</si>
  <si>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</si>
  <si>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</si>
  <si>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</si>
  <si>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</si>
  <si>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</si>
  <si>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</si>
  <si>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</si>
  <si>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</si>
  <si>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</si>
  <si>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</si>
  <si>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</si>
  <si>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</si>
  <si>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</si>
  <si>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</si>
  <si>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</si>
  <si>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</si>
  <si>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</si>
  <si>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</si>
  <si>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</si>
  <si>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</si>
  <si>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</si>
  <si>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</si>
  <si>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</si>
  <si>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</si>
  <si>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</si>
  <si>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</si>
  <si>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</si>
  <si>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</si>
  <si>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</si>
  <si>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</si>
  <si>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</si>
  <si>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</si>
  <si>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</si>
  <si>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</si>
  <si>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</si>
  <si>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</si>
  <si>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</si>
  <si>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</si>
  <si>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</si>
  <si>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</si>
  <si>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</si>
  <si>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</si>
  <si>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</si>
  <si>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</si>
  <si>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</si>
  <si>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</si>
  <si>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</si>
  <si>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</si>
  <si>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</si>
  <si>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</si>
  <si>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</si>
  <si>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</si>
  <si>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</si>
  <si>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</si>
  <si>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</si>
  <si>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</si>
  <si>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</si>
  <si>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</si>
  <si>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</si>
  <si>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</si>
  <si>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</si>
  <si>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</si>
  <si>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</si>
  <si>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</si>
  <si>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</si>
  <si>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</si>
  <si>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</si>
  <si>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</si>
  <si>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</si>
  <si>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</si>
  <si>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</si>
  <si>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</si>
  <si>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</si>
  <si>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</si>
  <si>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</si>
  <si>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</si>
  <si>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</si>
  <si>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</si>
  <si>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</si>
  <si>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</si>
  <si>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</si>
  <si>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</si>
  <si>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</si>
  <si>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</si>
  <si>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</si>
  <si>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</si>
  <si>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</si>
  <si>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</si>
  <si>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</si>
  <si>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</si>
  <si>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</si>
  <si>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</si>
  <si>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</si>
  <si>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</si>
  <si>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</si>
  <si>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</si>
  <si>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</si>
  <si>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</si>
  <si>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</si>
  <si>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</si>
  <si>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</si>
  <si>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</si>
  <si>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</si>
  <si>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</si>
  <si>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</si>
  <si>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</si>
  <si>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</si>
  <si>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</si>
  <si>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</si>
  <si>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</si>
  <si>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</si>
  <si>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</si>
  <si>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</si>
  <si>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</si>
  <si>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</si>
  <si>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</si>
  <si>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</si>
  <si>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</si>
  <si>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</si>
  <si>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</si>
  <si>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</si>
  <si>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</si>
  <si>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</si>
  <si>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</si>
  <si>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</si>
  <si>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</si>
  <si>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</si>
  <si>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</si>
  <si>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</si>
  <si>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</si>
  <si>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</si>
  <si>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</si>
  <si>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</si>
  <si>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</si>
  <si>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</si>
  <si>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</si>
  <si>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</si>
  <si>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</si>
  <si>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</si>
  <si>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</si>
  <si>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</si>
  <si>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</si>
  <si>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</si>
  <si>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</si>
  <si>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</si>
  <si>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</si>
  <si>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</si>
  <si>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</si>
  <si>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</si>
  <si>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</si>
  <si>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</si>
  <si>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</si>
  <si>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</si>
  <si>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</si>
  <si>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</si>
  <si>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</si>
  <si>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</si>
  <si>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</si>
  <si>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</si>
  <si>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</si>
  <si>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</si>
  <si>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</si>
  <si>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</si>
  <si>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</si>
  <si>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</si>
  <si>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</si>
  <si>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</si>
  <si>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</si>
  <si>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</si>
  <si>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</si>
  <si>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</si>
  <si>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</si>
  <si>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</si>
  <si>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</si>
  <si>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</si>
  <si>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</si>
  <si>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</si>
  <si>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</si>
  <si>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</si>
  <si>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</si>
  <si>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</si>
  <si>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</si>
  <si>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</si>
  <si>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</si>
  <si>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</si>
  <si>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</si>
  <si>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</si>
  <si>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</si>
  <si>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</si>
  <si>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</si>
  <si>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</si>
  <si>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</si>
  <si>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</si>
  <si>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</si>
  <si>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</si>
  <si>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</si>
  <si>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</si>
  <si>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</si>
  <si>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</si>
  <si>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</si>
  <si>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</si>
  <si>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</si>
  <si>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</si>
  <si>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</si>
  <si>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</si>
  <si>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</si>
  <si>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</si>
  <si>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</si>
  <si>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</si>
  <si>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</si>
  <si>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</si>
  <si>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</si>
  <si>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</si>
  <si>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</si>
  <si>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</si>
  <si>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</si>
  <si>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</si>
  <si>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</si>
  <si>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</si>
  <si>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</si>
  <si>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</si>
  <si>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</si>
  <si>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</si>
  <si>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</si>
  <si>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</si>
  <si>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</si>
  <si>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</si>
  <si>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</si>
  <si>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</si>
  <si>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</si>
  <si>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</si>
  <si>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</si>
  <si>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</si>
  <si>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</si>
  <si>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</si>
  <si>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</si>
  <si>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</si>
  <si>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</si>
  <si>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</si>
  <si>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</si>
  <si>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</si>
  <si>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</si>
  <si>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</si>
  <si>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</si>
  <si>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</si>
  <si>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</si>
  <si>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</si>
  <si>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</si>
  <si>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</si>
  <si>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</si>
  <si>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</si>
  <si>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</si>
  <si>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</si>
  <si>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</si>
  <si>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</si>
  <si>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</si>
  <si>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</si>
  <si>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</si>
  <si>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</si>
  <si>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</si>
  <si>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</si>
  <si>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</si>
  <si>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</si>
  <si>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</si>
  <si>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</si>
  <si>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</si>
  <si>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</si>
  <si>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</si>
  <si>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</si>
  <si>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</si>
  <si>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</si>
  <si>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</si>
  <si>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</si>
  <si>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</si>
  <si>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</si>
  <si>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</si>
  <si>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</si>
  <si>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</si>
  <si>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</si>
  <si>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</si>
  <si>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</si>
  <si>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</si>
  <si>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</si>
  <si>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</si>
  <si>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</si>
  <si>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</si>
  <si>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</si>
  <si>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</si>
  <si>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</si>
  <si>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</si>
  <si>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</si>
  <si>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</si>
  <si>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</si>
  <si>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</si>
  <si>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</si>
  <si>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</si>
  <si>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</si>
  <si>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</si>
  <si>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</si>
  <si>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</si>
  <si>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</si>
  <si>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</si>
  <si>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</si>
  <si>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</si>
  <si>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</si>
  <si>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</si>
  <si>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</si>
  <si>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</si>
  <si>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</si>
  <si>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</si>
  <si>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</si>
  <si>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</si>
  <si>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</si>
  <si>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</si>
  <si>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</si>
  <si>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</si>
  <si>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</si>
  <si>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</si>
  <si>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</si>
  <si>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</si>
  <si>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</si>
  <si>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</si>
  <si>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</si>
  <si>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</si>
  <si>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</si>
  <si>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</si>
  <si>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</si>
  <si>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</si>
  <si>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</si>
  <si>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</si>
  <si>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</si>
  <si>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</si>
  <si>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</si>
  <si>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</si>
  <si>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</si>
  <si>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</si>
  <si>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</si>
  <si>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</si>
  <si>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</si>
  <si>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</si>
  <si>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</si>
  <si>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</si>
  <si>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</si>
  <si>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</si>
  <si>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</si>
  <si>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</si>
  <si>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</si>
  <si>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</si>
  <si>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</si>
  <si>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</si>
  <si>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</si>
  <si>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</si>
  <si>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</si>
  <si>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</si>
  <si>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</si>
  <si>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</si>
  <si>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</si>
  <si>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</si>
  <si>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</si>
  <si>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</si>
  <si>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</si>
  <si>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</si>
  <si>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</si>
  <si>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</si>
  <si>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</si>
  <si>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</si>
  <si>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</si>
  <si>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</si>
  <si>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</si>
  <si>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</si>
  <si>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</si>
  <si>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</si>
  <si>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</si>
  <si>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</si>
  <si>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</si>
  <si>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</si>
  <si>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</si>
  <si>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</si>
  <si>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</si>
  <si>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</si>
  <si>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</si>
  <si>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</si>
  <si>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</si>
  <si>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</si>
  <si>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</si>
  <si>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</si>
  <si>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</si>
  <si>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</si>
  <si>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</si>
  <si>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</si>
  <si>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</si>
  <si>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</si>
  <si>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</si>
  <si>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</si>
  <si>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</si>
  <si>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</si>
  <si>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</si>
  <si>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</si>
  <si>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</si>
  <si>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</si>
  <si>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</si>
  <si>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</si>
  <si>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</si>
  <si>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</si>
  <si>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</si>
  <si>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</si>
  <si>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</si>
  <si>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</si>
  <si>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</si>
  <si>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</si>
  <si>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</si>
  <si>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</si>
  <si>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</si>
  <si>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</si>
  <si>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</si>
  <si>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</si>
  <si>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</si>
  <si>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</si>
  <si>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</si>
  <si>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</si>
  <si>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</si>
  <si>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</si>
  <si>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</si>
  <si>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</si>
  <si>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</si>
  <si>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</si>
  <si>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</si>
  <si>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</si>
  <si>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</si>
  <si>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</si>
  <si>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</si>
  <si>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</si>
  <si>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</si>
  <si>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</si>
  <si>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</si>
  <si>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</si>
  <si>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</si>
  <si>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</si>
  <si>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</si>
  <si>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</si>
  <si>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</si>
  <si>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</si>
  <si>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</si>
  <si>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</si>
  <si>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</si>
  <si>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</si>
  <si>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</si>
  <si>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</si>
  <si>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</si>
  <si>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</si>
  <si>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</si>
  <si>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</si>
  <si>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</si>
  <si>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</si>
  <si>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</si>
  <si>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</si>
  <si>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</si>
  <si>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</si>
  <si>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</si>
  <si>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</si>
  <si>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</si>
  <si>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</si>
  <si>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</si>
  <si>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</si>
  <si>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</si>
  <si>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</si>
  <si>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</si>
  <si>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</si>
  <si>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</si>
  <si>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</si>
  <si>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</si>
  <si>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</si>
  <si>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</si>
  <si>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</si>
  <si>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</si>
  <si>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</si>
  <si>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</si>
  <si>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</si>
  <si>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</si>
  <si>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</si>
  <si>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</si>
  <si>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</si>
  <si>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</si>
  <si>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</si>
  <si>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</si>
  <si>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</si>
  <si>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</si>
  <si>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</si>
  <si>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</si>
  <si>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</si>
  <si>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</si>
  <si>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</si>
  <si>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</si>
  <si>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</si>
  <si>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</si>
  <si>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</si>
  <si>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</si>
  <si>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</si>
  <si>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</si>
  <si>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</si>
  <si>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</si>
  <si>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</si>
  <si>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</si>
  <si>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</si>
  <si>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</si>
  <si>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</si>
  <si>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</si>
  <si>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</si>
  <si>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</si>
  <si>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</si>
  <si>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</si>
  <si>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</si>
  <si>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</si>
  <si>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</si>
  <si>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</si>
  <si>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</si>
  <si>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</si>
  <si>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</si>
  <si>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</si>
  <si>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</si>
  <si>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</si>
  <si>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</si>
  <si>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</si>
  <si>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</si>
  <si>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</si>
  <si>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</si>
  <si>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</si>
  <si>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</si>
  <si>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</si>
  <si>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</si>
  <si>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</si>
  <si>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</si>
  <si>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</si>
  <si>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</si>
  <si>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</si>
  <si>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</si>
  <si>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</si>
  <si>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</si>
  <si>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</si>
  <si>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</si>
  <si>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</si>
  <si>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</si>
  <si>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</si>
  <si>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</si>
  <si>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</si>
  <si>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</si>
  <si>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</si>
  <si>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</si>
  <si>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</si>
  <si>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</si>
  <si>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</si>
  <si>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</si>
  <si>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</si>
  <si>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</si>
  <si>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</si>
  <si>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</si>
  <si>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</si>
  <si>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</si>
  <si>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</si>
  <si>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</si>
  <si>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</si>
  <si>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</si>
  <si>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</si>
  <si>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</si>
  <si>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</si>
  <si>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</si>
  <si>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</si>
  <si>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</si>
  <si>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</si>
  <si>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</si>
  <si>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</si>
  <si>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</si>
  <si>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</si>
  <si>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</si>
  <si>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</si>
  <si>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</si>
  <si>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</si>
  <si>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</si>
  <si>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</si>
  <si>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</si>
  <si>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</si>
  <si>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</si>
  <si>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</si>
  <si>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</si>
  <si>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</si>
  <si>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</si>
  <si>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</si>
  <si>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</si>
  <si>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</si>
  <si>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</si>
  <si>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</si>
  <si>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</si>
  <si>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</si>
  <si>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</si>
  <si>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</si>
  <si>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</si>
  <si>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</si>
  <si>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</si>
  <si>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</si>
  <si>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</si>
  <si>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</si>
  <si>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</si>
  <si>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</si>
  <si>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</si>
  <si>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</si>
  <si>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</si>
  <si>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</si>
  <si>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</si>
  <si>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</si>
  <si>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</si>
  <si>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</si>
  <si>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</si>
  <si>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</si>
  <si>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</si>
  <si>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</si>
  <si>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</si>
  <si>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</si>
  <si>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</si>
  <si>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</si>
  <si>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</si>
  <si>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</si>
  <si>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</si>
  <si>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</si>
  <si>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</si>
  <si>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</si>
  <si>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</si>
  <si>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</si>
  <si>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</si>
  <si>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</si>
  <si>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</si>
  <si>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</si>
  <si>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</si>
  <si>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</si>
  <si>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</si>
  <si>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</si>
  <si>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</si>
  <si>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</si>
  <si>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</si>
  <si>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</si>
  <si>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</si>
  <si>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</si>
  <si>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</si>
  <si>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</si>
  <si>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</si>
  <si>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</si>
  <si>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</si>
  <si>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</si>
  <si>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</si>
  <si>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</si>
  <si>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</si>
  <si>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</si>
  <si>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</si>
  <si>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</si>
  <si>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</si>
  <si>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</si>
  <si>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</si>
  <si>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</si>
  <si>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</si>
  <si>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</si>
  <si>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</si>
  <si>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</si>
  <si>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</si>
  <si>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</si>
  <si>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</si>
  <si>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</si>
  <si>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</si>
  <si>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</si>
  <si>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</si>
  <si>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</si>
  <si>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</si>
  <si>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</si>
  <si>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</si>
  <si>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</si>
  <si>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</si>
  <si>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</si>
  <si>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</si>
  <si>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</si>
  <si>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</si>
  <si>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</si>
  <si>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</si>
  <si>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</si>
  <si>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</si>
  <si>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</si>
  <si>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</si>
  <si>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</si>
  <si>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</si>
  <si>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</si>
  <si>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</si>
  <si>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</si>
  <si>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</si>
  <si>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</si>
  <si>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</si>
  <si>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</si>
  <si>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</si>
  <si>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</si>
  <si>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</si>
  <si>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</si>
  <si>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</si>
  <si>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</si>
  <si>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</si>
  <si>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</si>
  <si>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</si>
  <si>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</si>
  <si>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</si>
  <si>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</si>
  <si>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</si>
  <si>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</si>
  <si>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</si>
  <si>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</si>
  <si>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</si>
  <si>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</si>
  <si>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</si>
  <si>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</si>
  <si>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</si>
  <si>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</si>
  <si>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</si>
  <si>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</si>
  <si>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</si>
  <si>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</si>
  <si>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</si>
  <si>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</si>
  <si>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</si>
  <si>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</si>
  <si>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</si>
  <si>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</si>
  <si>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</si>
  <si>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</si>
  <si>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</si>
  <si>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</si>
  <si>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</si>
  <si>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</si>
  <si>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</si>
  <si>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</si>
  <si>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</si>
  <si>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</si>
  <si>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</si>
  <si>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</si>
  <si>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</si>
  <si>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</si>
  <si>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</si>
  <si>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</si>
  <si>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</si>
  <si>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</si>
  <si>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</si>
  <si>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</si>
  <si>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</si>
  <si>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</si>
  <si>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</si>
  <si>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</si>
  <si>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</si>
  <si>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</si>
  <si>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</si>
  <si>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</si>
  <si>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</si>
  <si>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</si>
  <si>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</si>
  <si>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</si>
  <si>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</si>
  <si>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</si>
  <si>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</si>
  <si>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</si>
  <si>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</si>
  <si>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</si>
  <si>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</si>
  <si>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</si>
  <si>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</si>
  <si>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</si>
  <si>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</si>
  <si>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</si>
  <si>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</si>
  <si>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</si>
  <si>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</si>
  <si>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</si>
  <si>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</si>
  <si>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</si>
  <si>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</si>
  <si>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</si>
  <si>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</si>
  <si>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</si>
  <si>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</si>
  <si>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</si>
  <si>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</si>
  <si>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</si>
  <si>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</si>
  <si>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</si>
  <si>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</si>
  <si>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</si>
  <si>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</si>
  <si>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</si>
  <si>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</si>
  <si>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</si>
  <si>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</si>
  <si>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</si>
  <si>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</si>
  <si>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</si>
  <si>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</si>
  <si>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</si>
  <si>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</si>
  <si>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</si>
  <si>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</si>
  <si>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</si>
  <si>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</si>
  <si>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</si>
  <si>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</si>
  <si>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</si>
  <si>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</si>
  <si>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</si>
  <si>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</si>
  <si>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</si>
  <si>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</si>
  <si>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</si>
  <si>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</si>
  <si>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</si>
  <si>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</si>
  <si>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</si>
  <si>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</si>
  <si>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</si>
  <si>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</si>
  <si>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</si>
  <si>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</si>
  <si>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</si>
  <si>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</si>
  <si>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</si>
  <si>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</si>
  <si>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</si>
  <si>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</si>
  <si>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</si>
  <si>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</si>
  <si>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</si>
  <si>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</si>
  <si>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</si>
  <si>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</si>
  <si>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</si>
  <si>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</si>
  <si>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</si>
  <si>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</si>
  <si>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</si>
  <si>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</si>
  <si>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</si>
  <si>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</si>
  <si>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</si>
  <si>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</si>
  <si>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</si>
  <si>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</si>
  <si>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</si>
  <si>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</si>
  <si>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</si>
  <si>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</si>
  <si>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</si>
  <si>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</si>
  <si>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</si>
  <si>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</si>
  <si>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</si>
  <si>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</si>
  <si>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</si>
  <si>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</si>
  <si>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</si>
  <si>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</si>
  <si>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</si>
  <si>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</si>
  <si>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</si>
  <si>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</si>
  <si>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</si>
  <si>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</si>
  <si>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</si>
  <si>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</si>
  <si>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</si>
  <si>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</si>
  <si>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</si>
  <si>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</si>
  <si>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</si>
  <si>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</si>
  <si>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</si>
  <si>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</si>
  <si>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</si>
  <si>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</si>
  <si>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</si>
  <si>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</si>
  <si>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</si>
  <si>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</si>
  <si>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</si>
  <si>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</si>
  <si>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</si>
  <si>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</si>
  <si>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</si>
  <si>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</si>
  <si>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</si>
  <si>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</si>
  <si>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</si>
  <si>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</si>
  <si>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</si>
  <si>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</si>
  <si>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</si>
  <si>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</si>
  <si>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</si>
  <si>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</si>
  <si>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</si>
  <si>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</si>
  <si>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</si>
  <si>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</si>
  <si>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</si>
  <si>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</si>
  <si>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</si>
  <si>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</si>
  <si>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</si>
  <si>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</si>
  <si>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</si>
  <si>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</si>
  <si>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</si>
  <si>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</si>
  <si>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</si>
  <si>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</si>
  <si>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</si>
  <si>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</si>
  <si>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</si>
  <si>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</si>
  <si>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</si>
  <si>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</si>
  <si>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</si>
  <si>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</si>
  <si>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</si>
  <si>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</si>
  <si>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</si>
  <si>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</si>
  <si>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</si>
  <si>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</si>
  <si>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</si>
  <si>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</si>
  <si>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</si>
  <si>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</si>
  <si>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</si>
  <si>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</si>
  <si>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</si>
  <si>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</si>
  <si>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</si>
  <si>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</si>
  <si>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</si>
  <si>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</si>
  <si>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</si>
  <si>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</si>
  <si>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</si>
  <si>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</si>
  <si>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</si>
  <si>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</si>
  <si>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</si>
  <si>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</si>
  <si>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</si>
  <si>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</si>
  <si>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</si>
  <si>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</si>
  <si>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</si>
  <si>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</si>
  <si>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</si>
  <si>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</si>
  <si>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</si>
  <si>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</si>
  <si>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</si>
  <si>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</si>
  <si>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</si>
  <si>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</si>
  <si>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</si>
  <si>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</si>
  <si>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</si>
  <si>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</si>
  <si>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</si>
  <si>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</si>
  <si>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</si>
  <si>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</si>
  <si>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</si>
  <si>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</si>
  <si>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</si>
  <si>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</si>
  <si>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</si>
  <si>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</si>
  <si>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</si>
  <si>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</si>
  <si>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</si>
  <si>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</si>
  <si>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</si>
  <si>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</si>
  <si>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</si>
  <si>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</si>
  <si>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</si>
  <si>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</si>
  <si>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</si>
  <si>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</si>
  <si>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</si>
  <si>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</si>
  <si>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</si>
  <si>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</si>
  <si>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</si>
  <si>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</si>
  <si>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</si>
  <si>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</si>
  <si>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</si>
  <si>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</si>
  <si>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</si>
  <si>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</si>
  <si>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</si>
  <si>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</si>
  <si>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</si>
  <si>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</si>
  <si>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</si>
  <si>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</si>
  <si>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</si>
  <si>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</si>
  <si>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</si>
  <si>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</si>
  <si>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</si>
  <si>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</si>
  <si>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</si>
  <si>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</si>
  <si>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</si>
  <si>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</si>
  <si>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</si>
  <si>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</si>
  <si>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</si>
  <si>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</si>
  <si>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</si>
  <si>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</si>
  <si>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</si>
  <si>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</si>
  <si>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</si>
  <si>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</si>
  <si>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</si>
  <si>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</si>
  <si>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</si>
  <si>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</si>
  <si>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</si>
  <si>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</si>
  <si>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</si>
  <si>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</si>
  <si>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</si>
  <si>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</si>
  <si>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</si>
  <si>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</si>
  <si>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</si>
  <si>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</si>
  <si>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</si>
  <si>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</si>
  <si>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</si>
  <si>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</si>
  <si>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</si>
  <si>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</si>
  <si>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</si>
  <si>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</si>
  <si>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</si>
  <si>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</si>
  <si>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</si>
  <si>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</si>
  <si>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</si>
  <si>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</si>
  <si>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</si>
  <si>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</si>
  <si>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</si>
  <si>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</si>
  <si>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</si>
  <si>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</si>
  <si>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</si>
  <si>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</si>
  <si>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</si>
  <si>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</si>
  <si>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</si>
  <si>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</si>
  <si>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</si>
  <si>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</si>
  <si>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</si>
  <si>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</si>
  <si>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</si>
  <si>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</si>
  <si>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</si>
  <si>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</si>
  <si>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</si>
  <si>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</si>
  <si>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</si>
  <si>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</si>
  <si>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</si>
  <si>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</si>
  <si>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</si>
  <si>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</si>
  <si>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</si>
  <si>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</si>
  <si>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</si>
  <si>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</si>
  <si>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</si>
  <si>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</si>
  <si>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</si>
  <si>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</si>
  <si>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</si>
  <si>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</si>
  <si>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</si>
  <si>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</si>
  <si>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</si>
  <si>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</si>
  <si>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</si>
  <si>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</si>
  <si>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</si>
  <si>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</si>
  <si>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</si>
  <si>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</si>
  <si>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</si>
  <si>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</si>
  <si>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</si>
  <si>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</si>
  <si>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</si>
  <si>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</si>
  <si>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</si>
  <si>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</si>
  <si>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</si>
  <si>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</si>
  <si>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</si>
  <si>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</si>
  <si>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</si>
  <si>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</si>
  <si>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</si>
  <si>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</si>
  <si>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</si>
  <si>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</si>
  <si>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</si>
  <si>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</si>
  <si>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</si>
  <si>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</si>
  <si>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</si>
  <si>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</si>
  <si>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</si>
  <si>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</si>
  <si>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</si>
  <si>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</si>
  <si>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</si>
  <si>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</si>
  <si>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</si>
  <si>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</si>
  <si>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</si>
  <si>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</si>
  <si>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</si>
  <si>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</si>
  <si>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</si>
  <si>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</si>
  <si>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</si>
  <si>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</si>
  <si>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</si>
  <si>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</si>
  <si>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</si>
  <si>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</si>
  <si>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</si>
  <si>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</si>
  <si>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</si>
  <si>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</si>
  <si>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</si>
  <si>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</si>
  <si>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</si>
  <si>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</si>
  <si>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</si>
  <si>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</si>
  <si>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</si>
  <si>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</si>
  <si>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</si>
  <si>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</si>
  <si>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</si>
  <si>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</si>
  <si>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</si>
  <si>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</si>
  <si>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</si>
  <si>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</si>
  <si>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</si>
  <si>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</si>
  <si>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</si>
  <si>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</si>
  <si>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</si>
  <si>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</si>
  <si>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</si>
  <si>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</si>
  <si>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</si>
  <si>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</si>
  <si>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</si>
  <si>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</si>
  <si>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</si>
  <si>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</si>
  <si>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</si>
  <si>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</si>
  <si>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</si>
  <si>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</si>
  <si>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</si>
  <si>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</si>
  <si>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</si>
  <si>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</si>
  <si>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</si>
  <si>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</si>
  <si>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</si>
  <si>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</si>
  <si>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</si>
  <si>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</si>
  <si>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</si>
  <si>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</si>
  <si>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</si>
  <si>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</si>
  <si>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</si>
  <si>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</si>
  <si>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</si>
  <si>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</si>
  <si>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</si>
  <si>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</si>
  <si>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</si>
  <si>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</si>
  <si>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</si>
  <si>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</si>
  <si>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</si>
  <si>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</si>
  <si>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</si>
  <si>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</si>
  <si>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</si>
  <si>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</si>
  <si>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</si>
  <si>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</si>
  <si>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</si>
  <si>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</si>
  <si>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</si>
  <si>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</si>
  <si>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</si>
  <si>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</si>
  <si>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</si>
  <si>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</si>
  <si>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</si>
  <si>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</si>
  <si>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</si>
  <si>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</si>
  <si>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</si>
  <si>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</si>
  <si>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</si>
  <si>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</si>
  <si>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</si>
  <si>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</si>
  <si>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</si>
  <si>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</si>
  <si>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</si>
  <si>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</si>
  <si>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</si>
  <si>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</si>
  <si>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</si>
  <si>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</si>
  <si>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</si>
  <si>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</si>
  <si>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</si>
  <si>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</si>
  <si>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</si>
  <si>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</si>
  <si>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</si>
  <si>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</si>
  <si>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</si>
  <si>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</si>
  <si>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</si>
  <si>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</si>
  <si>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</si>
  <si>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</si>
  <si>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</si>
  <si>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</si>
  <si>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</si>
  <si>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</si>
  <si>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</si>
  <si>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</si>
  <si>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</si>
  <si>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</si>
  <si>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</si>
  <si>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</si>
  <si>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</si>
  <si>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</si>
  <si>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</si>
  <si>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</si>
  <si>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</si>
  <si>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</si>
  <si>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</si>
  <si>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</si>
  <si>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</si>
  <si>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</si>
  <si>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</si>
  <si>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</si>
  <si>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</si>
  <si>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</si>
  <si>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</si>
  <si>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</si>
  <si>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</si>
  <si>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</si>
  <si>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</si>
  <si>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</si>
  <si>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</si>
  <si>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</si>
  <si>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</si>
  <si>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</si>
  <si>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</si>
  <si>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</si>
  <si>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</si>
  <si>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</si>
  <si>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</si>
  <si>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</si>
  <si>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</si>
  <si>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</si>
  <si>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</si>
  <si>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</si>
  <si>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</si>
  <si>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</si>
  <si>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</si>
  <si>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</si>
  <si>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</si>
  <si>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</si>
  <si>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</si>
  <si>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</si>
  <si>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</si>
  <si>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</si>
  <si>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</si>
  <si>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</si>
  <si>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</si>
  <si>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</si>
  <si>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</si>
  <si>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</si>
  <si>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</si>
  <si>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</si>
  <si>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</si>
  <si>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</si>
  <si>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</si>
  <si>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</si>
  <si>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</si>
  <si>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</si>
  <si>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</si>
  <si>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</si>
  <si>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</si>
  <si>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</si>
  <si>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</si>
  <si>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</si>
  <si>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</si>
  <si>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</si>
  <si>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</si>
  <si>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</si>
  <si>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</si>
  <si>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</si>
  <si>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</si>
  <si>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</si>
  <si>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</si>
  <si>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</si>
  <si>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</si>
  <si>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</si>
  <si>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</si>
  <si>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</si>
  <si>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</si>
  <si>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</si>
  <si>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</si>
  <si>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</si>
  <si>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</si>
  <si>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</si>
  <si>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</si>
  <si>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</si>
  <si>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</si>
  <si>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</si>
  <si>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</si>
  <si>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</si>
  <si>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</si>
  <si>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</si>
  <si>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</si>
  <si>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</si>
  <si>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</si>
  <si>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</si>
  <si>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</si>
  <si>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</si>
  <si>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</si>
  <si>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</si>
  <si>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</si>
  <si>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</si>
  <si>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</si>
  <si>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</si>
  <si>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</si>
  <si>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</si>
  <si>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</si>
  <si>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</si>
  <si>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</si>
  <si>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</si>
  <si>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</si>
  <si>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</si>
  <si>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</si>
  <si>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</si>
  <si>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</si>
  <si>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</si>
  <si>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</si>
  <si>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</si>
  <si>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</si>
  <si>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</si>
  <si>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</si>
  <si>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</si>
  <si>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</si>
  <si>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</si>
  <si>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</si>
  <si>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</si>
  <si>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</si>
  <si>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</si>
  <si>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</si>
  <si>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</si>
  <si>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</si>
  <si>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</si>
  <si>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</si>
  <si>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</si>
  <si>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</si>
  <si>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</si>
  <si>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</si>
  <si>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</si>
  <si>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</si>
  <si>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</si>
  <si>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</si>
  <si>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</si>
  <si>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</si>
  <si>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</si>
  <si>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</si>
  <si>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</si>
  <si>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</si>
  <si>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</si>
  <si>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</si>
  <si>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</si>
  <si>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</si>
  <si>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</si>
  <si>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</si>
  <si>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</si>
  <si>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</si>
  <si>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</si>
  <si>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</si>
  <si>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</si>
  <si>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</si>
  <si>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</si>
  <si>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</si>
  <si>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</si>
  <si>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</si>
  <si>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</si>
  <si>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</si>
  <si>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</si>
  <si>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</si>
  <si>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</si>
  <si>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</si>
  <si>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</si>
  <si>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</si>
  <si>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</si>
  <si>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</si>
  <si>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</si>
  <si>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</si>
  <si>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</si>
  <si>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</si>
  <si>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</si>
  <si>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</si>
  <si>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</si>
  <si>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</si>
  <si>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</si>
  <si>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</si>
  <si>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</si>
  <si>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</si>
  <si>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</si>
  <si>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</si>
  <si>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</si>
  <si>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</si>
  <si>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</si>
  <si>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</si>
  <si>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</si>
  <si>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</si>
  <si>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</si>
  <si>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</si>
  <si>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</si>
  <si>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</si>
  <si>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</si>
  <si>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</si>
  <si>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</si>
  <si>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</si>
  <si>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</si>
  <si>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</si>
  <si>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</si>
  <si>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</si>
  <si>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</si>
  <si>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</si>
  <si>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</si>
  <si>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</si>
  <si>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</si>
  <si>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</si>
  <si>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</si>
  <si>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</si>
  <si>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</si>
  <si>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</si>
  <si>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</si>
  <si>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</si>
  <si>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</si>
  <si>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</si>
  <si>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</si>
  <si>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</si>
  <si>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</si>
  <si>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</si>
  <si>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</si>
  <si>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</si>
  <si>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</si>
  <si>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</si>
  <si>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</si>
  <si>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</si>
  <si>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</si>
  <si>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</si>
  <si>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</si>
  <si>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</si>
  <si>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</si>
  <si>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</si>
  <si>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</si>
  <si>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</si>
  <si>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</si>
  <si>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</si>
  <si>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</si>
  <si>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</si>
  <si>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</si>
  <si>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</si>
  <si>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</si>
  <si>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</si>
  <si>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</si>
  <si>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</si>
  <si>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</si>
  <si>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</si>
  <si>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</si>
  <si>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</si>
  <si>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</si>
  <si>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</si>
  <si>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</si>
  <si>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</si>
  <si>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</si>
  <si>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</si>
  <si>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</si>
  <si>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</si>
  <si>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</si>
  <si>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</si>
  <si>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</si>
  <si>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</si>
  <si>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</si>
  <si>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</si>
  <si>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</si>
  <si>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</si>
  <si>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</si>
  <si>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</si>
  <si>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</si>
  <si>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</si>
  <si>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</si>
  <si>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</si>
  <si>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</si>
  <si>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</si>
  <si>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</si>
  <si>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</si>
  <si>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</si>
  <si>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</si>
  <si>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</si>
  <si>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</si>
  <si>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</si>
  <si>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</si>
  <si>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</si>
  <si>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</si>
  <si>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</si>
  <si>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</si>
  <si>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</si>
  <si>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</si>
  <si>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</si>
  <si>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</si>
  <si>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</si>
  <si>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</si>
  <si>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</si>
  <si>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</si>
  <si>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</si>
  <si>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</si>
  <si>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</si>
  <si>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</si>
  <si>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</si>
  <si>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</si>
  <si>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</si>
  <si>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</si>
  <si>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</si>
  <si>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</si>
  <si>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</si>
  <si>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</si>
  <si>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</si>
  <si>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</si>
  <si>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</si>
  <si>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</si>
  <si>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</si>
  <si>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</si>
  <si>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</si>
  <si>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</si>
  <si>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</si>
  <si>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</si>
  <si>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</si>
  <si>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</si>
  <si>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</si>
  <si>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</si>
  <si>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</si>
  <si>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</si>
  <si>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</si>
  <si>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</si>
  <si>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</si>
  <si>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</si>
  <si>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</si>
  <si>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</si>
  <si>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</si>
  <si>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</si>
  <si>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</si>
  <si>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</si>
  <si>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</si>
  <si>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</si>
  <si>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</si>
  <si>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</si>
  <si>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</si>
  <si>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</si>
  <si>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</si>
  <si>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</si>
  <si>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</si>
  <si>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</si>
  <si>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</si>
  <si>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</si>
  <si>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</si>
  <si>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</si>
  <si>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</si>
  <si>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</si>
  <si>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</si>
  <si>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</si>
  <si>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</si>
  <si>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</si>
  <si>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</si>
  <si>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</si>
  <si>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</si>
  <si>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</si>
  <si>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</si>
  <si>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</si>
  <si>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</si>
  <si>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</si>
  <si>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</si>
  <si>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</si>
  <si>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</si>
  <si>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</si>
  <si>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</si>
  <si>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</si>
  <si>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</si>
  <si>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</si>
  <si>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</si>
  <si>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</si>
  <si>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</si>
  <si>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</si>
  <si>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</si>
  <si>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</si>
  <si>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</si>
  <si>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</si>
  <si>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</si>
  <si>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</si>
  <si>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</si>
  <si>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</si>
  <si>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</si>
  <si>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</si>
  <si>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</si>
  <si>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</si>
  <si>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</si>
  <si>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</si>
  <si>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</si>
  <si>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</si>
  <si>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</si>
  <si>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</si>
  <si>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</si>
  <si>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</si>
  <si>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</si>
  <si>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</si>
  <si>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</si>
  <si>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</si>
  <si>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</si>
  <si>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</si>
  <si>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</si>
  <si>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</si>
  <si>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</si>
  <si>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</si>
  <si>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</si>
  <si>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</si>
  <si>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</si>
  <si>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</si>
  <si>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</si>
  <si>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</si>
  <si>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</si>
  <si>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</si>
  <si>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</si>
  <si>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</si>
  <si>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</si>
  <si>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</si>
  <si>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</si>
  <si>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</si>
  <si>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</si>
  <si>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</si>
  <si>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</si>
  <si>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</si>
  <si>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</si>
  <si>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</si>
  <si>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</si>
  <si>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</si>
  <si>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</si>
  <si>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</si>
  <si>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</si>
  <si>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</si>
  <si>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</si>
  <si>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</si>
  <si>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</si>
  <si>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</si>
  <si>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</si>
  <si>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</si>
  <si>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</si>
  <si>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</si>
  <si>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</si>
  <si>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</si>
  <si>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</si>
  <si>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</si>
  <si>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</si>
  <si>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</si>
  <si>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</si>
  <si>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</si>
  <si>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</si>
  <si>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</si>
  <si>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</si>
  <si>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</si>
  <si>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</si>
  <si>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</si>
  <si>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</si>
  <si>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</si>
  <si>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</si>
  <si>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</si>
  <si>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</si>
  <si>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</si>
  <si>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</si>
  <si>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</si>
  <si>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</si>
  <si>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</si>
  <si>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</si>
  <si>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</si>
  <si>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</si>
  <si>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</si>
  <si>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</si>
  <si>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</si>
  <si>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</si>
  <si>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</si>
  <si>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</si>
  <si>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</si>
  <si>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</si>
  <si>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</si>
  <si>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</si>
  <si>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</si>
  <si>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</si>
  <si>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</si>
  <si>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</si>
  <si>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</si>
  <si>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</si>
  <si>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</si>
  <si>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</si>
  <si>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</si>
  <si>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</si>
  <si>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</si>
  <si>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</si>
  <si>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</si>
  <si>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</si>
  <si>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</si>
  <si>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</si>
  <si>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</si>
  <si>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</si>
  <si>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</si>
  <si>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</si>
  <si>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</si>
  <si>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</si>
  <si>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</si>
  <si>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</si>
  <si>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</si>
  <si>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</si>
  <si>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</si>
  <si>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</si>
  <si>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</si>
  <si>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</si>
  <si>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</si>
  <si>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</si>
  <si>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</si>
  <si>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</si>
  <si>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</si>
  <si>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</si>
  <si>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</si>
  <si>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</si>
  <si>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</si>
  <si>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</si>
  <si>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</si>
  <si>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</si>
  <si>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</si>
  <si>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</si>
  <si>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</si>
  <si>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</si>
  <si>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</si>
  <si>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</si>
  <si>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</si>
  <si>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</si>
  <si>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</si>
  <si>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</si>
  <si>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</si>
  <si>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</si>
  <si>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</si>
  <si>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</si>
  <si>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</si>
  <si>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</si>
  <si>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</si>
  <si>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</si>
  <si>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</si>
  <si>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</si>
  <si>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</si>
  <si>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</si>
  <si>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</si>
  <si>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</si>
  <si>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</si>
  <si>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</si>
  <si>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</si>
  <si>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</si>
  <si>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</si>
  <si>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</si>
  <si>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</si>
  <si>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</si>
  <si>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</si>
  <si>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</si>
  <si>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</si>
  <si>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</si>
  <si>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</si>
  <si>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</si>
  <si>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</si>
  <si>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</si>
  <si>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</si>
  <si>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</si>
  <si>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</si>
  <si>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</si>
  <si>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</si>
  <si>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</si>
  <si>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</si>
  <si>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</si>
  <si>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</si>
  <si>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</si>
  <si>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</si>
  <si>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</si>
  <si>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</si>
  <si>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</si>
  <si>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</si>
  <si>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</si>
  <si>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</si>
  <si>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</si>
  <si>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</si>
  <si>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</si>
  <si>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</si>
  <si>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</si>
  <si>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</si>
  <si>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</si>
  <si>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</si>
  <si>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</si>
  <si>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</si>
  <si>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</si>
  <si>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</si>
  <si>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</si>
  <si>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</si>
  <si>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</si>
  <si>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</si>
  <si>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</si>
  <si>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</si>
  <si>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</si>
  <si>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</si>
  <si>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</si>
  <si>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</si>
  <si>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</si>
  <si>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</si>
  <si>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</si>
  <si>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</si>
  <si>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</si>
  <si>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</si>
  <si>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</si>
  <si>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</si>
  <si>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</si>
  <si>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</si>
  <si>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</si>
  <si>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</si>
  <si>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</si>
  <si>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</si>
  <si>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</si>
  <si>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</si>
  <si>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</si>
  <si>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</si>
  <si>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</si>
  <si>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</si>
  <si>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</si>
  <si>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</si>
  <si>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</si>
  <si>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</si>
  <si>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</si>
  <si>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</si>
  <si>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</si>
  <si>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</si>
  <si>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</si>
  <si>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</si>
  <si>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</si>
  <si>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</si>
  <si>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</si>
  <si>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</si>
  <si>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</si>
  <si>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</si>
  <si>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</si>
  <si>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</si>
  <si>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</si>
  <si>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</si>
  <si>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</si>
  <si>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</si>
  <si>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</si>
  <si>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</si>
  <si>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</si>
  <si>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</si>
  <si>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</si>
  <si>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</si>
  <si>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</si>
  <si>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</si>
  <si>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</si>
  <si>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</si>
  <si>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</si>
  <si>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</si>
  <si>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</si>
  <si>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</si>
  <si>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</si>
  <si>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</si>
  <si>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</si>
  <si>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</si>
  <si>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</si>
  <si>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</si>
  <si>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</si>
  <si>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</si>
  <si>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</si>
  <si>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</si>
  <si>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</si>
  <si>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</si>
  <si>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</si>
  <si>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</si>
  <si>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</si>
  <si>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</si>
  <si>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</si>
  <si>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</si>
  <si>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</si>
  <si>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</si>
  <si>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</si>
  <si>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</si>
  <si>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</si>
  <si>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</si>
  <si>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</si>
  <si>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</si>
  <si>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</si>
  <si>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</si>
  <si>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</si>
  <si>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</si>
  <si>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</si>
  <si>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</si>
  <si>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</si>
  <si>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</si>
  <si>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</si>
  <si>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</si>
  <si>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</si>
  <si>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</si>
  <si>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</si>
  <si>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</si>
  <si>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</si>
  <si>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</si>
  <si>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</si>
  <si>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</si>
  <si>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</si>
  <si>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</si>
  <si>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</si>
  <si>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</si>
  <si>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</si>
  <si>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</si>
  <si>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</si>
  <si>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</si>
  <si>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</si>
  <si>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</si>
  <si>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</si>
  <si>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</si>
  <si>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</si>
  <si>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</si>
  <si>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</si>
  <si>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</si>
  <si>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</si>
  <si>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</si>
  <si>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</si>
  <si>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</si>
  <si>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</si>
  <si>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</si>
  <si>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</si>
  <si>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</si>
  <si>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</si>
  <si>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</si>
  <si>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</si>
  <si>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</si>
  <si>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</si>
  <si>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</si>
  <si>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</si>
  <si>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</si>
  <si>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</si>
  <si>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</si>
  <si>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</si>
  <si>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</si>
  <si>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</si>
  <si>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</si>
  <si>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</si>
  <si>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</si>
  <si>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</si>
  <si>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</si>
  <si>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</si>
  <si>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</si>
  <si>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</si>
  <si>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</si>
  <si>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</si>
  <si>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</si>
  <si>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</si>
  <si>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</si>
  <si>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</si>
  <si>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</si>
  <si>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</si>
  <si>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</si>
  <si>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</si>
  <si>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</si>
  <si>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</si>
  <si>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</si>
  <si>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</si>
  <si>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</si>
  <si>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</si>
  <si>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</si>
  <si>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</si>
  <si>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</si>
  <si>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</si>
  <si>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</si>
  <si>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</si>
  <si>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</si>
  <si>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</si>
  <si>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</si>
  <si>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</si>
  <si>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</si>
  <si>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</si>
  <si>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</si>
  <si>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</si>
  <si>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</si>
  <si>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</si>
  <si>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</si>
  <si>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</si>
  <si>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</si>
  <si>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</si>
  <si>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</si>
  <si>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</si>
  <si>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</si>
  <si>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</si>
  <si>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</si>
  <si>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</si>
  <si>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</si>
  <si>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</si>
  <si>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</si>
  <si>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</si>
  <si>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</si>
  <si>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</si>
  <si>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</si>
  <si>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</si>
  <si>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</si>
  <si>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</si>
  <si>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</si>
  <si>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</si>
  <si>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</si>
  <si>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</si>
  <si>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</si>
  <si>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</si>
  <si>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</si>
  <si>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</si>
  <si>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</si>
  <si>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</si>
  <si>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</si>
  <si>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</si>
  <si>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</si>
  <si>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</si>
  <si>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</si>
  <si>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</si>
  <si>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</si>
  <si>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</si>
  <si>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</si>
  <si>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</si>
  <si>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</si>
  <si>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</si>
  <si>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</si>
  <si>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</si>
  <si>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</si>
  <si>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</si>
  <si>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</si>
  <si>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</si>
  <si>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</si>
  <si>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</si>
  <si>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</si>
  <si>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</si>
  <si>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</si>
  <si>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</si>
  <si>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</si>
  <si>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</si>
  <si>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</si>
  <si>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</si>
  <si>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</si>
  <si>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</si>
  <si>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</si>
  <si>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</si>
  <si>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</si>
  <si>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</si>
  <si>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</si>
  <si>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</si>
  <si>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</si>
  <si>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</si>
  <si>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</si>
  <si>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</si>
  <si>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</si>
  <si>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</si>
  <si>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</si>
  <si>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</si>
  <si>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</si>
  <si>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</si>
  <si>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</si>
  <si>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</si>
  <si>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</si>
  <si>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</si>
  <si>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</si>
  <si>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</si>
  <si>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</si>
  <si>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</si>
  <si>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</si>
  <si>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</si>
  <si>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</si>
  <si>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</si>
  <si>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</si>
  <si>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</si>
  <si>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</si>
  <si>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</si>
  <si>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</si>
  <si>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</si>
  <si>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</si>
  <si>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</si>
  <si>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</si>
  <si>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</si>
  <si>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</si>
  <si>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</si>
  <si>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</si>
  <si>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</si>
  <si>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</si>
  <si>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</si>
  <si>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</si>
  <si>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</si>
  <si>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</si>
  <si>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</si>
  <si>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</si>
  <si>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</si>
  <si>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</si>
  <si>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</si>
  <si>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</si>
  <si>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</si>
  <si>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</si>
  <si>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</si>
  <si>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</si>
  <si>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</si>
  <si>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</si>
  <si>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</si>
  <si>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</si>
  <si>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</si>
  <si>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</si>
  <si>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</si>
  <si>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</si>
  <si>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</si>
  <si>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</si>
  <si>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</si>
  <si>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</si>
  <si>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</si>
  <si>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</si>
  <si>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</si>
  <si>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</si>
  <si>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</si>
  <si>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</si>
  <si>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</si>
  <si>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</si>
  <si>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</si>
  <si>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</si>
  <si>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</si>
  <si>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</si>
  <si>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</si>
  <si>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</si>
  <si>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</si>
  <si>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</si>
  <si>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</si>
  <si>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</si>
  <si>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</si>
  <si>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</si>
  <si>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</si>
  <si>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</si>
  <si>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</si>
  <si>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</si>
  <si>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</si>
  <si>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</si>
  <si>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</si>
  <si>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</si>
  <si>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</si>
  <si>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</si>
  <si>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</si>
  <si>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</si>
  <si>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</si>
  <si>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</si>
  <si>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</si>
  <si>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</si>
  <si>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</si>
  <si>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</si>
  <si>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</si>
  <si>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</si>
  <si>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</si>
  <si>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</si>
  <si>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</si>
  <si>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</si>
  <si>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</si>
  <si>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</si>
  <si>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</si>
  <si>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</si>
  <si>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</si>
  <si>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</si>
  <si>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</si>
  <si>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</si>
  <si>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</si>
  <si>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</si>
  <si>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</si>
  <si>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</si>
  <si>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</si>
  <si>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</si>
  <si>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</si>
  <si>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</si>
  <si>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</si>
  <si>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</si>
  <si>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</si>
  <si>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</si>
  <si>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</si>
  <si>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</si>
  <si>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</si>
  <si>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</si>
  <si>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</si>
  <si>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</si>
  <si>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</si>
  <si>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</si>
  <si>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</si>
  <si>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</si>
  <si>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</si>
  <si>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</si>
  <si>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</si>
  <si>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</si>
  <si>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</si>
  <si>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</si>
  <si>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</si>
  <si>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</si>
  <si>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</si>
  <si>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</si>
  <si>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</si>
  <si>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</si>
  <si>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</si>
  <si>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</si>
  <si>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</si>
  <si>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</si>
  <si>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</si>
  <si>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</si>
  <si>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</si>
  <si>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</si>
  <si>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</si>
  <si>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</si>
  <si>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</si>
  <si>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</si>
  <si>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</si>
  <si>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</si>
  <si>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</si>
  <si>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</si>
  <si>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</si>
  <si>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</si>
  <si>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</si>
  <si>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</si>
  <si>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</si>
  <si>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</si>
  <si>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</si>
  <si>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</si>
  <si>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</si>
  <si>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</si>
  <si>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</si>
  <si>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</si>
  <si>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</si>
  <si>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</si>
  <si>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</si>
  <si>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</si>
  <si>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</si>
  <si>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</si>
  <si>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</si>
  <si>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</si>
  <si>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</si>
  <si>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</si>
  <si>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</si>
  <si>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</si>
  <si>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</si>
  <si>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</si>
  <si>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</si>
  <si>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</si>
  <si>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</si>
  <si>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</si>
  <si>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</si>
  <si>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</si>
  <si>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</si>
  <si>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</si>
  <si>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</si>
  <si>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</si>
  <si>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</si>
  <si>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</si>
  <si>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</si>
  <si>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</si>
  <si>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</si>
  <si>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</si>
  <si>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</si>
  <si>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</si>
  <si>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</si>
  <si>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</si>
  <si>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</si>
  <si>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</si>
  <si>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</si>
  <si>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</si>
  <si>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</si>
  <si>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</si>
  <si>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</si>
  <si>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</si>
  <si>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</si>
  <si>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</si>
  <si>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</si>
  <si>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</si>
  <si>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</si>
  <si>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</si>
  <si>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</si>
  <si>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</si>
  <si>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</si>
  <si>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</si>
  <si>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</si>
  <si>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</si>
  <si>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</si>
  <si>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</si>
  <si>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</si>
  <si>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</si>
  <si>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</si>
  <si>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</si>
  <si>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</si>
  <si>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</si>
  <si>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</si>
  <si>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</si>
  <si>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</si>
  <si>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</si>
  <si>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</si>
  <si>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</si>
  <si>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</si>
  <si>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</si>
  <si>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</si>
  <si>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</si>
  <si>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</si>
  <si>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</si>
  <si>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</si>
  <si>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</si>
  <si>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</si>
  <si>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</si>
  <si>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</si>
  <si>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</si>
  <si>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</si>
  <si>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</si>
  <si>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</si>
  <si>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</si>
  <si>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</si>
  <si>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</si>
  <si>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</si>
  <si>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</si>
  <si>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</si>
  <si>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</si>
  <si>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</si>
  <si>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</si>
  <si>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</si>
  <si>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</si>
  <si>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</si>
  <si>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</si>
  <si>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</si>
  <si>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</si>
  <si>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</si>
  <si>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</si>
  <si>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</si>
  <si>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</si>
  <si>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</si>
  <si>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</si>
  <si>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</si>
  <si>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</si>
  <si>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</si>
  <si>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</si>
  <si>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</si>
  <si>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</si>
  <si>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</si>
  <si>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</si>
  <si>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</si>
  <si>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</si>
  <si>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</si>
  <si>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</si>
  <si>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</si>
  <si>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</si>
  <si>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</si>
  <si>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</si>
  <si>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</si>
  <si>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</si>
  <si>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</si>
  <si>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</si>
  <si>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</si>
  <si>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</si>
  <si>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</si>
  <si>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</si>
  <si>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</si>
  <si>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</si>
  <si>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</si>
  <si>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</si>
  <si>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</si>
  <si>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</si>
  <si>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</si>
  <si>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</si>
  <si>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</si>
  <si>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</si>
  <si>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</si>
  <si>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</si>
  <si>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</si>
  <si>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</si>
  <si>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</si>
  <si>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</si>
  <si>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</si>
  <si>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</si>
  <si>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</si>
  <si>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</si>
  <si>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</si>
  <si>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</si>
  <si>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</si>
  <si>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</si>
  <si>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</si>
  <si>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</si>
  <si>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</si>
  <si>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</si>
  <si>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</si>
  <si>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</si>
  <si>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</si>
  <si>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</si>
  <si>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</si>
  <si>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</si>
  <si>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</si>
  <si>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</si>
  <si>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</si>
  <si>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</si>
  <si>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</si>
  <si>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</si>
  <si>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</si>
  <si>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</si>
  <si>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</si>
  <si>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</si>
  <si>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</si>
  <si>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</si>
  <si>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</si>
  <si>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</si>
  <si>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</si>
  <si>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</si>
  <si>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</si>
  <si>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</si>
  <si>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</si>
  <si>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</si>
  <si>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</si>
  <si>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</si>
  <si>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</si>
  <si>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</si>
  <si>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</si>
  <si>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</si>
  <si>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</si>
  <si>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</si>
  <si>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</si>
  <si>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</si>
  <si>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</si>
  <si>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</si>
  <si>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</si>
  <si>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</si>
  <si>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</si>
  <si>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</si>
  <si>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</si>
  <si>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</si>
  <si>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</si>
  <si>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</si>
  <si>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</si>
  <si>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</si>
  <si>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</si>
  <si>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</si>
  <si>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</si>
  <si>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</si>
  <si>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</si>
  <si>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</si>
  <si>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</si>
  <si>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</si>
  <si>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</si>
  <si>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</si>
  <si>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</si>
  <si>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</si>
  <si>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</si>
  <si>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</si>
  <si>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</si>
  <si>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</si>
  <si>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</si>
  <si>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</si>
  <si>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</si>
  <si>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</si>
  <si>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</si>
  <si>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</si>
  <si>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</si>
  <si>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</si>
  <si>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</si>
  <si>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</si>
  <si>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</si>
  <si>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</si>
  <si>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</si>
  <si>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</si>
  <si>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</si>
  <si>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</si>
  <si>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</si>
  <si>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</si>
  <si>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</si>
  <si>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</si>
  <si>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</si>
  <si>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</si>
  <si>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</si>
  <si>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</si>
  <si>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</si>
  <si>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</si>
  <si>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</si>
  <si>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</si>
  <si>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</si>
  <si>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</si>
  <si>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</si>
  <si>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</si>
  <si>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</si>
  <si>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</si>
  <si>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</si>
  <si>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</si>
  <si>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</si>
  <si>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</si>
  <si>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</si>
  <si>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</si>
  <si>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</si>
  <si>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</si>
  <si>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</si>
  <si>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</si>
  <si>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</si>
  <si>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</si>
  <si>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</si>
  <si>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</si>
  <si>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</si>
  <si>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</si>
  <si>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</si>
  <si>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</si>
  <si>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</si>
  <si>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</si>
  <si>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</si>
  <si>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</si>
  <si>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</si>
  <si>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</si>
  <si>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</si>
  <si>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</si>
  <si>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</si>
  <si>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</si>
  <si>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</si>
  <si>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</si>
  <si>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</si>
  <si>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</si>
  <si>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</si>
  <si>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</si>
  <si>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</si>
  <si>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</si>
  <si>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</si>
  <si>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</si>
  <si>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</si>
  <si>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</si>
  <si>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</si>
  <si>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</si>
  <si>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</si>
  <si>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</si>
  <si>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</si>
  <si>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</si>
  <si>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</si>
  <si>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</si>
  <si>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</si>
  <si>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</si>
  <si>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</si>
  <si>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</si>
  <si>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</si>
  <si>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</si>
  <si>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</si>
  <si>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</si>
  <si>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</si>
  <si>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</si>
  <si>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</si>
  <si>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</si>
  <si>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</si>
  <si>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</si>
  <si>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</si>
  <si>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</si>
  <si>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</si>
  <si>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</si>
  <si>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</si>
  <si>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</si>
  <si>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</si>
  <si>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</si>
  <si>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</si>
  <si>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</si>
  <si>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</si>
  <si>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</si>
  <si>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</si>
  <si>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</si>
  <si>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</si>
  <si>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</si>
  <si>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</si>
  <si>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</si>
  <si>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</si>
  <si>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</si>
  <si>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</si>
  <si>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</si>
  <si>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</si>
  <si>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</si>
  <si>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</si>
  <si>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</si>
  <si>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</si>
  <si>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</si>
  <si>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</si>
  <si>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</si>
  <si>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</si>
  <si>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</si>
  <si>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</si>
  <si>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</si>
  <si>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</si>
  <si>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</si>
  <si>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</si>
  <si>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</si>
  <si>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</si>
  <si>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</si>
  <si>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</si>
  <si>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</si>
  <si>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</si>
  <si>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</si>
  <si>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</si>
  <si>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</si>
  <si>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</si>
  <si>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</si>
  <si>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</si>
  <si>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</si>
  <si>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</si>
  <si>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</si>
  <si>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</si>
  <si>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</si>
  <si>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</si>
  <si>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</si>
  <si>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</si>
  <si>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</si>
  <si>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</si>
  <si>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</si>
  <si>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</si>
  <si>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</si>
  <si>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</si>
  <si>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</si>
  <si>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</si>
  <si>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</si>
  <si>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</si>
  <si>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</si>
  <si>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</si>
  <si>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</si>
  <si>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</si>
  <si>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</si>
  <si>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</si>
  <si>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</si>
  <si>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</si>
  <si>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</si>
  <si>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</si>
  <si>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</si>
  <si>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</si>
  <si>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</si>
  <si>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</si>
  <si>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</si>
  <si>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</si>
  <si>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</si>
  <si>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</si>
  <si>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</si>
  <si>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</si>
  <si>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</si>
  <si>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</si>
  <si>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</si>
  <si>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</si>
  <si>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</si>
  <si>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</si>
  <si>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</si>
  <si>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</si>
  <si>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</si>
  <si>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</si>
  <si>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</si>
  <si>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</si>
  <si>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</si>
  <si>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</si>
  <si>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</si>
  <si>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</si>
  <si>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</si>
  <si>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</si>
  <si>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</si>
  <si>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</si>
  <si>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</si>
  <si>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</si>
  <si>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</si>
  <si>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</si>
  <si>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</si>
  <si>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</si>
  <si>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</si>
  <si>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</si>
  <si>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</si>
  <si>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</si>
  <si>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</si>
  <si>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</si>
  <si>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</si>
  <si>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</si>
  <si>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</si>
  <si>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</si>
  <si>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</si>
  <si>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</si>
  <si>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</si>
  <si>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</si>
  <si>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</si>
  <si>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</si>
  <si>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</si>
  <si>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</si>
  <si>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</si>
  <si>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</si>
  <si>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</si>
  <si>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</si>
  <si>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</si>
  <si>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</si>
  <si>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</si>
  <si>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</si>
  <si>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</si>
  <si>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</si>
  <si>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</si>
  <si>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</si>
  <si>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</si>
  <si>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</si>
  <si>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</si>
  <si>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</si>
  <si>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</si>
  <si>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</si>
  <si>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</si>
  <si>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</si>
  <si>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</si>
  <si>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</si>
  <si>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</si>
  <si>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</si>
  <si>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</si>
  <si>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</si>
  <si>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</si>
  <si>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</si>
  <si>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</si>
  <si>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</si>
  <si>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</si>
  <si>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</si>
  <si>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</si>
  <si>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</si>
  <si>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</si>
  <si>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</si>
  <si>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</si>
  <si>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</si>
  <si>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</si>
  <si>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</si>
  <si>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</si>
  <si>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</si>
  <si>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</si>
  <si>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</si>
  <si>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</si>
  <si>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</si>
  <si>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</si>
  <si>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</si>
  <si>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</si>
  <si>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</si>
  <si>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</si>
  <si>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</si>
  <si>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</si>
  <si>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</si>
  <si>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</si>
  <si>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</si>
  <si>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</si>
  <si>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</si>
  <si>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</si>
  <si>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</si>
  <si>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</si>
  <si>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</si>
  <si>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</si>
  <si>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</si>
  <si>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</si>
  <si>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</si>
  <si>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</si>
  <si>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</si>
  <si>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</si>
  <si>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</si>
  <si>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</si>
  <si>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</si>
  <si>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</si>
  <si>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</si>
  <si>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</si>
  <si>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</si>
  <si>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</si>
  <si>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</si>
  <si>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</si>
  <si>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</si>
  <si>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</si>
  <si>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</si>
  <si>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</si>
  <si>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</si>
  <si>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</si>
  <si>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</si>
  <si>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</si>
  <si>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</si>
  <si>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</si>
  <si>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</si>
  <si>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</si>
  <si>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</si>
  <si>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</si>
  <si>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</si>
  <si>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</si>
  <si>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</si>
  <si>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</si>
  <si>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</si>
  <si>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</si>
  <si>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</si>
  <si>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</si>
  <si>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</si>
  <si>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</si>
  <si>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</si>
  <si>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</si>
  <si>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</si>
  <si>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</si>
  <si>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</si>
  <si>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</si>
  <si>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</si>
  <si>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</si>
  <si>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</si>
  <si>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</si>
  <si>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</si>
  <si>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</si>
  <si>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</si>
  <si>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</si>
  <si>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</si>
  <si>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</si>
  <si>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</si>
  <si>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</si>
  <si>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</si>
  <si>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</si>
  <si>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</si>
  <si>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</si>
  <si>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</si>
  <si>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</si>
  <si>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</si>
  <si>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</si>
  <si>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</si>
  <si>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</si>
  <si>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</si>
  <si>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</si>
  <si>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</si>
  <si>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</si>
  <si>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</si>
  <si>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</si>
  <si>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</si>
  <si>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</si>
  <si>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</si>
  <si>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</si>
  <si>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</si>
  <si>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</si>
  <si>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</si>
  <si>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</si>
  <si>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</si>
  <si>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</si>
  <si>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</si>
  <si>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</si>
  <si>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</si>
  <si>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</si>
  <si>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</si>
  <si>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</si>
  <si>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</si>
  <si>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</si>
  <si>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</si>
  <si>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</si>
  <si>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</si>
  <si>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</si>
  <si>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</si>
  <si>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</si>
  <si>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</si>
  <si>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</si>
  <si>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</si>
  <si>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</si>
  <si>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</si>
  <si>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</si>
  <si>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</si>
  <si>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</si>
  <si>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</si>
  <si>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</si>
  <si>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</si>
  <si>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</si>
  <si>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</si>
  <si>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</si>
  <si>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</si>
  <si>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</si>
  <si>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</si>
  <si>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</si>
  <si>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</si>
  <si>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</si>
  <si>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</si>
  <si>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</si>
  <si>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</si>
  <si>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</si>
  <si>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</si>
  <si>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</si>
  <si>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</si>
  <si>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</si>
  <si>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</si>
  <si>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</si>
  <si>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</si>
  <si>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</si>
  <si>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</si>
  <si>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</si>
  <si>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</si>
  <si>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</si>
  <si>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</si>
  <si>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</si>
  <si>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</si>
  <si>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</si>
  <si>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</si>
  <si>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</si>
  <si>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</si>
  <si>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</si>
  <si>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</si>
  <si>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</si>
  <si>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</si>
  <si>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</si>
  <si>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</si>
  <si>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</si>
  <si>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</si>
  <si>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</si>
  <si>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</si>
  <si>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</si>
  <si>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</si>
  <si>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</si>
  <si>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</si>
  <si>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</si>
  <si>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</si>
  <si>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</si>
  <si>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</si>
  <si>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</si>
  <si>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</si>
  <si>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</si>
  <si>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</si>
  <si>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</si>
  <si>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</si>
  <si>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</si>
  <si>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</si>
  <si>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</si>
  <si>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</si>
  <si>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</si>
  <si>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</si>
  <si>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</si>
  <si>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</si>
  <si>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</si>
  <si>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</si>
  <si>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</si>
  <si>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</si>
  <si>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</si>
  <si>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</si>
  <si>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</si>
  <si>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</si>
  <si>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</si>
  <si>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</si>
  <si>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</si>
  <si>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</si>
  <si>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</si>
  <si>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</si>
  <si>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</si>
  <si>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</si>
  <si>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</si>
  <si>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</si>
  <si>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</si>
  <si>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</si>
  <si>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</si>
  <si>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</si>
  <si>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</si>
  <si>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</si>
  <si>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</si>
  <si>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</si>
  <si>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</si>
  <si>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</si>
  <si>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</si>
  <si>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</si>
  <si>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</si>
  <si>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</si>
  <si>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</si>
  <si>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</si>
  <si>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</si>
  <si>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</si>
  <si>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</si>
  <si>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</si>
  <si>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</si>
  <si>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</si>
  <si>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</si>
  <si>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</si>
  <si>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</si>
  <si>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</si>
  <si>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</si>
  <si>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</si>
  <si>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</si>
  <si>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</si>
  <si>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</si>
  <si>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</si>
  <si>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</si>
  <si>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</si>
  <si>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</si>
  <si>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</si>
  <si>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</si>
  <si>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</si>
  <si>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</si>
  <si>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</si>
  <si>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</si>
  <si>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</si>
  <si>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</si>
  <si>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</si>
  <si>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</si>
  <si>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</si>
  <si>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</si>
  <si>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</si>
  <si>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</si>
  <si>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</si>
  <si>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</si>
  <si>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</si>
  <si>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</si>
  <si>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</si>
  <si>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</si>
  <si>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</si>
  <si>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</si>
  <si>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</si>
  <si>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</si>
  <si>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</si>
  <si>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</si>
  <si>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</si>
  <si>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</si>
  <si>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</si>
  <si>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</si>
  <si>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</si>
  <si>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</si>
  <si>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</si>
  <si>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</si>
  <si>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</si>
  <si>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</si>
  <si>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</si>
  <si>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</si>
  <si>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</si>
  <si>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</si>
  <si>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</si>
  <si>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</si>
  <si>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</si>
  <si>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</si>
  <si>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</si>
  <si>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</si>
  <si>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</si>
  <si>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</si>
  <si>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</si>
  <si>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</si>
  <si>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</si>
  <si>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</si>
  <si>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</si>
  <si>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</si>
  <si>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</si>
  <si>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</si>
  <si>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</si>
  <si>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</si>
  <si>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</si>
  <si>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</si>
  <si>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</si>
  <si>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</si>
  <si>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</si>
  <si>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</si>
  <si>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</si>
  <si>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</si>
  <si>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</si>
  <si>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</si>
  <si>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</si>
  <si>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</si>
  <si>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</si>
  <si>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</si>
  <si>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</si>
  <si>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</si>
  <si>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</si>
  <si>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</si>
  <si>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</si>
  <si>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</si>
  <si>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</si>
  <si>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</si>
  <si>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</si>
  <si>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</si>
  <si>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</si>
  <si>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</si>
  <si>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</si>
  <si>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</si>
  <si>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</si>
  <si>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</si>
  <si>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</si>
  <si>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</si>
  <si>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</si>
  <si>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</si>
  <si>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</si>
  <si>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</si>
  <si>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</si>
  <si>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</si>
  <si>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</si>
  <si>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</si>
  <si>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</si>
  <si>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</si>
  <si>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</si>
  <si>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</si>
  <si>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</si>
  <si>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</si>
  <si>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</si>
  <si>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</si>
  <si>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</si>
  <si>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</si>
  <si>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</si>
  <si>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</si>
  <si>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</si>
  <si>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</si>
  <si>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</si>
  <si>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</si>
  <si>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</si>
  <si>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</si>
  <si>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</si>
  <si>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</si>
  <si>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</si>
  <si>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</si>
  <si>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</si>
  <si>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</si>
  <si>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</si>
  <si>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</si>
  <si>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</si>
  <si>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</si>
  <si>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</si>
  <si>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</si>
  <si>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</si>
  <si>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</si>
  <si>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</si>
  <si>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</si>
  <si>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</si>
  <si>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</si>
  <si>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</si>
  <si>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</si>
  <si>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</si>
  <si>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</si>
  <si>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</si>
  <si>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</si>
  <si>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</si>
  <si>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</si>
  <si>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</si>
  <si>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</si>
  <si>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</si>
  <si>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</si>
  <si>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</si>
  <si>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</si>
  <si>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</si>
  <si>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</si>
  <si>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</si>
  <si>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</si>
  <si>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</si>
  <si>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</si>
  <si>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</si>
  <si>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</si>
  <si>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</si>
  <si>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</si>
  <si>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</si>
  <si>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</si>
  <si>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</si>
  <si>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</si>
  <si>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</si>
  <si>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</si>
  <si>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</si>
  <si>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</si>
  <si>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</si>
  <si>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</si>
  <si>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</si>
  <si>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</si>
  <si>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</si>
  <si>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</si>
  <si>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</si>
  <si>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</si>
  <si>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</si>
  <si>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</si>
  <si>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</si>
  <si>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</si>
  <si>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</si>
  <si>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</si>
  <si>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</si>
  <si>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</si>
  <si>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</si>
  <si>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</si>
  <si>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</si>
  <si>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</si>
  <si>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</si>
  <si>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</si>
  <si>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</si>
  <si>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</si>
  <si>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</si>
  <si>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</si>
  <si>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</si>
  <si>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</si>
  <si>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</si>
  <si>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</si>
  <si>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</si>
  <si>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</si>
  <si>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</si>
  <si>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</si>
  <si>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</si>
  <si>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</si>
  <si>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</si>
  <si>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</si>
  <si>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</si>
  <si>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</si>
  <si>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</si>
  <si>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</si>
  <si>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</si>
  <si>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</si>
  <si>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</si>
  <si>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</si>
  <si>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</si>
  <si>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</si>
  <si>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</si>
  <si>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</si>
  <si>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</si>
  <si>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</si>
  <si>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</si>
  <si>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</si>
  <si>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</si>
  <si>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</si>
  <si>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</si>
  <si>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</si>
  <si>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</si>
  <si>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</si>
  <si>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</si>
  <si>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</si>
  <si>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</si>
  <si>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</si>
  <si>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</si>
  <si>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</si>
  <si>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</si>
  <si>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</si>
  <si>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</si>
  <si>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</si>
  <si>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</si>
  <si>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</si>
  <si>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</si>
  <si>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</si>
  <si>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</si>
  <si>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</si>
  <si>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</si>
  <si>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</si>
  <si>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</si>
  <si>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</si>
  <si>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</si>
  <si>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</si>
  <si>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</si>
  <si>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</si>
  <si>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</si>
  <si>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</si>
  <si>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</si>
  <si>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</si>
  <si>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</si>
  <si>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</si>
  <si>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</si>
  <si>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</si>
  <si>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</si>
  <si>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</si>
  <si>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</si>
  <si>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</si>
  <si>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</si>
  <si>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</si>
  <si>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</si>
  <si>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</si>
  <si>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</si>
  <si>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</si>
  <si>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</si>
  <si>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</si>
  <si>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</si>
  <si>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</si>
  <si>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</si>
  <si>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</si>
  <si>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</si>
  <si>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</si>
  <si>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</si>
  <si>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</si>
  <si>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</si>
  <si>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</si>
  <si>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</si>
  <si>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</si>
  <si>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</si>
  <si>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</si>
  <si>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</si>
  <si>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</si>
  <si>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</si>
  <si>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</si>
  <si>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</si>
  <si>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</si>
  <si>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</si>
  <si>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</si>
  <si>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</si>
  <si>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</si>
  <si>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</si>
  <si>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</si>
  <si>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</si>
  <si>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</si>
  <si>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</si>
  <si>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</si>
  <si>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</si>
  <si>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</si>
  <si>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</si>
  <si>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</si>
  <si>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</si>
  <si>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</si>
  <si>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</si>
  <si>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</si>
  <si>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</si>
  <si>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</si>
  <si>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</si>
  <si>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</si>
  <si>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</si>
  <si>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</si>
  <si>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</si>
  <si>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</si>
  <si>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</si>
  <si>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</si>
  <si>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</si>
  <si>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</si>
  <si>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</si>
  <si>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</si>
  <si>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</si>
  <si>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</si>
  <si>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</si>
  <si>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</si>
  <si>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</si>
  <si>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</si>
  <si>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</si>
  <si>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</si>
  <si>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</si>
  <si>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</si>
  <si>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</si>
  <si>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</si>
  <si>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</si>
  <si>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</si>
  <si>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</si>
  <si>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</si>
  <si>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</si>
  <si>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</si>
  <si>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</si>
  <si>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</si>
  <si>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</si>
  <si>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</si>
  <si>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</si>
  <si>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</si>
  <si>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</si>
  <si>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</si>
  <si>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</si>
  <si>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</si>
  <si>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</si>
  <si>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</si>
  <si>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</si>
  <si>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</si>
  <si>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</si>
  <si>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</si>
  <si>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</si>
  <si>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</si>
  <si>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</si>
  <si>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</si>
  <si>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</si>
  <si>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</si>
  <si>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</si>
  <si>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</si>
  <si>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</si>
  <si>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</si>
  <si>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</si>
  <si>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</si>
  <si>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</si>
  <si>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</si>
  <si>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</si>
  <si>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</si>
  <si>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</si>
  <si>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</si>
  <si>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</si>
  <si>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</si>
  <si>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</si>
  <si>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</si>
  <si>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</si>
  <si>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</si>
  <si>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</si>
  <si>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</si>
  <si>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</si>
  <si>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</si>
  <si>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</si>
  <si>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</si>
  <si>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</si>
  <si>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</si>
  <si>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</si>
  <si>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</si>
  <si>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</si>
  <si>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</si>
  <si>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</si>
  <si>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</si>
  <si>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</si>
  <si>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</si>
  <si>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</si>
  <si>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</si>
  <si>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</si>
  <si>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</si>
  <si>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</si>
  <si>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</si>
  <si>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</si>
  <si>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</si>
  <si>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</si>
  <si>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</si>
  <si>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</si>
  <si>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</si>
  <si>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</si>
  <si>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</si>
  <si>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</si>
  <si>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</si>
  <si>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</si>
  <si>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</si>
  <si>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</si>
  <si>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</si>
  <si>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</si>
  <si>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</si>
  <si>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</si>
  <si>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</si>
  <si>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</si>
  <si>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</si>
  <si>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</si>
  <si>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</si>
  <si>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</si>
  <si>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</si>
  <si>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</si>
  <si>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</si>
  <si>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</si>
  <si>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</si>
  <si>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</si>
  <si>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</si>
  <si>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</si>
  <si>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</si>
  <si>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</si>
  <si>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</si>
  <si>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</si>
  <si>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</si>
  <si>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</si>
  <si>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</si>
  <si>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</si>
  <si>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</si>
  <si>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</si>
  <si>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</si>
  <si>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</si>
  <si>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</si>
  <si>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</si>
  <si>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</si>
  <si>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</si>
  <si>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</si>
  <si>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</si>
  <si>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</si>
  <si>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</si>
  <si>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</si>
  <si>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</si>
  <si>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</si>
  <si>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</si>
  <si>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</si>
  <si>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</si>
  <si>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</si>
  <si>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</si>
  <si>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</si>
  <si>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</si>
  <si>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</si>
  <si>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</si>
  <si>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</si>
  <si>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</si>
  <si>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</si>
  <si>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</si>
  <si>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</si>
  <si>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</si>
  <si>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</si>
  <si>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</si>
  <si>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</si>
  <si>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</si>
  <si>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</si>
  <si>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</si>
  <si>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</si>
  <si>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</si>
  <si>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</si>
  <si>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</si>
  <si>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</si>
  <si>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</si>
  <si>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</si>
  <si>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</si>
  <si>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</si>
  <si>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</si>
  <si>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</si>
  <si>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</si>
  <si>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</si>
  <si>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</si>
  <si>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</si>
  <si>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</si>
  <si>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</si>
  <si>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</si>
  <si>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</si>
  <si>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</si>
  <si>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</si>
  <si>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</si>
  <si>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</si>
  <si>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</si>
  <si>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</si>
  <si>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</si>
  <si>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</si>
  <si>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</si>
  <si>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</si>
  <si>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</si>
  <si>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</si>
  <si>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</si>
  <si>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</si>
  <si>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</si>
  <si>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</si>
  <si>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</si>
  <si>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</si>
  <si>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</si>
  <si>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</si>
  <si>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</si>
  <si>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</si>
  <si>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</si>
  <si>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</si>
  <si>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</si>
  <si>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</si>
  <si>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</si>
  <si>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</si>
  <si>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</si>
  <si>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</si>
  <si>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</si>
  <si>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</si>
  <si>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</si>
  <si>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</si>
  <si>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</si>
  <si>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</si>
  <si>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</si>
  <si>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</si>
  <si>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</si>
  <si>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</si>
  <si>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</si>
  <si>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</si>
  <si>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</si>
  <si>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</si>
  <si>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</si>
  <si>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</si>
  <si>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</si>
  <si>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</si>
  <si>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</si>
  <si>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</si>
  <si>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</si>
  <si>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</si>
  <si>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</si>
  <si>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</si>
  <si>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</si>
  <si>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</si>
  <si>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</si>
  <si>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</si>
  <si>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</si>
  <si>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</si>
  <si>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</si>
  <si>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</si>
  <si>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</si>
  <si>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</si>
  <si>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</si>
  <si>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</si>
  <si>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</si>
  <si>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</si>
  <si>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</si>
  <si>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</si>
  <si>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</si>
  <si>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</si>
  <si>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</si>
  <si>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</si>
  <si>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</si>
  <si>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</si>
  <si>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</si>
  <si>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</si>
  <si>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</si>
  <si>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</si>
  <si>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</si>
  <si>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</si>
  <si>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</si>
  <si>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</si>
  <si>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</si>
  <si>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</si>
  <si>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</si>
  <si>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</si>
  <si>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</si>
  <si>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</si>
  <si>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</si>
  <si>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</si>
  <si>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</si>
  <si>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</si>
  <si>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</si>
  <si>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</si>
  <si>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</si>
  <si>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</si>
  <si>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</si>
  <si>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</si>
  <si>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</si>
  <si>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</si>
  <si>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</si>
  <si>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</si>
  <si>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</si>
  <si>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</si>
  <si>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</si>
  <si>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</si>
  <si>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</si>
  <si>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</si>
  <si>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</si>
  <si>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</si>
  <si>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</si>
  <si>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</si>
  <si>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</si>
  <si>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</si>
  <si>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</si>
  <si>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</si>
  <si>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</si>
  <si>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</si>
  <si>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</si>
  <si>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</si>
  <si>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</si>
  <si>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</si>
  <si>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</si>
  <si>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</si>
  <si>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</si>
  <si>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</si>
  <si>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</si>
  <si>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</si>
  <si>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</si>
  <si>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</si>
  <si>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</si>
  <si>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</si>
  <si>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</si>
  <si>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</si>
  <si>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</si>
  <si>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</si>
  <si>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</si>
  <si>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</si>
  <si>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</si>
  <si>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</si>
  <si>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</si>
  <si>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</si>
  <si>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</si>
  <si>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</si>
  <si>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</si>
  <si>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</si>
  <si>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</si>
  <si>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</si>
  <si>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</si>
  <si>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</si>
  <si>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</si>
  <si>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</si>
  <si>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</si>
  <si>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</si>
  <si>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</si>
  <si>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</si>
  <si>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</si>
  <si>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</si>
  <si>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</si>
  <si>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</si>
  <si>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</si>
  <si>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</si>
  <si>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</si>
  <si>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</si>
  <si>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</si>
  <si>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</si>
  <si>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</si>
  <si>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</si>
  <si>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</si>
  <si>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</si>
  <si>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</si>
  <si>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</si>
  <si>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</si>
  <si>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</si>
  <si>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</si>
  <si>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</si>
  <si>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</si>
  <si>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</si>
  <si>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</si>
  <si>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</si>
  <si>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</si>
  <si>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</si>
  <si>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</si>
  <si>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</si>
  <si>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</si>
  <si>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</si>
  <si>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</si>
  <si>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</si>
  <si>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</si>
  <si>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</si>
  <si>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</si>
  <si>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</si>
  <si>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</si>
  <si>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</si>
  <si>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</si>
  <si>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</si>
  <si>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</si>
  <si>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</si>
  <si>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</si>
  <si>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</si>
  <si>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</si>
  <si>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</si>
  <si>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</si>
  <si>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</si>
  <si>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</si>
  <si>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</si>
  <si>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</si>
  <si>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</si>
  <si>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</si>
  <si>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</si>
  <si>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</si>
  <si>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</si>
  <si>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</si>
  <si>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</si>
  <si>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</si>
  <si>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</si>
  <si>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</si>
  <si>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</si>
  <si>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</si>
  <si>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</si>
  <si>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</si>
  <si>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</si>
  <si>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</si>
  <si>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</si>
  <si>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</si>
  <si>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</si>
  <si>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</si>
  <si>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</si>
  <si>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</si>
  <si>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</si>
  <si>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</si>
  <si>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</si>
  <si>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</si>
  <si>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</si>
  <si>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</si>
  <si>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</si>
  <si>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</si>
  <si>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</si>
  <si>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</si>
  <si>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</si>
  <si>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</si>
  <si>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</si>
  <si>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</si>
  <si>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</si>
  <si>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</si>
  <si>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</si>
  <si>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</si>
  <si>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</si>
  <si>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</si>
  <si>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</si>
  <si>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</si>
  <si>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</si>
  <si>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</si>
  <si>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</si>
  <si>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</si>
  <si>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</si>
  <si>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</si>
  <si>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</si>
  <si>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</si>
  <si>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</si>
  <si>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</si>
  <si>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</si>
  <si>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</si>
  <si>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</si>
  <si>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</si>
  <si>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</si>
  <si>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</si>
  <si>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</si>
  <si>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</si>
  <si>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</si>
  <si>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</si>
  <si>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</si>
  <si>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</si>
  <si>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</si>
  <si>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</si>
  <si>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</si>
  <si>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</si>
  <si>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</si>
  <si>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</si>
  <si>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</si>
  <si>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</si>
  <si>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</si>
  <si>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</si>
  <si>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</si>
  <si>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</si>
  <si>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</si>
  <si>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</si>
  <si>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</si>
  <si>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</si>
  <si>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</si>
  <si>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</si>
  <si>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</si>
  <si>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</si>
  <si>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</si>
  <si>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</si>
  <si>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</si>
  <si>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</si>
  <si>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</si>
  <si>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</si>
  <si>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</si>
  <si>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</si>
  <si>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</si>
  <si>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</si>
  <si>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</si>
  <si>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</si>
  <si>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</si>
  <si>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</si>
  <si>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</si>
  <si>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</si>
  <si>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</si>
  <si>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</si>
  <si>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</si>
  <si>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</si>
  <si>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</si>
  <si>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</si>
  <si>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</si>
  <si>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</si>
  <si>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</si>
  <si>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</si>
  <si>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</si>
  <si>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</si>
  <si>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</si>
  <si>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</si>
  <si>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</si>
  <si>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</si>
  <si>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</si>
  <si>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</si>
  <si>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</si>
  <si>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</si>
  <si>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</si>
  <si>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</si>
  <si>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</si>
  <si>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</si>
  <si>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</si>
  <si>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</si>
  <si>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</si>
  <si>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</si>
  <si>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</si>
  <si>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</si>
  <si>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</si>
  <si>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</si>
  <si>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</si>
  <si>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</si>
  <si>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</si>
  <si>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</si>
  <si>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</si>
  <si>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</si>
  <si>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</si>
  <si>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</si>
  <si>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</si>
  <si>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</si>
  <si>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</si>
  <si>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</si>
  <si>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</si>
  <si>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</si>
  <si>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</si>
  <si>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</si>
  <si>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</si>
  <si>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</si>
  <si>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</si>
  <si>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</si>
  <si>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</si>
  <si>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</si>
  <si>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</si>
  <si>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</si>
  <si>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</si>
  <si>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</si>
  <si>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</si>
  <si>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</si>
  <si>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</si>
  <si>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</si>
  <si>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</si>
  <si>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</si>
  <si>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</si>
  <si>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</si>
  <si>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</si>
  <si>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</si>
  <si>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</si>
  <si>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</si>
  <si>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</si>
  <si>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</si>
  <si>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</si>
  <si>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</si>
  <si>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</si>
  <si>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</si>
  <si>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</si>
  <si>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</si>
  <si>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</si>
  <si>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</si>
  <si>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</si>
  <si>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</si>
  <si>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</si>
  <si>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</si>
  <si>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</si>
  <si>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</si>
  <si>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</si>
  <si>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</si>
  <si>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</si>
  <si>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</si>
  <si>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</si>
  <si>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</si>
  <si>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</si>
  <si>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</si>
  <si>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</si>
  <si>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</si>
  <si>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</si>
  <si>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</si>
  <si>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</si>
  <si>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</si>
  <si>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</si>
  <si>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</si>
  <si>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</si>
  <si>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</si>
  <si>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</si>
  <si>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</si>
  <si>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</si>
  <si>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</si>
  <si>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</si>
  <si>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</si>
  <si>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</si>
  <si>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</si>
  <si>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</si>
  <si>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</si>
  <si>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</si>
  <si>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</si>
  <si>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</si>
  <si>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</si>
  <si>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</si>
  <si>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</si>
  <si>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</si>
  <si>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</si>
  <si>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</si>
  <si>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</si>
  <si>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</si>
  <si>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</si>
  <si>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</si>
  <si>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</si>
  <si>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</si>
  <si>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</si>
  <si>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</si>
  <si>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</si>
  <si>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</si>
  <si>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</si>
  <si>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</si>
  <si>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</si>
  <si>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</si>
  <si>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</si>
  <si>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</si>
  <si>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</si>
  <si>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</si>
  <si>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</si>
  <si>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</si>
  <si>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</si>
  <si>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</si>
  <si>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</si>
  <si>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</si>
  <si>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</si>
  <si>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</si>
  <si>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</si>
  <si>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</si>
  <si>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</si>
  <si>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</si>
  <si>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</si>
  <si>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</si>
  <si>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</si>
  <si>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</si>
  <si>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</si>
  <si>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</si>
  <si>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</si>
  <si>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</si>
  <si>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</si>
  <si>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</si>
  <si>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</si>
  <si>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</si>
  <si>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</si>
  <si>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</si>
  <si>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</si>
  <si>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</si>
  <si>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</si>
  <si>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</si>
  <si>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</si>
  <si>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</si>
  <si>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</si>
  <si>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</si>
  <si>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</si>
  <si>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</si>
  <si>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</si>
  <si>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</si>
  <si>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</si>
  <si>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</si>
  <si>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</si>
  <si>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</si>
  <si>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</si>
  <si>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</si>
  <si>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</si>
  <si>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</si>
  <si>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</si>
  <si>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</si>
  <si>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</si>
  <si>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</si>
  <si>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</si>
  <si>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</si>
  <si>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</si>
  <si>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</si>
  <si>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</si>
  <si>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</si>
  <si>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</si>
  <si>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</si>
  <si>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</si>
  <si>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</si>
  <si>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</si>
  <si>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</si>
  <si>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</si>
  <si>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</si>
  <si>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</si>
  <si>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</si>
  <si>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</si>
  <si>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</si>
  <si>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</si>
  <si>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</si>
  <si>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</si>
  <si>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</si>
  <si>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</si>
  <si>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</si>
  <si>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</si>
  <si>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</si>
  <si>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</si>
  <si>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</si>
  <si>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</si>
  <si>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</si>
  <si>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</si>
  <si>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</si>
  <si>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</si>
  <si>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</si>
  <si>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</si>
  <si>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</si>
  <si>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</si>
  <si>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</si>
  <si>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</si>
  <si>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</si>
  <si>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</si>
  <si>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</si>
  <si>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</si>
  <si>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</si>
  <si>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</si>
  <si>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</si>
  <si>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</si>
  <si>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</si>
  <si>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</si>
  <si>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</si>
  <si>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</si>
  <si>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</si>
  <si>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</si>
  <si>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</si>
  <si>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</si>
  <si>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</si>
  <si>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</si>
  <si>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</si>
  <si>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</si>
  <si>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</si>
  <si>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</si>
  <si>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</si>
  <si>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</si>
  <si>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</si>
  <si>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</si>
  <si>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</si>
  <si>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</si>
  <si>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</si>
  <si>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</si>
  <si>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</si>
  <si>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</si>
  <si>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</si>
  <si>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</si>
  <si>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</si>
  <si>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</si>
  <si>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</si>
  <si>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</si>
  <si>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</si>
  <si>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</si>
  <si>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</si>
  <si>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</si>
  <si>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</si>
  <si>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</si>
  <si>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</si>
  <si>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</si>
  <si>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</si>
  <si>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</si>
  <si>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</si>
  <si>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</si>
  <si>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</si>
  <si>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</si>
  <si>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</si>
  <si>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</si>
  <si>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</si>
  <si>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</si>
  <si>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</si>
  <si>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</si>
  <si>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</si>
  <si>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</si>
  <si>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</si>
  <si>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</si>
  <si>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</si>
  <si>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</si>
  <si>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</si>
  <si>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</si>
  <si>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</si>
  <si>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</si>
  <si>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</si>
  <si>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</si>
  <si>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</si>
  <si>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</si>
  <si>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</si>
  <si>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</si>
  <si>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</si>
  <si>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</si>
  <si>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</si>
  <si>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</si>
  <si>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</si>
  <si>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</si>
  <si>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</si>
  <si>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</si>
  <si>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</si>
  <si>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</si>
  <si>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</si>
  <si>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</si>
  <si>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</si>
  <si>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</si>
  <si>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</si>
  <si>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</si>
  <si>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</si>
  <si>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</si>
  <si>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</si>
  <si>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</si>
  <si>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</si>
  <si>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</si>
  <si>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</si>
  <si>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</si>
  <si>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</si>
  <si>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</si>
  <si>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</si>
  <si>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</si>
  <si>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</si>
  <si>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</si>
  <si>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</si>
  <si>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</si>
  <si>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</si>
  <si>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</si>
  <si>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</si>
  <si>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</si>
  <si>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</si>
  <si>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</si>
  <si>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</si>
  <si>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</si>
  <si>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</si>
  <si>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</si>
  <si>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</si>
  <si>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</si>
  <si>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</si>
  <si>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</si>
  <si>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</si>
  <si>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</si>
  <si>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</si>
  <si>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</si>
  <si>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</si>
  <si>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</si>
  <si>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</si>
  <si>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</si>
  <si>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</si>
  <si>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</si>
  <si>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</si>
  <si>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</si>
  <si>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</si>
  <si>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</si>
  <si>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</si>
  <si>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</si>
  <si>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</si>
  <si>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</si>
  <si>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</si>
  <si>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</si>
  <si>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</si>
  <si>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</si>
  <si>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</si>
  <si>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</si>
  <si>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</si>
  <si>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</si>
  <si>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</si>
  <si>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</si>
  <si>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</si>
  <si>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</si>
  <si>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</si>
  <si>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</si>
  <si>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</si>
  <si>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</si>
  <si>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</si>
  <si>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</si>
  <si>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</si>
  <si>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</si>
  <si>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</si>
  <si>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</si>
  <si>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</si>
  <si>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</si>
  <si>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</si>
  <si>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</si>
  <si>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</si>
  <si>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</si>
  <si>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</si>
  <si>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</si>
  <si>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</si>
  <si>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</si>
  <si>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</si>
  <si>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</si>
  <si>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</si>
  <si>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</si>
  <si>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</si>
  <si>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</si>
  <si>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</si>
  <si>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</si>
  <si>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</si>
  <si>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</si>
  <si>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</si>
  <si>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</si>
  <si>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</si>
  <si>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</si>
  <si>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</si>
  <si>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</si>
  <si>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</si>
  <si>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</si>
  <si>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</si>
  <si>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</si>
  <si>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</si>
  <si>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</si>
  <si>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</si>
  <si>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</si>
  <si>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</si>
  <si>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</si>
  <si>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</si>
  <si>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</si>
  <si>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</si>
  <si>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</si>
  <si>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</si>
  <si>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</si>
  <si>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</si>
  <si>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</si>
  <si>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</si>
  <si>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</si>
  <si>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</si>
  <si>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</si>
  <si>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</si>
  <si>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</si>
  <si>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</si>
  <si>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</si>
  <si>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</si>
  <si>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</si>
  <si>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</si>
  <si>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</si>
  <si>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</si>
  <si>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</si>
  <si>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</si>
  <si>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</si>
  <si>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</si>
  <si>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</si>
  <si>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</si>
  <si>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</si>
  <si>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</si>
  <si>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</si>
  <si>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</si>
  <si>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</si>
  <si>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</si>
  <si>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</si>
  <si>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</si>
  <si>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</si>
  <si>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</si>
  <si>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</si>
  <si>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</si>
  <si>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</si>
  <si>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</si>
  <si>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</si>
  <si>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</si>
  <si>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</si>
  <si>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</si>
  <si>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</si>
  <si>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</si>
  <si>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</si>
  <si>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</si>
  <si>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</si>
  <si>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</si>
  <si>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</si>
  <si>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</si>
  <si>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</si>
  <si>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</si>
  <si>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</si>
  <si>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</si>
  <si>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</si>
  <si>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</si>
  <si>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</si>
  <si>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</si>
  <si>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</si>
  <si>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</si>
  <si>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</si>
  <si>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</si>
  <si>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</si>
  <si>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</si>
  <si>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</si>
  <si>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</si>
  <si>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</si>
  <si>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</si>
  <si>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</si>
  <si>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</si>
  <si>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</si>
  <si>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</si>
  <si>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</si>
  <si>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</si>
  <si>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</si>
  <si>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</si>
  <si>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</si>
  <si>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</si>
  <si>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</si>
  <si>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</si>
  <si>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</si>
  <si>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</si>
  <si>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</si>
  <si>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</si>
  <si>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</si>
  <si>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</si>
  <si>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</si>
  <si>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</si>
  <si>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</si>
  <si>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</si>
  <si>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</si>
  <si>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</si>
  <si>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</si>
  <si>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</si>
  <si>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</si>
  <si>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</si>
  <si>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</si>
  <si>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</si>
  <si>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</si>
  <si>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</si>
  <si>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</si>
  <si>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</si>
  <si>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</si>
  <si>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</si>
  <si>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</si>
  <si>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</si>
  <si>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</si>
  <si>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</si>
  <si>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</si>
  <si>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</si>
  <si>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</si>
  <si>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</si>
  <si>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</si>
  <si>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</si>
  <si>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</si>
  <si>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</si>
  <si>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</si>
  <si>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</si>
  <si>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</si>
  <si>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</si>
  <si>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</si>
  <si>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</si>
  <si>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</si>
  <si>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</si>
  <si>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</si>
  <si>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</si>
  <si>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</si>
  <si>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</si>
  <si>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</si>
  <si>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</si>
  <si>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</si>
  <si>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</si>
  <si>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</si>
  <si>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</si>
  <si>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</si>
  <si>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</si>
  <si>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</si>
  <si>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</si>
  <si>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</si>
  <si>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</si>
  <si>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</si>
  <si>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</si>
  <si>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</si>
  <si>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</si>
  <si>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</si>
  <si>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</si>
  <si>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</si>
  <si>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</si>
  <si>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</si>
  <si>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</si>
  <si>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</si>
  <si>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</si>
  <si>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</si>
  <si>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</si>
  <si>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</si>
  <si>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</si>
  <si>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</si>
  <si>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</si>
  <si>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</si>
  <si>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</si>
  <si>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</si>
  <si>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</si>
  <si>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</si>
  <si>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</si>
  <si>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</si>
  <si>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</si>
  <si>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</si>
  <si>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</si>
  <si>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</si>
  <si>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</si>
  <si>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</si>
  <si>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</si>
  <si>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</si>
  <si>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</si>
  <si>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</si>
  <si>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</si>
  <si>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</si>
  <si>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</si>
  <si>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</si>
  <si>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</si>
  <si>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</si>
  <si>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</si>
  <si>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</si>
  <si>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</si>
  <si>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</si>
  <si>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</si>
  <si>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</si>
  <si>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</si>
  <si>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</si>
  <si>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</si>
  <si>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</si>
  <si>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</si>
  <si>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</si>
  <si>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</si>
  <si>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</si>
  <si>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</si>
  <si>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</si>
  <si>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</si>
  <si>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</si>
  <si>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</si>
  <si>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</si>
  <si>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</si>
  <si>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</si>
  <si>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</si>
  <si>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</si>
  <si>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</si>
  <si>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</si>
  <si>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</si>
  <si>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</si>
  <si>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</si>
  <si>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</si>
  <si>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</si>
  <si>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</si>
  <si>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</si>
  <si>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</si>
  <si>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</si>
  <si>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</si>
  <si>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</si>
  <si>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</si>
  <si>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</si>
  <si>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</si>
  <si>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</si>
  <si>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</si>
  <si>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</si>
  <si>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</si>
  <si>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</si>
  <si>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</si>
  <si>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</si>
  <si>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</si>
  <si>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</si>
  <si>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</si>
  <si>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</si>
  <si>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</si>
  <si>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</si>
  <si>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</si>
  <si>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</si>
  <si>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</si>
  <si>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</si>
  <si>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</si>
  <si>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</si>
  <si>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</si>
  <si>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</si>
  <si>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</si>
  <si>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</si>
  <si>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</si>
  <si>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</si>
  <si>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</si>
  <si>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</si>
  <si>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</si>
  <si>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</si>
  <si>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</si>
  <si>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</si>
  <si>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</si>
  <si>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</si>
  <si>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</si>
  <si>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</si>
  <si>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</si>
  <si>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</si>
  <si>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</si>
  <si>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</si>
  <si>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</si>
  <si>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</si>
  <si>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</si>
  <si>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</si>
  <si>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</si>
  <si>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</si>
  <si>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</si>
  <si>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</si>
  <si>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</si>
  <si>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</si>
  <si>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</si>
  <si>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</si>
  <si>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</si>
  <si>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</si>
  <si>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</si>
  <si>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</si>
  <si>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</si>
  <si>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</si>
  <si>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</si>
  <si>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</si>
  <si>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</si>
  <si>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</si>
  <si>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</si>
  <si>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</si>
  <si>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</si>
  <si>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</si>
  <si>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</si>
  <si>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</si>
  <si>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</si>
  <si>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</si>
  <si>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</si>
  <si>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</si>
  <si>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</si>
  <si>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</si>
  <si>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</si>
  <si>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</si>
  <si>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</si>
  <si>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</si>
  <si>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</si>
  <si>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</si>
  <si>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</si>
  <si>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</si>
  <si>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</si>
  <si>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</si>
  <si>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</si>
  <si>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</si>
  <si>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</si>
  <si>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</si>
  <si>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</si>
  <si>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</si>
  <si>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</si>
  <si>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</si>
  <si>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</si>
  <si>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</si>
  <si>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</si>
  <si>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</si>
  <si>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</si>
  <si>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</si>
  <si>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</si>
  <si>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</si>
  <si>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</si>
  <si>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</si>
  <si>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</si>
  <si>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</si>
  <si>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</si>
  <si>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</si>
  <si>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</si>
  <si>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</si>
  <si>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</si>
  <si>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</si>
  <si>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</si>
  <si>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</si>
  <si>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</si>
  <si>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</si>
  <si>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</si>
  <si>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</si>
  <si>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</si>
  <si>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</si>
  <si>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</si>
  <si>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</si>
  <si>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</si>
  <si>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</si>
  <si>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</si>
  <si>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</si>
  <si>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</si>
  <si>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</si>
  <si>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</si>
  <si>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</si>
  <si>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</si>
  <si>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</si>
  <si>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</si>
  <si>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</si>
  <si>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</si>
  <si>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</si>
  <si>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</si>
  <si>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</si>
  <si>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</si>
  <si>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</si>
  <si>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</si>
  <si>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</si>
  <si>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</si>
  <si>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</si>
  <si>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</si>
  <si>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</si>
  <si>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</si>
  <si>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</si>
  <si>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</si>
  <si>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</si>
  <si>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</si>
  <si>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</si>
  <si>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</si>
  <si>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</si>
  <si>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</si>
  <si>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</si>
  <si>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</si>
  <si>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</si>
  <si>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</si>
  <si>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</si>
  <si>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</si>
  <si>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</si>
  <si>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</si>
  <si>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</si>
  <si>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</si>
  <si>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</si>
  <si>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</si>
  <si>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</si>
  <si>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</si>
  <si>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</si>
  <si>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</si>
  <si>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</si>
  <si>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</si>
  <si>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</si>
  <si>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</si>
  <si>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</si>
  <si>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</si>
  <si>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</si>
  <si>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</si>
  <si>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</si>
  <si>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</si>
  <si>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</si>
  <si>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</si>
  <si>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</si>
  <si>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</si>
  <si>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</si>
  <si>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</si>
  <si>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</si>
  <si>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</si>
  <si>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</si>
  <si>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</si>
  <si>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</si>
  <si>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</si>
  <si>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</si>
  <si>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</si>
  <si>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</si>
  <si>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</si>
  <si>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</si>
  <si>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</si>
  <si>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</si>
  <si>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</si>
  <si>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</si>
  <si>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</si>
  <si>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</si>
  <si>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</si>
  <si>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</si>
  <si>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</si>
  <si>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</si>
  <si>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</si>
  <si>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</si>
  <si>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</si>
  <si>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</si>
  <si>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</si>
  <si>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</si>
  <si>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</si>
  <si>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</si>
  <si>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</si>
  <si>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</si>
  <si>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</si>
  <si>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</si>
  <si>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</si>
  <si>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</si>
  <si>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</si>
  <si>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</si>
  <si>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</si>
  <si>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</si>
  <si>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</si>
  <si>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</si>
  <si>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</si>
  <si>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</si>
  <si>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</si>
  <si>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</si>
  <si>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</si>
  <si>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</si>
  <si>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</si>
  <si>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</si>
  <si>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</si>
  <si>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</si>
  <si>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</si>
  <si>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</si>
  <si>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</si>
  <si>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</si>
  <si>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</si>
  <si>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</si>
  <si>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</si>
  <si>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</si>
  <si>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</si>
  <si>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</si>
  <si>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</si>
  <si>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</si>
  <si>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</si>
  <si>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</si>
  <si>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</si>
  <si>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</si>
  <si>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</si>
  <si>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</si>
  <si>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</si>
  <si>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</si>
  <si>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</si>
  <si>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</si>
  <si>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</si>
  <si>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</si>
  <si>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</si>
  <si>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</si>
  <si>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</si>
  <si>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</si>
  <si>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</si>
  <si>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</si>
  <si>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</si>
  <si>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</si>
  <si>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</si>
  <si>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</si>
  <si>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</si>
  <si>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</si>
  <si>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</si>
  <si>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</si>
  <si>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</si>
  <si>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</si>
  <si>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</si>
  <si>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</si>
  <si>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</si>
  <si>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</si>
  <si>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</si>
  <si>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</si>
  <si>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</si>
  <si>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</si>
  <si>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</si>
  <si>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</si>
  <si>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</si>
  <si>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</si>
  <si>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</si>
  <si>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</si>
  <si>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</si>
  <si>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</si>
  <si>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</si>
  <si>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</si>
  <si>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</si>
  <si>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</si>
  <si>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</si>
  <si>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</si>
  <si>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</si>
  <si>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</si>
  <si>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</si>
  <si>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</si>
  <si>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</si>
  <si>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</si>
  <si>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</si>
  <si>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</si>
  <si>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</si>
  <si>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</si>
  <si>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</si>
  <si>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</si>
  <si>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</si>
  <si>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</si>
  <si>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</si>
  <si>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</si>
  <si>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</si>
  <si>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</si>
  <si>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</si>
  <si>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</si>
  <si>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</si>
  <si>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</si>
  <si>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</si>
  <si>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</si>
  <si>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</si>
  <si>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</si>
  <si>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</si>
  <si>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</si>
  <si>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</si>
  <si>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</si>
  <si>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</si>
  <si>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</si>
  <si>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</si>
  <si>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</si>
  <si>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</si>
  <si>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</si>
  <si>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</si>
  <si>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</si>
  <si>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</si>
  <si>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</si>
  <si>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</si>
  <si>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</si>
  <si>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</si>
  <si>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</si>
  <si>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</si>
  <si>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</si>
  <si>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</si>
  <si>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</si>
  <si>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</si>
  <si>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</si>
  <si>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</si>
  <si>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</si>
  <si>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</si>
  <si>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</si>
  <si>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</si>
  <si>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</si>
  <si>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</si>
  <si>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</si>
  <si>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</si>
  <si>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</si>
  <si>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</si>
  <si>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</si>
  <si>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</si>
  <si>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</si>
  <si>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</si>
  <si>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</si>
  <si>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</si>
  <si>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</si>
  <si>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</si>
  <si>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</si>
  <si>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</si>
  <si>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</si>
  <si>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</si>
  <si>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</si>
  <si>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</si>
  <si>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</si>
  <si>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</si>
  <si>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</si>
  <si>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</si>
  <si>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</si>
  <si>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</si>
  <si>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</si>
  <si>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</si>
  <si>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</si>
  <si>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</si>
  <si>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</si>
  <si>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</si>
  <si>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</si>
  <si>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</si>
  <si>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</si>
  <si>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</si>
  <si>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</si>
  <si>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</si>
  <si>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</si>
  <si>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</si>
  <si>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</si>
  <si>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</si>
  <si>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</si>
  <si>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</si>
  <si>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</si>
  <si>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</si>
  <si>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</si>
  <si>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</si>
  <si>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</si>
  <si>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</si>
  <si>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</si>
  <si>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</si>
  <si>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</si>
  <si>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</si>
  <si>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</si>
  <si>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</si>
  <si>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</si>
  <si>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</si>
  <si>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</si>
  <si>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</si>
  <si>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</si>
  <si>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</si>
  <si>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</si>
  <si>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</si>
  <si>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</si>
  <si>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</si>
  <si>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</si>
  <si>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</si>
  <si>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</si>
  <si>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</si>
  <si>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</si>
  <si>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</si>
  <si>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</si>
  <si>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</si>
  <si>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</si>
  <si>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</si>
  <si>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</si>
  <si>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</si>
  <si>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</si>
  <si>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</si>
  <si>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</si>
  <si>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</si>
  <si>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</si>
  <si>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</si>
  <si>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</si>
  <si>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</si>
  <si>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</si>
  <si>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</si>
  <si>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</si>
  <si>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</si>
  <si>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</si>
  <si>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</si>
  <si>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</si>
  <si>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</si>
  <si>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</si>
  <si>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</si>
  <si>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</si>
  <si>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</si>
  <si>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</si>
  <si>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</si>
  <si>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</si>
  <si>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</si>
  <si>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</si>
  <si>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</si>
  <si>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</si>
  <si>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</si>
  <si>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</si>
  <si>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</si>
  <si>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</si>
  <si>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</si>
  <si>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</si>
  <si>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</si>
  <si>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</si>
  <si>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</si>
  <si>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</si>
  <si>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</si>
  <si>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</si>
  <si>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</si>
  <si>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</si>
  <si>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</si>
  <si>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</si>
  <si>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</si>
  <si>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</si>
  <si>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</si>
  <si>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</si>
  <si>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</si>
  <si>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</si>
  <si>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</si>
  <si>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</si>
  <si>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</si>
  <si>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</si>
  <si>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</si>
  <si>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</si>
  <si>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</si>
  <si>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</si>
  <si>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</si>
  <si>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</si>
  <si>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</si>
  <si>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</si>
  <si>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</si>
  <si>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</si>
  <si>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</si>
  <si>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</si>
  <si>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</si>
  <si>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</si>
  <si>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</si>
  <si>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</si>
  <si>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</si>
  <si>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</si>
  <si>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</si>
  <si>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</si>
  <si>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</si>
  <si>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</si>
  <si>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</si>
  <si>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</si>
  <si>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</si>
  <si>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</si>
  <si>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</si>
  <si>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</si>
  <si>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</si>
  <si>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</si>
  <si>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</si>
  <si>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</si>
  <si>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</si>
  <si>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</si>
  <si>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</si>
  <si>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</si>
  <si>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</si>
  <si>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</si>
  <si>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</si>
  <si>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</si>
  <si>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</si>
  <si>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</si>
  <si>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</si>
  <si>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</si>
  <si>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</si>
  <si>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</si>
  <si>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</si>
  <si>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</si>
  <si>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</si>
  <si>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</si>
  <si>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</si>
  <si>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</si>
  <si>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</si>
  <si>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</si>
  <si>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</si>
  <si>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</si>
  <si>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</si>
  <si>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</si>
  <si>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</si>
  <si>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</si>
  <si>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</si>
  <si>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</si>
  <si>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</si>
  <si>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</si>
  <si>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</si>
  <si>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</si>
  <si>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</si>
  <si>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</si>
  <si>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</si>
  <si>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</si>
  <si>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</si>
  <si>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</si>
  <si>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</si>
  <si>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</si>
  <si>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</si>
  <si>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</si>
  <si>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</si>
  <si>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</si>
  <si>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</si>
  <si>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</si>
  <si>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</si>
  <si>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</si>
  <si>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</si>
  <si>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</si>
  <si>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</si>
  <si>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</si>
  <si>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</si>
  <si>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</si>
  <si>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</si>
  <si>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</si>
  <si>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</si>
  <si>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</si>
  <si>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</si>
  <si>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</si>
  <si>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</si>
  <si>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</si>
  <si>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</si>
  <si>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</si>
  <si>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</si>
  <si>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</si>
  <si>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</si>
  <si>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</si>
  <si>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</si>
  <si>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</si>
  <si>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</si>
  <si>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</si>
  <si>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</si>
  <si>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</si>
  <si>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</si>
  <si>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</si>
  <si>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</si>
  <si>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</si>
  <si>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</si>
  <si>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</si>
  <si>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</si>
  <si>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</si>
  <si>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</si>
  <si>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</si>
  <si>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</si>
  <si>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</si>
  <si>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</si>
  <si>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</si>
  <si>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</si>
  <si>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</si>
  <si>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</si>
  <si>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</si>
  <si>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</si>
  <si>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</si>
  <si>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</si>
  <si>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</si>
  <si>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</si>
  <si>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</si>
  <si>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</si>
  <si>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</si>
  <si>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</si>
  <si>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</si>
  <si>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</si>
  <si>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</si>
  <si>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</si>
  <si>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</si>
  <si>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</si>
  <si>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</si>
  <si>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</si>
  <si>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</si>
  <si>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</si>
  <si>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</si>
  <si>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</si>
  <si>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</si>
  <si>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</si>
  <si>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</si>
  <si>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</si>
  <si>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</si>
  <si>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</si>
  <si>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</si>
  <si>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</si>
  <si>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</si>
  <si>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</si>
  <si>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</si>
  <si>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</si>
  <si>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</si>
  <si>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</si>
  <si>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</si>
  <si>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</si>
  <si>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</si>
  <si>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</si>
  <si>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</si>
  <si>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</si>
  <si>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</si>
  <si>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</si>
  <si>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</si>
  <si>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</si>
  <si>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</si>
  <si>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</si>
  <si>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</si>
  <si>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</si>
  <si>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</si>
  <si>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</si>
  <si>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</si>
  <si>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</si>
  <si>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</si>
  <si>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</si>
  <si>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</si>
  <si>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</si>
  <si>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</si>
  <si>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</si>
  <si>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</si>
  <si>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</si>
  <si>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</si>
  <si>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</si>
  <si>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</si>
  <si>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</si>
  <si>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</si>
  <si>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</si>
  <si>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</si>
  <si>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</si>
  <si>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</si>
  <si>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</si>
  <si>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</si>
  <si>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</si>
  <si>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</si>
  <si>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</si>
  <si>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</si>
  <si>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</si>
  <si>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</si>
  <si>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</si>
  <si>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</si>
  <si>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</si>
  <si>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</si>
  <si>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</si>
  <si>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</si>
  <si>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</si>
  <si>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</si>
  <si>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</si>
  <si>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</si>
  <si>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</si>
  <si>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</si>
  <si>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</si>
  <si>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</si>
  <si>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</si>
  <si>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</si>
  <si>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</si>
  <si>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Caegory</t>
  </si>
  <si>
    <t xml:space="preserve">Profit   </t>
  </si>
  <si>
    <t>States</t>
  </si>
  <si>
    <t>2011</t>
  </si>
  <si>
    <t>2012</t>
  </si>
  <si>
    <t>2013</t>
  </si>
  <si>
    <t>2014</t>
  </si>
  <si>
    <t>Details for Sum of Sales - Months (Order Date): Jul</t>
  </si>
  <si>
    <t>Sum of Quantity</t>
  </si>
  <si>
    <t>Count of Order ID</t>
  </si>
  <si>
    <t>Sum of Profit_Margin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</si>
</sst>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Green]\▲0.00%;[Red]\ \▼0.00%"/>
    <numFmt numFmtId="165" formatCode="&quot;$&quot;0.00,\ &quot;K&quot;"/>
    <numFmt numFmtId="168" formatCode="&quot;#&quot;\ 0"/>
  </numFmts>
  <fonts count="7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 applyAlignment="1">
      <alignment horizontal="left"/>
    </xf>
    <xf numFmtId="0" fontId="0" fillId="0" borderId="5" xfId="0" applyBorder="1"/>
    <xf numFmtId="0" fontId="0" fillId="0" borderId="3" xfId="0" applyBorder="1" applyAlignment="1">
      <alignment horizontal="left"/>
    </xf>
    <xf numFmtId="165" fontId="0" fillId="0" borderId="1" xfId="0" applyNumberFormat="1" applyBorder="1"/>
    <xf numFmtId="165" fontId="0" fillId="0" borderId="7" xfId="0" applyNumberFormat="1" applyBorder="1"/>
    <xf numFmtId="0" fontId="5" fillId="0" borderId="1" xfId="0" pivotButton="1" applyFont="1" applyBorder="1"/>
    <xf numFmtId="0" fontId="5" fillId="0" borderId="1" xfId="0" applyFont="1" applyBorder="1"/>
    <xf numFmtId="0" fontId="5" fillId="0" borderId="7" xfId="0" applyFont="1" applyBorder="1"/>
    <xf numFmtId="0" fontId="0" fillId="0" borderId="2" xfId="0" applyBorder="1" applyAlignment="1">
      <alignment horizontal="left"/>
    </xf>
    <xf numFmtId="0" fontId="5" fillId="0" borderId="5" xfId="0" applyFont="1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pivotButton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4" xfId="0" applyNumberFormat="1" applyBorder="1"/>
    <xf numFmtId="165" fontId="0" fillId="0" borderId="0" xfId="0" applyNumberFormat="1"/>
    <xf numFmtId="165" fontId="0" fillId="0" borderId="6" xfId="0" applyNumberFormat="1" applyBorder="1"/>
    <xf numFmtId="165" fontId="0" fillId="0" borderId="5" xfId="0" applyNumberFormat="1" applyBorder="1"/>
    <xf numFmtId="165" fontId="0" fillId="0" borderId="4" xfId="0" applyNumberFormat="1" applyBorder="1"/>
    <xf numFmtId="0" fontId="0" fillId="0" borderId="1" xfId="0" applyBorder="1"/>
    <xf numFmtId="0" fontId="0" fillId="0" borderId="5" xfId="0" applyNumberFormat="1" applyBorder="1"/>
    <xf numFmtId="0" fontId="0" fillId="0" borderId="4" xfId="0" applyNumberFormat="1" applyBorder="1"/>
    <xf numFmtId="14" fontId="0" fillId="0" borderId="0" xfId="0" applyNumberFormat="1"/>
    <xf numFmtId="0" fontId="6" fillId="0" borderId="0" xfId="0" applyFont="1"/>
    <xf numFmtId="0" fontId="0" fillId="0" borderId="6" xfId="0" applyNumberFormat="1" applyBorder="1"/>
    <xf numFmtId="0" fontId="0" fillId="0" borderId="7" xfId="0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10" fontId="0" fillId="0" borderId="0" xfId="2" applyNumberFormat="1" applyFont="1"/>
    <xf numFmtId="168" fontId="0" fillId="0" borderId="0" xfId="0" applyNumberFormat="1"/>
    <xf numFmtId="44" fontId="0" fillId="0" borderId="0" xfId="1" applyFont="1"/>
    <xf numFmtId="0" fontId="0" fillId="0" borderId="2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7">
    <dxf>
      <numFmt numFmtId="19" formatCode="m/d/yyyy"/>
    </dxf>
    <dxf>
      <numFmt numFmtId="19" formatCode="m/d/yyyy"/>
    </dxf>
    <dxf>
      <font>
        <b/>
        <family val="2"/>
      </font>
    </dxf>
    <dxf>
      <font>
        <b/>
        <family val="2"/>
      </font>
    </dxf>
    <dxf>
      <numFmt numFmtId="165" formatCode="&quot;$&quot;0.00,\ &quot;K&quot;"/>
    </dxf>
    <dxf>
      <font>
        <b/>
        <family val="2"/>
      </font>
    </dxf>
    <dxf>
      <font>
        <b/>
        <family val="2"/>
      </font>
    </dxf>
    <dxf>
      <numFmt numFmtId="14" formatCode="0.00%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numFmt numFmtId="165" formatCode="&quot;$&quot;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6"/>
      <tableStyleElement type="firstRowStripe" dxfId="25"/>
      <tableStyleElement type="secondRowStripe" dxfId="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'Pivot tables'!$C$2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tables'!$C$3:$C$15</c:f>
              <c:numCache>
                <c:formatCode>"$"0.00,\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85616"/>
        <c:axId val="1722214416"/>
      </c:areaChart>
      <c:barChart>
        <c:barDir val="col"/>
        <c:grouping val="clustered"/>
        <c:varyColors val="0"/>
        <c:ser>
          <c:idx val="0"/>
          <c:order val="0"/>
          <c:tx>
            <c:strRef>
              <c:f>'Pivot tables'!$B$2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tables'!$B$3:$B$15</c:f>
              <c:numCache>
                <c:formatCode>"$"0.00,\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9-44A1-88B0-F8C9C1D30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86576"/>
        <c:axId val="1722199536"/>
      </c:barChart>
      <c:catAx>
        <c:axId val="172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99536"/>
        <c:crosses val="autoZero"/>
        <c:auto val="1"/>
        <c:lblAlgn val="ctr"/>
        <c:lblOffset val="100"/>
        <c:noMultiLvlLbl val="0"/>
      </c:catAx>
      <c:valAx>
        <c:axId val="1722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6576"/>
        <c:crosses val="autoZero"/>
        <c:crossBetween val="between"/>
      </c:valAx>
      <c:valAx>
        <c:axId val="1722214416"/>
        <c:scaling>
          <c:orientation val="minMax"/>
        </c:scaling>
        <c:delete val="0"/>
        <c:axPos val="r"/>
        <c:numFmt formatCode="&quot;$&quot;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5616"/>
        <c:crosses val="max"/>
        <c:crossBetween val="between"/>
      </c:valAx>
      <c:catAx>
        <c:axId val="1722185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2214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340551181102364"/>
          <c:y val="5.5367454068241471E-2"/>
          <c:w val="0.5900667388695372"/>
          <c:h val="0.9228369346273575"/>
        </c:manualLayout>
      </c:layout>
      <c:doughnutChart>
        <c:varyColors val="1"/>
        <c:ser>
          <c:idx val="0"/>
          <c:order val="0"/>
          <c:tx>
            <c:strRef>
              <c:f>'Pivot tables'!$B$38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9-4430-9103-131A0A9D3B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9-4430-9103-131A0A9D3B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69-4430-9103-131A0A9D3B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tables'!$B$39:$B$42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0-4A08-BDC8-99EBC23AB8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85516494453061"/>
          <c:y val="0.25339040468778617"/>
          <c:w val="0.26088048473494718"/>
          <c:h val="0.294333455411096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Analysis.xlsx]Pivot tables!PivotTable5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tables'!$A$111:$A$116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'Pivot tables'!$B$111:$B$116</c:f>
              <c:numCache>
                <c:formatCode>"$"0.00,\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B-4DFA-BDEA-947D5303D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390960"/>
        <c:axId val="878367440"/>
      </c:barChart>
      <c:catAx>
        <c:axId val="87839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67440"/>
        <c:crosses val="autoZero"/>
        <c:auto val="1"/>
        <c:lblAlgn val="ctr"/>
        <c:lblOffset val="100"/>
        <c:noMultiLvlLbl val="0"/>
      </c:catAx>
      <c:valAx>
        <c:axId val="87836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710144927536225E-2"/>
          <c:y val="9.3333333333333338E-2"/>
          <c:w val="0.86956521739130432"/>
          <c:h val="0.81333333333333335"/>
        </c:manualLayout>
      </c:layout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2-481C-9C76-06BD4BD05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610687"/>
        <c:axId val="1510612127"/>
      </c:lineChart>
      <c:catAx>
        <c:axId val="1510610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0612127"/>
        <c:crosses val="autoZero"/>
        <c:auto val="1"/>
        <c:lblAlgn val="ctr"/>
        <c:lblOffset val="100"/>
        <c:noMultiLvlLbl val="0"/>
      </c:catAx>
      <c:valAx>
        <c:axId val="1510612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0610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D-4D58-8EBB-D7ED43260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77359"/>
        <c:axId val="1475577839"/>
      </c:lineChart>
      <c:catAx>
        <c:axId val="14755773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5577839"/>
        <c:crosses val="autoZero"/>
        <c:auto val="1"/>
        <c:lblAlgn val="ctr"/>
        <c:lblOffset val="100"/>
        <c:noMultiLvlLbl val="0"/>
      </c:catAx>
      <c:valAx>
        <c:axId val="14755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7557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Analysis.xlsx]KPIs!PivotTable7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3.2407407407407406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KPIs!$H$3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5-4D37-BD13-C920A0D9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80175"/>
        <c:axId val="1750962415"/>
      </c:lineChart>
      <c:catAx>
        <c:axId val="1750980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62415"/>
        <c:crosses val="autoZero"/>
        <c:auto val="1"/>
        <c:lblAlgn val="ctr"/>
        <c:lblOffset val="100"/>
        <c:noMultiLvlLbl val="0"/>
      </c:catAx>
      <c:valAx>
        <c:axId val="1750962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Analysis.xlsx]KPIs!PivotTable8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92592592592592593"/>
        </c:manualLayout>
      </c:layout>
      <c:lineChart>
        <c:grouping val="standard"/>
        <c:varyColors val="0"/>
        <c:ser>
          <c:idx val="0"/>
          <c:order val="0"/>
          <c:tx>
            <c:strRef>
              <c:f>KPIs!$K$3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B-46C2-A263-CD5B80E97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0095"/>
        <c:axId val="1750978735"/>
      </c:lineChart>
      <c:catAx>
        <c:axId val="1750970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78735"/>
        <c:crosses val="autoZero"/>
        <c:auto val="1"/>
        <c:lblAlgn val="ctr"/>
        <c:lblOffset val="100"/>
        <c:noMultiLvlLbl val="0"/>
      </c:catAx>
      <c:valAx>
        <c:axId val="1750978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01046345716855E-2"/>
          <c:y val="1.3888956188168787E-2"/>
          <c:w val="0.93888888888888888"/>
          <c:h val="0.98611111111111116"/>
        </c:manualLayout>
      </c:layout>
      <c:lineChart>
        <c:grouping val="standard"/>
        <c:varyColors val="0"/>
        <c:ser>
          <c:idx val="0"/>
          <c:order val="0"/>
          <c:tx>
            <c:strRef>
              <c:f>KPIs!$N$3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E-4528-9F2B-A0153484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9695"/>
        <c:axId val="1750986415"/>
      </c:lineChart>
      <c:catAx>
        <c:axId val="1750979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86415"/>
        <c:crosses val="autoZero"/>
        <c:auto val="1"/>
        <c:lblAlgn val="ctr"/>
        <c:lblOffset val="100"/>
        <c:noMultiLvlLbl val="0"/>
      </c:catAx>
      <c:valAx>
        <c:axId val="1750986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57007969496648E-2"/>
          <c:y val="9.3333333333333338E-2"/>
          <c:w val="0.94147688096803006"/>
          <c:h val="0.81333333333333335"/>
        </c:manualLayout>
      </c:layout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8-46CF-A064-39AB99413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610687"/>
        <c:axId val="1510612127"/>
      </c:lineChart>
      <c:catAx>
        <c:axId val="1510610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0612127"/>
        <c:crosses val="autoZero"/>
        <c:auto val="1"/>
        <c:lblAlgn val="ctr"/>
        <c:lblOffset val="100"/>
        <c:noMultiLvlLbl val="0"/>
      </c:catAx>
      <c:valAx>
        <c:axId val="1510612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0610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517590759631809E-2"/>
          <c:y val="0.2462693802720069"/>
          <c:w val="0.96622361386055233"/>
          <c:h val="0.5074612394559862"/>
        </c:manualLayout>
      </c:layout>
      <c:lineChart>
        <c:grouping val="standard"/>
        <c:varyColors val="0"/>
        <c:ser>
          <c:idx val="0"/>
          <c:order val="0"/>
          <c:tx>
            <c:strRef>
              <c:f>KPIs!$E$3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8-44D8-9FC7-2090BDC6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77359"/>
        <c:axId val="1475577839"/>
      </c:lineChart>
      <c:catAx>
        <c:axId val="14755773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5577839"/>
        <c:crosses val="autoZero"/>
        <c:auto val="1"/>
        <c:lblAlgn val="ctr"/>
        <c:lblOffset val="100"/>
        <c:noMultiLvlLbl val="0"/>
      </c:catAx>
      <c:valAx>
        <c:axId val="14755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7557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77777777777776E-2"/>
          <c:y val="3.2407407407407406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KPIs!$H$3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B-4938-8780-94D900B4C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80175"/>
        <c:axId val="1750962415"/>
      </c:lineChart>
      <c:catAx>
        <c:axId val="1750980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62415"/>
        <c:crosses val="autoZero"/>
        <c:auto val="1"/>
        <c:lblAlgn val="ctr"/>
        <c:lblOffset val="100"/>
        <c:noMultiLvlLbl val="0"/>
      </c:catAx>
      <c:valAx>
        <c:axId val="1750962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92592592592592593"/>
        </c:manualLayout>
      </c:layout>
      <c:lineChart>
        <c:grouping val="standard"/>
        <c:varyColors val="0"/>
        <c:ser>
          <c:idx val="0"/>
          <c:order val="0"/>
          <c:tx>
            <c:strRef>
              <c:f>KPIs!$K$3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KPIs!$J$4:$J$16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F-492C-A5F2-4B9694685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0095"/>
        <c:axId val="1750978735"/>
      </c:lineChart>
      <c:catAx>
        <c:axId val="1750970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78735"/>
        <c:crosses val="autoZero"/>
        <c:auto val="1"/>
        <c:lblAlgn val="ctr"/>
        <c:lblOffset val="100"/>
        <c:noMultiLvlLbl val="0"/>
      </c:catAx>
      <c:valAx>
        <c:axId val="1750978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01046345716855E-2"/>
          <c:y val="1.3888956188168787E-2"/>
          <c:w val="0.93888888888888888"/>
          <c:h val="0.98611111111111116"/>
        </c:manualLayout>
      </c:layout>
      <c:lineChart>
        <c:grouping val="standard"/>
        <c:varyColors val="0"/>
        <c:ser>
          <c:idx val="0"/>
          <c:order val="0"/>
          <c:tx>
            <c:strRef>
              <c:f>KPIs!$N$3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KPIs!$M$4:$M$16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3-4774-9DAB-152B1DD8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979695"/>
        <c:axId val="1750986415"/>
      </c:lineChart>
      <c:catAx>
        <c:axId val="1750979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0986415"/>
        <c:crosses val="autoZero"/>
        <c:auto val="1"/>
        <c:lblAlgn val="ctr"/>
        <c:lblOffset val="100"/>
        <c:noMultiLvlLbl val="0"/>
      </c:catAx>
      <c:valAx>
        <c:axId val="1750986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97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F8F3010E-D06B-4F98-91CD-8636175CFCD3}">
          <cx:tx>
            <cx:txData>
              <cx:f>_xlchart.v1.1</cx:f>
              <cx:v>Profit   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210CD370-2343-4621-BCFA-BA0ED6A3B6AB}">
          <cx:dataId val="0"/>
          <cx:layoutPr>
            <cx:geography cultureLanguage="en-US" cultureRegion="US" attribution="Powered by Bing">
              <cx:geoCache provider="{E9337A44-BEBE-4D9F-B70C-5C5E7DAFC167}">
                <cx:binary>1H1rU9vI1u5fSeXzEdM3tbp37XmrRrIx5uIAISTZX1QOEN3vd/369xGQBDROwpzNqVN2UjMBua2l
fnqt9axLt/990//rJr7blm/6JE6rf930f7716zr/1x9/VDf+XbKtDpLgpsyq7Gt9cJMlf2RfvwY3
d3/cltsuSL0/GKHijxt/W9Z3/dv/+Tc+zbvLTrObbR1k6UVzVw6Xd1UT19Uvru289GZ7mwTpIqjq
Mrip6Z9vr4PSC9Jg+/bNXVoH9XA15Hd/vn32rrdv/ph/1t/u+yaGaHVzi7HcOjApU5pLS9+/1Ns3
cZZ6j5cNSx1IrYjgij5cN7/de7NNMP4lEt3Ls729Le+qCo90//+nI5/Jjwt/vX1zkzVpPc2bhyn8
8+2HNKjvbt+8r7f1XfX2TVBlzsMbnGx6iA/v75/6j+cz/z//nv0C8zD7zRNw5pP2u0t/w+avePtl
m7wmNOzAklIwSTS5f/Hn0Ch5oAThnBH2AI1+Ds0LBNqNzPeBM2D+Ot1LYNZxHKRZgHXzWkojyAFl
ggrTJDuVRukDKpTkpjJ3IvMSiXZD82PkDJv1fmLzVxmMWfqaSiMOmOaMKSoept56rjSU0gMolaml
Ke+Vin5bFg/27AUC7Ubm+8AZMH/9Zy+V5pvTeZN9feNkcZN8eVWvow40EZaiXDyHx7IOCJVMS64e
4MP1B619gOefirUbq92fMgNu4ewlcH+V0Tattq9o7bg4ABiKcPpozWYUQbMDwTU1TVM9+KkZRXiJ
RLtx+jFyhs1fl3uJjbONg69Z+doEjplCSk0fWQIM2lMCR6k+kNRiFhWPDO65Rr1Mpt34PB07Q8j5
ay8R2tx1b87u+uAm+zZLr0CxxYFglAOAB49DZjyOEnlAieKaqJkzepk0u7F5OnaGzeZsL7E5C6oq
a8rgFZFRB4h7YLYEfbBc7LnuTJbNsvhE5B68kfx27wdv9BKJdqPzY+QMm7N3e4kNKEJWbm9fU2tA
EbQCwxbsAZu5XSPmgQkKAXSeg/ISUXaD8mPkDBRnP0FZZ93229z892ZMsANiCWlaQjwAMjNjmh+Y
uCApebw+U5bfSbMbk4dRMzzW++lcnCxN727q4KapXxEWemBaJjU5n2Yfr5meWMgicIV4iM1o2Qul
2Q3Ls8EzdJyrvTRh77Om9t8stlFWv6bWwPlziVSB9Zhfm8ejhBwwToSmchbqvFSe3QA9Hz1D6P1i
LxFa3MXbblvevZ7ycH1AiLIk4z8SNU/Js2UeCKmk4PSRAMx06CUS7cbnx8gZNovlXmJzCP8f3L6i
4jB1YGoTuWmOtOZTTBRImbK4YIo/GLyZ/3+BJLsh+T5whsjhfqbWVncZigWviAhnB1LAk8BWPUz8
zNMofiCE4JYgj3mAGTAvEGg3MN8HzoBZ/bWXqvIxqG6ytArS17NjQhxIrrXJUSt4eM10RoMEMKiT
3q0zLxJpNzhPhs7g+bjeT3juqvrNS8pa/7DQhkKaYCZyno/VmhkRUARpGm4hC/CoXTPt+fhSsX4C
0/Phc6iu9xKq9e3Wf8WQE1qEtDOxUNp5UKJZopNSqBlUyFJkxgN+K8huUB6HzcBY7yc7O9sG6StS
M2EecKQ1hfmNms30ReoDRkGsEZM+gDWjz78VZzckj8NmkJztJyk7zZqgCravWl8jB1rBQkn5qCMz
dqYpigVUoQD36IlmsLxIpN3QPBk6g+d0P4nAOr19ZXD0AcoA2tLfWMAMHHQMIBGgiNSPuYIZOC8Q
aDc03wfOgFlv9tKvnN+laTXE7fZVKzXoGlAahZpHdvz3TI11oLhS2rJ+dBU8rX2+VKrdED0fPcPp
fD8V6OS1K50KoaWw2ATB/WsW4WjUCxSBAj3xSU8R+r08u7H5Nm6Gysn7vdSeE0xJcxMNrxfeTE1q
DAEMcjGzuMaEQbMsyr4ZvBlpfokoP4Hk+0PMQfm8l6BM5cDPWRm9HiioB2iumZga0O5fmPuneRrk
ziSumOBoDwRtVg94iUS7sfkxcobNZj+xOduWQ7xNb18PG47i2aQx5owAWPLAIghAuX7EZKYvL5Fk
NyY/Rs4wOVvspb5c+ugsfbOuXhcXgeYzppCIeUwn65k9s1DMoQoEDQ1q968ZPi+VajdGz0fPcLpc
7yVOm6z8f1G1sZDKlBwNGciq3b+e2zYEQCgMTH2GP6Kgp0TgpVLtxun56BlOm/3Up7NtVW1v/Ka6
q+vq9QwdnBB6m5Bzth4TmzPGBoWSxESTtEL64ClCL5ZnN0Sz4TOMzvaTTp8FN37gbV83L62AjUbW
80GNZvZOmchLEwSsU9g6vWYc4SUS/QSg788yx2Y/7dxZgN6B6nVL0xIZNk3Ru/kYkc50R4sDqlFk
g5Wb6c5LZPkZLN8fY47LfqYKpkau6W+eB98m6b9vtUGlzWKoS3/fPjCjcdhfgPZ1htaoR+r9N7V5
kVA/g+jJ4DlI7/eSJFzd9a/aEE3h/LkSiu4uhGp9wBEVIYvwWOqB1Xvqe34rzm5gHofNILn6tJeQ
nGVp/aqJaYGdA+iBohr1513hKCVQGoF+AjntOXgKxwtE2Q3I94EzSM6u9hKSd1GMctqr7mBDi6bi
YNKP6eZ5b5pGXgeNz4R8a46CnXuKzEsk2g3Nj5EzbN6d7CU2m7sv5baKtt/m57/3MQhFkSFAxdl6
7Eqf9z7rA9R5Jgu2e1fHSyTajc2PkTNsNvtZZdvctdvX7HxCUxo3pUDl80cd4GlijVIJ928ipEGm
YHqBtz3Vmt/L8zNcHp5jjsp+9ga884PXbA1AvI8dTuDLj5UBJGaeYoKmNFRtsE/gJwmB30mzG5GH
UTM83h3tqQXr3hxtk7zyg9fs4BT8QCrkmDH397ow31wzZdRg4hhKog/XZ7HMlEt+kVi7EZoNn0G1
2Q+obn652f7BtDw4nGfv/KcnDWg4e47tA3y3CoE1o7SG7RzfctMzmjY7A+DnYu1Gajb82ZPsxwED
01o7viuru+GbvX8FFoCd7Gg5Q+fgYygzYwEWOp4QhuKEi4f8jJ6B8jKZdiPydOxccY7308bdJ6Od
bZnhxIFX5GocPJqj7+w7I5j1Qlk4b0CBEEj5yOVm+YCHhPJL5PoJUrPnmqPl7CVa78o7L3vNZCdH
QVRhuwCXj8rynCOgSn2APdKU8hlh+70gu2H5Nm4Gx7vLvYTjYcfKSxbpP2y8BSwEToV9y9bMqdvU
loOedZwM8QDbTHleLtdulObjZ2i930/luUKLFI7zuXvFjk9YOSUQb5LHsIbMfBG617iYmkCe7KN+
Gve8SKTdGD0ZOoPnaj/T0h+HDCdHea9IFNDtgfIMkz85BAKpAhg3iqiVPEat3+79sFX6BQLthub7
wBkwHz/vpZX7UG/9bzPz39O3KVWA6ifim8foZ6Yy96fdWOjGZXJm1X4nx24wHkbNkPiwn+nO67sy
QRL69cDA9gFimQx/Zh4GW3AlNEdLnPFw/zK/3fRBN14gyW44vg+cIXK9n4h83CI5kHr1q5IydHKA
cWHfzU/2396TMuxr+3YGxIybvUym3fA8HTtD6ONf/3+s18/Pv/t+SOBiW2+X96cLPjkC79dX7x8f
Zx7Ohj5mJXeauQfHvb7FCYSmEpj076cWTh/yLJ/5dBr/NuxuW9V/vjWmnKgGzFKitYqbOBji7ZsO
W56mS0ygyUDyxy3w6RTL/PlWTDt/mRCghg+5VohQTTvAcWk6WMJEWMwpw2EHODfn+6GO51k8IGb4
PhuPP79Jm+Q8C9K6+vMtdDt/eNf0cAIlXInmB+xTwcEIkuFYOFy/2V5inePN9P+M2Vg0RtXIi6SN
k9FJg765KOOqlnbfFRUOD/s+MTtuNn3Y7GZTKwUSLFpI7PiHO3h6M8/sRWz5tbjwjSH/nIqMXQ11
q6+joC6ljYpy/tnDhpqtbsMSuat/fOupCUcpaeHEFPibp7cOjIj2dUbFxah73FqXhl62Q2f1S6uR
9IqrnjK7IiXjTuWORmD/+vbTxz9/cmzbYjhGR6O1DidVzW7PeOClOoz5RZwYUeAoo60Lh9TNmB8H
2XS7PlEKG31/9cgMa+TvN8VSEdTCViQ0KD9/5jRP3cbLNbswWcquUq74miVyLA6nssp1XpvqVAQc
N29oU1Yrv27qW5lXwSo2sCXdKWQWrHLLC/ujyig9dzmOo9hKxarCcc2W0JM2dwe6wBF6RmxXOU38
RR+nnCOk+NVzQDf+9hgS2QW0FJiUcEGeP4bqFG96y2cXtDGwVppYrPu4ifpDVfX0Kg6G7KSPzOr2
13dFbe/vd9VQD2ynw42n1p+nC0YaxAp7s6QXIW3pVWqMwaqwUv8rCfviYqBjf2mKnG5MS/ujPfhN
sPr1/f+umBa29aOKgj2zWDdzXWm1TqMi6umFNGR/GUwKM+imP/fagiIo+NUE0x0LheN8LgtuBjc0
1cwIuINVp4Q09EIEur80cj+NDtuAurHtcl7d9pEQ25bISTtJkji51UFZjNDqz8PIN34D964Hx4kT
sJYUGaW/rVomjEwXxCUXTV1ASYTlxtkpqxPS2kEa6f8LJbFg9qCX+AN+JJ7jTPOQBAZv2UVZ1WqR
Dn48OsLrs5PGItlJUoZizdsqOymKAKtcxyPdJK3uPWcIqdHZNByzE0O2/aVXmL23jAhTp3XU6iWt
ZX/u+23R4VNDaJmp0r471j5p4sPfALjDvKAjB60FOMmDo51tpiJh7LmNGjS9cN2QFIejVZZH9+um
r5P8c1kmhhOrDnZvwAQmqtNLLxjjwKkGXRzlQxJ5dhCJIl6N3RiXC+qS6laVpL/8tZy7xES9HcfC
TvsiERM8n2ujZ00rXUEvzNHChNxPM83L/DMlLr0q4vJ3K3s6ROaZFqO7EqsaPpdQlPKRRH5+x6T2
WEiiobrocp6dmHVibl3dT//hoWc3hPfnJZeVtN3AdcslaUM/tbtu0O+DJgpym6dDfcuzFiudwAIQ
A0oQcAHDOa2J+ymq4DWkTQNfn1atlZ0MlKtTwwjEmll4oHFoMhT9f6WveIL5Y+FJgPN0aBsTllSz
RTuqSFtFMHgXGZyQo/NhLBehZYTvCh4P9VHa+m3nhFYb1gtmGrF0gjZx/UPte0Fox/hs4gx9rh0W
snZJkto6bEfPqI98WTXUSak3cNtwTXdcED5qzyZ+Z3zIjcSrF8TKstLuvME3HZQj/WpBGIFmhFXX
LOECZG5HYZzZQuU4fDqt/RNVJeEpS1S2aUPXKhYqK0lj5yw2PtHBit7RbIhvSFTRRQwe4NtsGMcc
8rX+7WBmgzyuBx+nUNfw38coFSTcLniYnxcE3SJO72vp2iKryMK0fFXYrWUZ+XWTxmG34K5lvde6
8IldhF4k7ZK1RWsnpleOtpZ6KB1ZM/WlMOJSOWlS1dHR2I81s4umEeWaFUNgrF0c5nrKvMbP7bx1
j7F9Ub8fupY2jiVar7wwOk6FHZp1ajpFxSLfSXwvz88tL4lLp9fCdxcq7PS15zdwuxHWiDU0UDmZ
DXpZJH7nLUEN9NKi9QjpMtPcVlqAJqQK1gYUEIa4zeEFqmDAsMGqYn/h8tRwVOXGwu5pGFunKrKi
Bp6Z+lTlzpg2xMqPuUfC4UzyrDg1euycPfSQmfEjOw96tRZe4G/aSNc3Ko1kZnvMJysShOVC88Tb
lEyUh6UO7KzI8s8dIeMnWqngmLWqXyDRzL4MdZY5ZlBUK0sz95CNPPtPoivzU8YN0y5k7t9iofR3
XuOGtT36XrogDeBxfLdOV6WXm4uEWq2DhZUQ7tlu2vfKHgxjsFVW34qCSKc3Ay+/MkwVRCdtqqpI
HKdprJMrq3UzorEA4iGzFomVKCOy6wFnssnIxgYGl+H/lHXMzJ1IBAb17WAwBpksVER1/snwW8kh
bhSm5WIohkQdGmQiP6PZX2ZRhJlOjTY7IZ4CGYIFF9tCdRZfVnGXD3biufGH3qiA2ODWcArDwBun
tTTsis5gK4IBq9L2FYUzFWmBz9DUyj/rsgKyko4ANQgzwyGkVItOd1heIOWAPmphsgPhXTSWGmtn
HKTYumbX2V5AwFfrWMEaJZ257d1RX3eMVbfV6Iu1bCQMj4AdskSil0npF5VdQEOVkyQcHz8UJoRD
xJGdgNa5141s1SIakuwkSiN2VRBzelMW69O6bmGfYc5c146FTrwFpTV+4409nqkNQHzQ+olfjFaU
RYfKxOSUDJ7armOOd5Q+DTdNWsDEaBNSeUWiT7WV9ZfMlHDqgQGLem8jweHUqWvCiVphUR65mapu
Cz1NpS4FvaqqBv+8lzZpGi+0eSH68wy0k9mNGQznxT0XiWIpyndpEpVHntfSTTMCkVaAGQ6so1ct
HfWSsXC4bAKEGzwO2VXoMrjnus+7xTCxx4Fh7mky4KGgkrhT5LfVbZBhMYTTv9pyyCvbC8E+SdSa
WxXDi+qJHuUxvG2hveJzGCVgv31QDZf3RGGMinQ47sNYblkPfh9WMaAtIEzPVHgreGxhLizO11lh
kA3xodIyc8mmKuMoO8UyAnZskjbNCjieKiuPKhcSkZCAhGdZoZcmjfLPboNDxp0hYka5dJkGS6/G
xLXbTA7ZuqhKSN5iTGtnWTf0p4VRpolzT3CaiapEY1jfPgQ/fKI+Q6jDZBGbg4gdYURFaFu5bMRZ
Zw7q1E9MsfUtXsYruB0ImLM+HG1lpF24zBPqfokNHzdP71WIumbYH7Z9OdEgeJ56UXYXSnTVbawr
YJS7CuQOP2qPwgGnwoRty6ZQJfKTYEUHCmJAJF9LIL1JK26t8TjZCW8NeRkMzTDYhh9D2rYJyqOu
g8etp+VppjHdEC+EZ4pEg08OW9BVocKhOcs7z/CPEt9FDEhlilXb+KPiS4XXKXNNLOBaRJizGudu
XfdtYF2FkSriZV2QYIXOWqyR2I/NrZ90mNM+T/D890Yginl/OQQpZiWOAn0qB5OvCw0Ny+V0+6Sr
lRNOWh/XNP8c0iw70R5QBd0vjgqXA9WAVWoRw5FjHjpQUJ0G7rXhD/15P3hyW6oa+kriJFmyYDTk
wjOh8WVZQZL7lSj6kFYnXQATYFJw9CUtYxgf4RVeda57l3VrlU0AhYWAaWKZWxwlJdXXQT322q4R
jlbLUdYgRUw14ECs85L3AwnNLQ9DesUMhRhAhwhDRK/oVcdLTDJnA21t2Hkd20Og88/Sy6HoBe36
8/snhCcCR64kLFCJs7pW9wHv2Bn55xEVyavWQ4gawHQTu0NIe9UU+GVmYQPAsp5Y2qg64HTPGO/d
5jASrKg8NviaKx/PPpq5Pk2ZMuywYcmibBpEMtOslXnb60XY0XhclJM4vsRTRIErtnlTQ19T39On
cZRCrcaBuwuLj/ywqWKqbLPyYI6CCMrFhIJ19KvS5LaPJd9ggbv9pR+4ki+71iqOhsCMk6Wpm9i8
7MsuLZ20E9HoGCUxt6KfLAvera/TniBsjRuxjorMyJZocezi46SVGB03PiveU8I6LBE3wkSPk3MJ
wnvb17PQWGUehZEHFfGmkFzUiFf8BGvifgIebNEUuLchg12YDGvpWfA492vX9Xq4tb7Oy6PeCoYv
JdzQxf36FKxxVyESAas2LUR0ZjUKS0SRpjwSZtQe+95QqscFkXSJ+ppbbdQ6SdmWR0aY6mU85ObW
w7kcV/erQvYRlCJiLt1IkUKRi5RuQnPKNkSVEWSOTFOa2rWZwhINY2Q4VsGQhCjNMBjtYHogo0uw
+oLSjJ1SdLg2gAiVC8SedEMFHgFLjl6Zvsy6BY09aJblFvAw2JDFD7Mci6YJM1h7HtB3psXGC0Tq
WNQEKbnGqTsY7XsLKKI6ShaZa2Gya9eY3HcdYpa41UFtJgeU2oPHh87J2xpGIfPK1j0sDKVhrppJ
2rCpoWa8GHBfLx/6y2QQpbRzhGrXuh9A/EwPz90MrcLqZqI2FqEoe2qX4ELj+5aqoD+qmzb139Eq
JNk6hRndlKSFFKaqcQd8DQlWO6HuWF7VZgMS4hmRviZdHqzSvJ+e19LduWiY9b5RffIOJwre+IZr
OJEOqyMzLohtlbDsXeSFXz1eZbbFCtfmEiG102YcCtzDPYZBDo80BN3o1MiEazCUQV5H4YB5DnIA
mpnd2K+MJuSHJFVDa3tFVtt+2ydr7EEJz7ioKHXgNZM1Ivv+KKV5Ojhxnqdnbsazr7qPwRck62EM
QTJdu6xYrZZ9X9XkuJiM/3HoekhEat8Hp2pEhggmTuO1kTFkYbQF6IrY7Yz3XsgAT5nk+G+hKSaJ
m2N/jgxgZyvelUe8nIx/0YLjJBOlK3zVX0ZeDYbXF4bTFB10ZgqUoxhWtuMaqqr9InVtUkI8d7SQ
bGIZ+IFwO0ja3zsT14fdHs0gi+4ycEx4F53rZTj5cGqE7rWrXKyg+8DQI16aH8dxmMPk1bBpmewt
9wT5tPLI8jN9GmhPrLtc043Xm/qaGnV1y8ZBLSSPxBoxGHBNJYP/LEM4tybxYK1GGbCrFnd27u2m
DiMYRzR+8OVQpNCJeOKbuavVaVKqIFm4OdJXXS/yz1Hcd3ZWw+6VBVSojrF4AteIjo3MPJTeZJnH
MYMHQmznHzHTD+5EK0l1YuYNNK42CLPNqNCnxgPDKJAjMeCZkyhVYm1ZI7HWCNj6+qhCfGOrpilX
WV01hzE2CinEKrW5JdFIr5SiSNmZGlYJeR5MiRUacBuuyxBJJBKORbaDvPKRsV6MhcXXudlDH0Zv
Mgf3lNkkyVfpsd5Gliwhh16UWGoph5od4s7+lV82/Yfel+OpL4bgQ9540aKChsA6I9oZD+EQG8u2
ZEKYM4jcOC8NmfUO6HSqlrzk/RHzTOOmybl5G+pmvIvBKr9mcV+BbnexZ4NXsROaV+SUgpStYiRX
PuEQb1kuGteNfbso0rBYFllfHJu8DzaBlauFF8rgY5LX3nsJjt87TRIPi6gyyWpQ5rDRPHc/+IYV
3WTFgE8yUxJUYMqp9s7H1EDEGhOvo45VkzK0S91KlKCRVnisqZw/pKMfagM3WT6Ugec/fufT9x//
5ypL8Pd+zI9fTl8Z9eMnbHp8+K6pX74LhyJO1cNq/qZJmu+fBWEepZuqKs9+WM5LPD8p4jx8ddVP
Lr6swkO1+csCz4+vefhR3nkY81jdmfa7CXxfCwJ/gf3zmiDv9VjdwSZFSVFalUjToLnKnBoUH0s8
XKLhVGrUcDRh6ByxkLt6LPFwjl5TtMwhJclBcXCo5T8q8agp0f+j+mCiswh/OVJhFE3ikHSWLiqC
gomcgXCYsVJOYxrtpkzrdjW6fn8cI3F5NBpZODgZMl+3oL/WqYlsIMwYpd1lljXEbqrc2MZWTM4i
U+jNmLr8SoZhgCRGLtOFVwlr48dtdTmEbXCVVGa8ipo2WCeepP/JQPKXcWiFx4rJZT1UxZe2CsOj
3lBlAI3u+tKumny8ITl4QOB6kjluH7H3ZRVExzqN0xPX4vGq4RXcVJ2eZSYLHB27ycIIE/+YtlW3
ToMEDjyBQVoww7OOk6LJYVPi/l2Wq3iVx0qfDpXXIpaRPbvojUZvrCAiZ3QIyNnAB6NFvMSLQ+xK
iVc0Y94nqgO9oUZ0TnvZnLlwQCMZsgWVLshfIbRhkyLnX/kw+HaXDNJRtE0ZfFJZn+sBOSHQb77k
wuwREcdBszJjkt92HW4CIxPZRYAYKm2y6EMhQlnYfSzCVZ704ZGu6nrRiS5Bum2gTg3G8jFTgfuu
bvzuos6C8UYP3fApLRt+4UVqOOJDWG4kD/sLlFFgVxkLDgvXbE5IL4svCSooizb1rMO8jduVRSM8
htf3tojS+KhNO2S8ECbdGppPhGtwuM5PWOqthWv0yyaIiR2RLF1UpnuWRHmyNpSxjpFwWsD/jx9F
WxaromjNr54OM7sK6+CklqJbobbhoubkJ+d0tEZ2qI0wOvaHyjWWfAybk1wM4bWHeOGzVchkGQYy
P3Zz2b3P26640q4IzkYiyVlXkR7RRcmDj24tqtOwIfF7kYl8leBIWG13RUaOzD62ELbHnF+MgxWc
eZ4YDwfLimPbyJV1mSIubO20LhS+gIe3p7ILyLkGOz7OvFq6TjiK+Kbp+3zjShkfDX3DT2Sdx6sk
l8HnRlnBpyIHK0mRt7pIVDwe9YgvNsRo+QnrzOyobDLvXY2sz1U4cmSmkipeJ0azRh2uc22dmmrD
ipyh+kjlWeGJaB3QOD8KkVNI7CSq4sNO+Oa7OO9OmN8JLEdkRAxSLxvfQ99Oo8hgD31Elyx3rW3B
uzuzAPHyhhxZwyExkUVwxaGl4GsGK2XXXEQ3Q8dzzzE8wT5bKr3KWj5eV1U+rEaSkovMlzK1e0TC
x6ZREd8GkSAbv6UmdTpDFtvKLUMkMqMCsRfn+iZwlb9KWwzyxiD+oAKSOC1H1gFkNTkJPYDYgXAj
FxXLhRJx8t7iVf0F51q2pV1H9ArdFWuPdfI464pVmioJQmMlqR3EYXTBKY0vTTc+kkNXH0t3TNci
SrJFlTeR3cBYfq4zHawtM3EPh4AXC6uq+ylrGF7CF4u7sS8yh0eh74z+ENlhbkafLGL0H6w0Ny5y
liDsqHOLID8VsUUhaX5ulP1hF8vipChbFTpaH5p1mKzcqiNnqCvEqyK+aF23/WS4XbaIJEdBkHgc
xFaRyokR/29S0pY3vB4giSCLjvTWKkOcuWxjFCyXyJSoT7U1FMgeE9Rc7M4asmU6Dt67scqildHX
Y2APg2k5ZdtLjdpwh1SsOyybdKwqe8yaRi20bj944yCQvQfhXMSlV8DMVUFs47uxxpPM6IuzIXXJ
klLjU8gixGqeN/JlEGvLhgUgSKel0omN4GOkOrKOSUWWGQkLm4VR9iWW/njiZr6+MBMl11Vl9ok9
VQQugtqIFpaVOmaaV1uJfMIqJKY6J5VMaidPONm0KiOOcpMxRnwYy2XCEXVpeI3NKHz/Y6lEcJqM
7X/0WMsjeMQRydSq3VSeQPDSduFpFcrUqQcDpSlk3c/r0C3OQtIV14YbxJsqSvJlRivvkOrMW4zM
z5dmVfCPUZewI1njKUtXZYd+H7K70fIapKl0vhW8mJxLM4pPfhIHH2pG29iWQaQPeai9VTP60TIb
vM4xqOufUxRw7E4L0269on9PGkx96pvjYhjqfFkhX3eCk6fNEBXuzH/HrbDDQqOdow1hFkC2GVcI
EpsVGijqdaTH/EOMgDpAeXEZDe54HrVcLPO2Jciw1mQMncZIhW16/aEssnZDW48da+pF/+kKFi06
JpXdUrjbACp+UrksP7Ko6jM7Kkr9OZIyWCRpRz7FbukewTL5a7dmi4FJ83xsQuMmFxY5zmtlHCae
Vb2jAUIoUxjuoRRedREPnfrgdco9pKQg7/02ILidhXBxGAx5yH2r3JRD8SWtxuGGjA3Mf1PWY2XH
vfBWPe/oYkTEYbPKOAFNZW1tp2XQF3aTdWZi2BTFhwAWLSAX2F5bwveHoXfVmCAiCJYLlKxSruuL
wiviowyRENofciuK7LFC2sS2XFV81WUerdvYZ7boO+M0YMlyUGly3rZpdIQQ+LNZmt5U9yl8RBpd
8yWq5Wcz8LfEbb5a8fhZIdmc0jFxjLHLcb8iWZepNSzLIrhihZcf575lXbX5/7J3Zr1tI1vX/kUE
OBSL5C0pyfKYwbG74xsiTtIszsXizF//PYx9cBL3QYL3/mugW2hZElnTHtZea7N0yW/n5qsXyeUv
k/LFqZEWWz1fB1Ne6YxRjFe667tpuKjk0m3yllCryWS8uaXtH3O3HcQRyEXdLDRYPozzMobvKV2v
8u9epv+M+eqF52qaWThrVa4+WdM2JRQvLsaVqOeiVrq9zXVntZ81BpTYK5oOzpKWp65cs/qKuoY5
9HPhHgjyymuKc80VzyEKPvur3z2RP2XF+5QyyHWgfMd8AstUKVWMstqaZOlnUro4G/ziW6iW3nrw
u3Txj46a0iZurbwEHw5y79BY9nphorY5TbL/qw+yOTZLVh3slZUcMvHXYrnzWYIPJGs9jHd8cjlF
VUA4Sc6eG3EzRm5IdYFkMi4zvIwVTNaZWOSh2VR1VNINrvAg1r2y8uxmCSonyRpnvZtU1t0ZVvNq
G+Z4UPn8RZTRemUiacW9sMYLp1nWuBn3cMvb3DFGLWSu8/yyTE9lINfD1KbDOaw8kZRdmF/0yL2T
NRUf6o3iZNFZ2eUmsuGSzCy9MrWbXw12diOdqkrswNE3KpXDYc2C7mn0ZJWEi79e5N2Un4qhj45W
ZqdHk1ftcU6FXuJWlTiyVPeJzzKfR1u71Dzc+sInlf0HpJkwWpeU1/IY7NL5JsNGhn/19tgE/ddR
BF3pP6SdIOJI8q7K6+qFaPT/k7gXmt7Xn7WA/6Gp7kw2uHI/FdH/RdJ7I6/7byL343uveZyEpAdQ
wzOE0Pn94MT9J4+jidP+HGK4/z/Ye3JnyLymcSg4Pfh8/2XwveZwDj3uPAhLEN7IGACmgv9LDufB
0f0phRNcce8iSQt2N6Cx154R/kJHqpzCNM5c+t9DJx1Gqlka3IIdrKd8e/T9UZdfhGX8/tR0a7+K
w+AuvloSi2rSc9YYQWWpdZcygH/ir+OhjKymO89RXfW3lV9rKq5tufj62S+HYmkPFhFw4SVZEAjn
e7C06/ixUhzaL2Ho6/SrV3udvMtkTv4T12Ag3IrQvqnfAdoMMwlh5ZtSx7s7qG8coh9uOatrZ712
a68p/rH6CdLYH5hDb4hiEqGgiw+WYm9jy3S9SXMDp85HJVX4nVAN/OU81KIS5wqqhgnOWw/0Nydb
rnkIYmWnOQXrn3bUK3zyM5XS+TXNpuEaD2MD1eRh1DgLGnrsf/+ZS1l4YQ9KkH8rnNLbIffW8z1i
6si1uuJkljkzlL8U1lTFlrA23byfhbf2buKITc7e1SBV05cU6TqPOhZt+qAT/GGO3nK9AldStAKR
sHc6Ko8w2Tk6P91kULPwUzPpp8Bv/cJP9M496wDfxigyCWmaxS3DCMMgnvYiBX8bsb3DpXbSkD8t
8+DJ7jTO3mK7h9/PoHhDEOLmqJ7ZfuTwXJWQHkJvVrBcyh6eSquftEGn3R29vgzFresob732+nHt
ujhKp2p7rNWyrgF1OzN3Kpmol0gIWFtqnU0tiu3RWGMv78Kc2oOVLGKqqwhAwq/b9dD2XjSV8ToF
/vRRm6LcHrdKlnMZ21W1L0YeVVY68IipSPGmB5C2PYb1sgzg5X6x8tJvNuWGg/Z7rz/JYFz4Vrlk
OQen+3H5KMysFRy6XQp+ouVQcOdAefueH7Rfl1+WXlIeP5EWOdO98NptoIZXpiauqtq4RC1ZWi/n
jOAn+9yETSoeJ3tyrPoYhBnnZ+oaKhwvvuPlseP/YwO/IUvtsx/Q6wTWIZwiJLdvtoaXrk0GM6J6
2py6N9SJoJxR8Jjboq0uPQDzXhx/v+BveEwYRZ7W5jrhbm0xa2+v2Bu7V3PtzZ+9bdw34zyK2jQH
tw9Ktp+cOl8+pQVev6NuMg59dgvTNWCf/v423Lcj9wIQumAnmPK0coH1//VQbN40dlYk68daNPXg
UQQFJPvedqpb/WtV9o1DjhG0+fupD7NtjrXy2+yYhYM7tTEdgOdqigc3666rNJT3C7XxcI372ZHT
R2JwO086ahOwCZeFHLuwRQqSLVLpOM2VrWz2YTspwoXLtCgHtkg5QfN7h2wmgGjilQDS0x/Ypc5b
eistB8GA9lEzWvhJb4hxpUxVA8E7eJjGxsY4+8a4GOdp2/ct5G0hzooklm27lJHHSzb8sNgQ4PYt
7Y3F7Kb36SL3Le12+Vabc04thh1adFtvO6eumnYu8eavJaeOEsruK5w1rDmdgdNxjH6/iG9tB+2V
IN6xi/aOvrvD/XUNF5VbrjKe9U1aBoNwyMgFdxsWisGzyU8GKZ9KorTh8vfXfeN1Aq4rIrpyo3Fy
WaO319Uj9KPW8sJv2Yo3lRAtdNX/rUQKfhbPRT7m75pUDQNlMtWyJH8Y9puF5PLQAyGwUnOhvQfR
wa/Dzvwpt+xFed+sADaJl/izLf0vhAiYbGhIQXUH9al1br2yW8f7sofGpWKELhWT8vuJeHuIbN9F
qALKvTd/Q2X0ZgEGmcM1K5v0axptjU/tp9M1MIaV1n20UuMwf3YY/x48XWYQXPKM1B8i2je7WAUq
rYrVNt+EnIlfTqsjN6c8+WYesVV5mAr5BCrnYj96iU7tqbXXycD8z1tbz3/YCM6bGC3Acdm7AhSn
CqDFAXuzFNFWgDwM1jO+Cz97Xga1u/p6aVXfJuNciE0ked2vro6XyPW4Kz+31XgPwEja0FiOae4j
0FJMYOe3xv1YT3BJnn+/TG9tLnIjG6sLiYLnMnJa3vjYcU6pTnbb8ryYwbAJ7LG0mSx7mT3fihcD
s+Zeu2W3H5phbveXXGfj/3WykMTwuE4PvCcUQOBvbyPs3J5KgGyfm8q3cNIFcRmWdVrtAZvrpT4R
bZ+NPE68LvwGI2M0LBX/HFqFhfvuFHHkHtOuim81sJmna7GUGkro76frraWkZsIk4RvRKbLCcu/x
/nPABNrR6KjZvGdQGLmbt6HX1fi+2+AZNcncrbBHEyuoJ/7Wrt0eYoTltlr3s9bpZR+ZqsiSeqN0
cF1TXsbuNVSQCDBGH97sR1lHGSgFz5nbowjXotaOU9iIQfADeTpjen8/oH/JQrATMBYh2vl4OgpD
bwbUeU29tUXjPoSD8ohBBp3thnqwvHEPcX7EO7D7Vmw49aE9FCKm3EMvozuWw1IOYbxDmsxbbVfS
FqyKikCc85nCehd369zKO5gYfCpX3u4KQDFkfyqtwHgnHZrJ65OVWWWm/jC0N7Y4hNbp8Og9h5DC
9pFGvRnaADgeVGO7PnjZtEd0g+lwwVu15e3XwQ5LFyrH0HbbY+DC7Szj2modHNci6ypbj1stnSE7
RZ41zg/YcsN0zEHhsSDetBF1NbkV4YrFXGn+1I+El+fc1TMLN3BuuWA+QJ13E3Ish6moM8FUDEOg
rCHxq7Fgq6oIEs+QvMzPHjLuXdV+xw5/Y4ZDDhU2KHD9kLTT/pdDcOZNyFV21qepDloc4IsTcGE/
TGVCZgkL9w9HxH3jevdLChocufDw+Bfb8usRsYsWQ6uX4BPscXbIsNJkGbkMeK84i0KL1j9C2Wgp
g8nKW5nwCvSJg42ZYpZms1TD+0D2UCdOlHdCgiYCl+mjocUVkXJtESANS0NA/7psWTc3TOVShQ0x
BdHGvhxZuewLYRW5w0sEh3H6aLd1y534ZUkMX8phz1N/P9uwUhjcf4uriBnQk9H5hF7bCK3+HXdg
NHtAomX9pNQqqzQextLTSTrbaXEn3U2Y9dgpI3UYR64bFSo2QJDdlV2N3uLHGptgQdGqLXGb1hQL
EngpS/bVpuZ2ntNRyEMZNG31TRTVZj7WrazNl3lzqvmdmBx72aCWNxEU5w4rC9dinv2Q6m6nUsBi
CA61cwMC60SHpjGRkxTLMJo0bpew24pYNZMRSwIpbOIwTJuZ1ypeLL8QxSlynVHcywpGdZbYiwPG
eqFhKTspVi4FTxsUpZUqCbZq3mDWKbaivlwAu8e463UhT1MUZN4BPHjZPs2ydfPHUSBUOXgCLD6h
Phq1aywzULZDlLtzmWR+lZ1hbw0HynkzBYkIVdKFMzvKPWVWD83vqMu2Fg+rP2Wl9RC19rJ8WobF
G26tfmisj0TWwfjNN1Kahy2AU9jGum0d1X+Ilq0qL9IcdOO0tSKs2zgqW89VSWC2vgufnboIm2/A
s4g9qPMMa/c9God5tpOymnunOA9p0/nhAW/pV/IiRccn72B0W2V5MUntwsn/rsLGG5jlBQmIEbfQ
4Se29OaYXqsPPBxxkPaxaYTWweUYpbmqbhp/KTvo/1M2zNPN7KdZnp9SeKKj/zFtXK+7lIVQWXhi
r8AKgvW32aQ/FTz8OYozS8huOKjUbMV6OWe9pfILmJ9E5RC/ZoGBnXQ+wse3Run3l2yO2UqT2SO9
gyStyU4hfAJPL/Jd5QYBL8PLm1aew2+O6SknuBwQsuiet7GL3OmqkEZn7tlZLCsADC78cgwulqZw
wDJ9Me35g+1bOcPJPB+nAk19pQ6cFPBU/ezdOutZB+8LmHZzdQpKz3L1ZTmuUTi9k4Xn51HcRdEe
uQeQplT5CFM9tbZrIaqembLWDpN9i9XulH9teakJKkg4HZXU90UxF2F6nAsMQXZsczS0CDw8d7+l
dbIq2z3amVrz7gDRoIB13wy25Td/u5nbcL26qKLoYczCrksM0SIzuxNg8SCJI1GsziDPGakd7J5o
D2WF6hl9Qkm48eSpUPM+Y141lLy0vRqs+6YOdpMvpiELgySah5YNsDUkARdDZGo+p1+GqgZ/Y/q6
IuAffEmfcrVKOYRijZPvy+NooVz/L6da9nluRFSAJVkjukz3bDVlqMT3rgP46U4mz8lIkzlEXAOb
OFT+aLGCYuzGx6Foxrxhviy1tReK4piz3IZFsN9yzkrDRpTsLK7g8afumer/vsEkallW3l8t3kN7
sU/NNDl8FBcbdjP3MPFEUcb4Oh5jPK97BnBTvOcvupX38EYQXSVijkiTYh0oh7l43T3p1kf8JDSw
fXDpsP6YjJFdY5JXLCDyN3//P6/3S+ovubHuX6faevn4fyb55XPE0y4kVlfX3IDToPV4LiEX5OYi
b7yVQXfutnCtzPVQVdwTpmZtFPsvC9Vu08BWIz4dTXbZONGa+rGDHmCV76J6bHfOpltXfMSFvMdd
kQykUwRFYt3Bgaz2Xd6sgszunqOXGWw1Jwi79jIm5eZgWYluGzk753UM9xjWflnal+0hUyQN9lGK
nG8c/aDaB7/IVbFPM8fsl1FCSd5c284O1AMaYjEOV4zU26f3ZSNtFJi4Swa5/4qTm57v0YwAMmvc
D2q/9ZcJpUa28T8t4g0RHC3KW2VxuVHNWvRFtud99nHOKe5NN8hb9vygh8TynE+QSJ8dmTVsn94n
s2fwkGPZrj1Y9v6D7rS/iCmDLZtUjb0fB9iY+/03o8zU/DBWWZXlpyYL+V0F65vietmvaKGuvZe9
khd9NAQXr1MeFZPhdpbcK/kRPEDLxQudl/j5yaE6Zz8QuRXhdKCiNjRQYfos5eJ+oVryKliPIAAV
YTWJDcukxsugzfbjPOJfea9cR1mEp5JgcVmvvKivlvYMqWMXvlaRqOopTnsq45eo6kc+r4au54Wg
0a/uIB3x37WeSTV9e3ZIqDqw/AqV1ZACns6m4OqOytrpEeHBQsqQrtu+9yk9S0DixYMFXcEfVdUI
Z6rGxdbHxWrSqL/0I1zV8tmWS4G9yaoWkdL5FU4uhkqZ4jSqClzw6yp62BpnXSim4wKNCmema2Gs
sOzpXKbbo6fCdh4e4JCoWZ7hkO9DX6KsZ4o8vWwlIyqzufePcrMdrNxgxD59zqL3XUNWt2/xF5QB
TdbMt53R3cc75DmSw9iwwfc0NgcwsGB3bKAvNMEqmwjyRY4K69bTjuETcnV2rG/yx5599QJGb45f
mfSEgMik7mWWdhu/sb0kqCnwJbl15+9VwovUKYEI6xqMCQpBBYDrX9clbAZKiWLOAeFhRw2YSk+m
Kz6vX7E0xQlMbJ+8Mfd2SNUdwxIsvqiajK/zMCRG+XkmPIMWM6e9MTnkzGJP5dsRd3cblKknhw+C
ZG9Nj0taUNY9yVn7VX8A4nWkiAPAcvkkMno4dDHOMGLxN0tsjEo29e42aj/d59y4xmHzvcxkMbTg
NV5u5950NW/QXIIP5TbCdkY0NJCkb7qL5BP2lv1lzXpjBgph72NIdQNf5wQMt6P5VU68SmSN8mTW
TwgdVec8i6WS1Z2UnV7Tk3DbfrD+mXOnWNIjHs2r/LivQIlQFVZOYB7J2+dy+GRnSCczBP+rp5aP
c0Bs032Lpnzq3M99GgLhXhiofnWUWO7Wl48bJHTR0lJAknCgoNnVnXEQIItwRnZ5XURuMvEm5eE4
QCQhlsPrSF7WsoNmzvTQ7Hbdh/XD3FTVtNu/CP0LL0T/++HNe8RaNUyaHeNKC3d/j/4BFp9Ys3X/
YOqB4tZHEM4dAcyrVHOUM6LF9G4bVkcfUdEF+6mM6v0vr1uWmBJLFNG2lT+9oEa7ObWyxCyr8QI0
hcYO34+KGnkbz3YDxiTWLY3cyxn2OF/KrG0vm/TUiXiBcIG16Dab/S1sULo7svv9zsvc56uvF/JN
hEvr2CrW/UvG1uTFFkBiavQoPpQvBqt8Kch0KJ3ZDVbV7cWa3kgjxAENZdemserkaN2Pua8Z8zBT
xZuucjfbwzglFq4RTNV+W+OPA2e1JX4khii4H3Lt7mXGQzMv+54MUggOyNZV39T1URUVp/H0MiGg
JbvRK2k2yO/C+beKa+UiZwv/UCB4k9CDp2If2ME0YAgg0r4FX9QA0gaq496rtpXcdZBlC6dhbjGz
nSX2E1ShYGUWprzb7/0P2d2vud1+eZ7xC2GAZ5M7XP9NYguNvLXmPgDSfzGNBbUy7oI8gJP0+0u9
gTI5TTZ9UbgW0D7/lXta/1Ndbg4hLyAuaP6zR+xyQVzb6VSIdzzBZt/dkVT7oo6ogdgkwgiW7NU4
/v5efoUQfHtXyofO3rGTcjj7/A2Sm06ouQaO3j1PM8CM5b6zx+N9H0Jn3VpC5z/N878vSMcRgAMZ
Ru7/aLZRKmM7VW2nH7ulwVFkJR7/Mlihd1D++XGyfz9AZ4di/5u07yOkxrUTonncmQNo+wY1X6pC
ZM1QyY+vFmPeBYAqXqW3+v5pEX04nQqN3ObDOEOtPdQjVMUn4RlMA5pfgT/6wx39utO5I1Kp/dHE
EL592tS9BY/XyLZgBnrdx+rlUM3EdZzxZSxT7HoeokLsTkqMKycz8nAOhBaW2m+k0F43bsnUkdmf
fNh3Pq4c07ImmPqOj3M+kGFBQyKfTOYX1Bexzm5mfz+It8tIlxSx88ypLDvw19/WIvC73eAusMtV
X+6WafsRCOneb8YPqxWO4g/NO/7X9Xybhdz/2bvL/npmAri6LLA93r26vSVTaFXtFsvaoiziYVL/
t/FRGt0ff8fBoJOQ+Jc58OaUit2UF7ibPQomSN5XIygrzkXTo1RRf9gVu335aZuyISjTC04gfBQB
ovkGz5zXbcnN5pfnAAFI6Sdo1ALvSRoOzJ+O4L8vxdKF4Nw0uSTJfGvq6tSt1zGTGUK0vXQ0+aAj
7CO3q3n5/TS+4SDw6zA0IkpWez+mSGJZf123xh5UWtB/4qtdAFO/Hivk+nuoaGg9QDo5Q8OrE7sW
xkWpQ0cqXGG12U6fDF6zBA/FbGME/3BfLxSRnyYcDJMpoEOT+6OsRhODX+/Mtqmrw6ZEh7i5tuqP
rr/stcSRZx2N7T/91lCOSto+A/ON4jrdyGLRMGaDU18TRUANypK21CBSN64AE7Hf16mfZe15JWbx
27t0yelDtSZoz3vCp66rSc9M4dIf4FhX4+YOid3asqdHgfGBAG+8xWk9iZrgRy2zlCRJ3ru0qZ1u
uS0zNUVQecZJ5g5YTQGF5EwCFKD6qqxCs0VeA6fA4msqLl/CHTKHECcmf5jXlxSo/DGbs6pdbAIp
6x6ezJNrEWi3bkj+0rgj003oJ8fgzuurPci0XiyzprTButk6dCAyl/1QO1vc9Abd8kHqoCrG+D9Q
TIc7V/FrgPXjCMGMmJnfrQv34CLoJhAvcp5SukcdtlyyLsl2piubanOeJRWcevI86gxVUT14hOOR
d4fuKxL6spC2tYMU/YSmEA3jj/wwmtcenrgqxxo4GGQooPoRF2oI2zSx4OvPdh13PPbad99HXaSD
+Zh1iH26T/4aTVv7iTrIXo4jNrVdeYecjeLGp1yDgmfQounOEp2U6RynSGqHYPiflZS4D698uczu
k+Mv6xDeAeel+kMTodVzj0XTWzYZOgZtGRKawVEJOzbtytoe5sXdzAqHEsRkSggZHT9EoLam802J
JKTfkJEUc06WH4UGXkuu7P5C2NUwP0u7Lle6gggSgSaug6Y2fzcgQhZCvBfKxKuN7KhmZfImrPEn
xalRlURS+Rr/Acjv8evaDLszfNka1Y8otQmqklTSRNSzdTwZW9bIV/usDbgNtyzdeC6tKfqEc2nD
e91EVnWqcz/zY5Vl872PNro4oCuFEi0m75zD5LyszTKdQVjaj4FB8bNEvkKRM1Q2WPZkPqVs6rPI
kCPFnD71XBhd/Z3ZeXtYor0jCozP4YIkHKjLbfzrUNtPbclxbGYtd22HPgTQz1ld2zIneOviWLT5
+G4rqsE+ElMMx3C1Eb6WMNm/Kj3e0x1PXxthZdf11A9wzIHGKSNn56kdo4OK5vBDoFVHVU7n3/K+
Sw+VQtq5iqY5+GnUXYWbW5/WtIHF02hf8NPh2iSiaILTzE9ehuSJz6hwxwuqliltLkpUUgu69HiN
Cv+kkP7eaxRmKP2AjvrY8trsYV628EtlNT4Qw1h/mkM3P9ouallhR4reLJbl3Qjgw5MZeloiF0H6
AVAzh20weNE3hxIUeZajnY+TW6j8pNfGOjp9PXzsJwEQgik49EhdrrzeIJnw6zlM0iBKVfh3PrnR
ekmxe/zau6Jwju2oB9KvvFZrPHl++D0c/AANVmqZqzqCTnYQzlB8WCavJH+j6YHfDw4daULVfrGL
XsP6FfZ1L519h6YIismNpvlqIcy+tYNyugSVt67y0lPuIcT6fXPmGfH1toX0bhngO36edTd/7yxr
Sdzc2b70fdG6MMI0tMZt69m5qkL0Bd/BjAe9zeVyJUf6HsS2o/O71QkwxKR6yTR7lXdFN7RKX5ml
MydXj+416v0lBoF+9GdY79CF74TD8Zn6caC9DK0f4mypp+Dgr613FLRMu9NKmM+rXogVbehJWR+P
JRy2MgnyzNexNXr0TRu7NvbQMF+0ABixS7elDwsa3Q+9WocyKYche+jU2v1t6COBDGsZEaI6Rhdx
wf3BmAnBAjl4i6Iv2RLO7yO3V1XSbFPxpaj1FlN8qh+bFmq9Rur7IaK4cald+hmNxk6vRN6IL30o
l5uCOgQtIgCCuWg6xOloIfXORrjQodXS0cIpoy/GItg6hMSNRewXffdezrI8YeilTKJ8C86D06r3
VNnh5s3KPLhtoy+mcXEuCj3RnMJLH2YCy4etq7fwotNipc1EnX1fmZALNQTjeCQ8Xe8HE/mIv0VH
JRlNNg2mpulSRqWmyV7kOzGiheghaobo2Vu096kwafsMa377PrLBD7TZcm8FxLALG09x6JZuuCfu
tWJ/bqYbiw47TxtytQuvclJ4FcDcd2q1Bb5swSLZRU6XiMEv5TmgYJTovikuSn80DzAzPO5/cq8c
u/FOhfT6z+CF3fuoUebsrFV0X9dmu8561L1LgMklPa/zu0bYw5UZxfy+QTD1yYSh+OrRxieL6SA1
3Ym15vCAtb1zvGG8XkwwX+bz4rXgSWFzkcpaHEjbYX4Cx0SXm2XSmzRV5sPmhuohBNL53G3h8AmH
n505bMHt5lgDDASZn6oo9W+ovDteMtRRdQi3tfHY76Y5od9p35eUBt7T00V3tAmr7JOZi+6zHkZB
tyV/225MJMZraAYlqEXdfoK4H9XY7Jp+BkEZnh1qkcmkN/EunDKPioGxvlmpC4PkZvXFlkeoARZi
8EMwArWHN6XvTcFwtHnUezXEVaTTG1p8ZO9Bf6o7S6zNYzWYL3wnA4DOnce+JoIpxqC4W2hUIGNf
O/lV1Gr3abTScU4qhQ4Lqub4kLvT1F0od+f5R8oJrkXamvAU2XUTXdUq1Afqy2KLJ+rwhzDa6iAu
tiFCGeelzV1rwUO4Xq0uYK6lPQ/mposmClDOQk+Qy0Z09TtvEdaHoIlyncjFqPaoIm0+Fhm9046U
old1XSOXyA+WaZAIrGnqWBfB1PfbR5QpZlQXe+hhH6JuaWlywKy1c1ZelWAFpkqcgMgl8esxnW5B
cYo+8UYn+zQHW4vu1q7kDWSb1KG7BSEi4knaJD0iZ9lCgx0xevAlgVPWQAs9T4MMrnx3sZvi0+at
qUsHqqWzo/HKxdjZl6GgUoFubaWvFZ2L/PE+srKygEGZVZGJjZVmVZlYIlrucw/WY+wqUX1oV8fa
LmYS4AJdROfaN3NULE3iGuoLt0GFOT1Ab9kOLYjbVeEOexOroLwarHXpi3cVwqFo85j+xl5qlCpu
Xe4sW+369bthEEWIyEIWsnIB/vuW8xBSdk1GZ0XZIxxEJDelomoc1/Sz2JJtWLom9uqVglQwFuW5
yYXfHrPZn2/LHPj2UCw0zfAy4dAuIbRVAFRXGOeyzBAOxXr0g5XGNVTlafA23Fl+tARJXaSijwNR
ekCEYImPjrbMt2lXdXlGr+5F26YOrTUm5Y5uQginrDaBMwCVeI4DJT+ulmhpV9aN4ZpXCZZ04AMt
fbCW/CtGqAvlUelKI+vqnIW2SnXgBOqo3YWWbreONcnxgSJznZ6LLhRfsml62miK9pAp/ZRF2i/o
0DXX9zOckyN9JMyFjfOwMRLSUJYLtutqdas7RLDjaVImSnSnNx3T7RZRWV379b1pUF0aI1fEkrnA
vk5D/XXI0u0UtKhgu2xJb6l8hnbiIAzqDhvORryPeuXdBxBAzSGfwKDYD2wY+l3k8zen1eUH3dHQ
6NgHQXbTt017P3b9kB3HJZvSS9DsLIiteoku67ZAlNh01alEeUx2bDvHaFB0K0p969YtF3Htaoqp
bdZTVI9Iiw6um05fmjEYL7bFdavYDnDCBzuauv6oHdki/gtnqOdm188iyVySjgYmiZD9pOPIqVGs
tRDax8teMrjjCvh+v6Um/5ZSj+8uCup+B8OhnONtLc0dXh7nn8uyOuQF8QW3kH7E6+SnMYhkMjZa
PaJpd55ABJcTZKLoghZz9SnQQfHeKmyTTLVUf9tN/VAVMHkzErdT4KbF53Z2hzb2vbb97NmpuRpd
L0UPapYiTHJAW1TNLoNGTHQS+TIlJOHeu4K05GqanfxrqbzgqUwz5+/S8eabiYrywddde+kBZT9S
FEATiE1baEhJf89bmaYecSvGcd+E4isiWZL0tal3r724/XM7hVZ+rGROgRaQu5WXjd/QdKdHpTdQ
A9taQMxgLpzEq7AjsbTywr+tdO8+K6WGMnYr7iGmraAKk5LfTYDl2BNq1f5lLWkzcyCFnypDrFVm
V7Vuh780WZtKSu159hOOdzZxZIXzdLaGUh4GXVjnvPPdh53PcHK2qRz3dnz6ne8vxfM4hRr3QOZ5
akeIs3Gb+t4NJUVzTW9Lp4rpFeiam4UuAc+lOyx0LgX+pCHsVC1fh2HlrHAoydNGDbr6baKaNsVU
CqdjU0zeFeB5BpUrXzaC+cCfvgskAOmpDtRwLVbyt9giHBkOVdpZ/tHqahh79jb5j0NfVZ//H3tn
0hy3kXbrXwRHAkhMywugJlZxKg4iuUGQlIR5HhLAr/+esmy37I6vHY67uRG3N160WiJZrEq8+Z5z
nuM0wDry3uzDQmituBmVoz+g+rkebiVmON8eVFLsFEPVFadfpTZzmyQZo5zH6Im7RKtvzETpMGei
i5N6KYXVbLqGPL6PU4Y3USCTMslkPm3jyUbiKfMgyxnSus3lGktWcGlTg5narKL1perHKr81iBj3
IbeKKOdI8+waZGanj3Gx7OC0ZJW8tUczcv1cb1PzvcD2r1XBpLlzFm0R8vIZkkNS27UXcNuGDuOT
hy17kJY8cK0lTNDVXLhoeDHlElbTEpX5cXEjVjpBP3IBa+6Kia2V6c+YNL1x241Nm77EcU60LVR8
VJB3SAmZVedPpLLtYRszq1WHMRm18nvf9vNkbRJ8WWW1sVo0wIdIGGhCuwYD11CF3SI1kd1lY5Pz
e4AJ3KdjRhIFbQLiWseP/63UPEfwOvZZtYRek8zWCzFCI3n4sUTWmosQMhTeZWVr6NHcHGk/uFgK
8DFc9Bk+h6vzNZYRiIQdft2Vz1ur9x5Z/0YlWuJXLgs4jZttlCmbRwTH8fA8JiwU3NPAQEn2P/PE
IoMx7sc2362obvy2eORldUbmfaymMrSKYVyqozny4wG2qnF/9AFmHOBHD+ZgNalNdrRNUvNKjGO7
1Pij0oEZh7tD3G6bxs04j7WB7DnuqGsDkxmje+NxYi7kZmEWy106ONAnG7bDExtesKFMI4WSm7ia
ZVpsGoUTyGN3UNXuaWX0czcRTNgIdW6KvGb0ddl6cuMsqyl36JHlc+OOxZOG62fwjZpQnC9HPjsb
XDDlV1HlTFl4V5OO/LTde0k4dfhnZn81WkTR1R6XXz2yV14aT3cW6YY9++n0VIvIDHIDkkamL0u5
acwSE9nkIVA3WvGQebNyYBXK1YG62yxgTSuVQwkdgPQMs9uQDCYCk39tVhHlHK0SJpPNc3QMB3Nd
YKNqZO5jpRUbJlBuiFHWWNaus+UABKl05w9tjeal8fVYtfrZzdPcChVV8p+dQFgHWjFxNahWyOwA
oDI92TBOdP1+TMCffY21+bJxYaI2qmDNk3hLfmyKiFePuotpyGi9KoiErOuNXES/18ENvRZTIVlY
OpER1wELxdTihuos/Q0ZezGGhrDG4QVLBnYOv2tw/wV4TVoQFaNu4HdiuXUTc/Mufdkyh1/PCIGz
r8zc2Ti5XVxpMRivnuAM1mg8f02JpcRYxj50K8tDKtOGBMoDWILVmWPNN/H87dumaMmeszD7WDFS
8N6IvPtREzU/59psISLMdwu/7FB6kQvXCs/HNw1TFctDMFYnjWO4f+NyqZJ7Jyu7y9RlGumeCca+
6kDgpB8ckeayMyeZnWtlRtfYN+Ovcafzyruww7DRAav083VNZyi0Qj0RuB3vVFck/AjE61CtnbLm
NHVKwma55Z111odOCFhEHXSWFmmo8Ox8UaYk32jlvdxXMsuwTXbWQxvF9XYwKvFid73uew7+yKQr
VhJW/br4pBeWG7KeRhoaYz8RySigGvgeUNDpENsdrrm+WrGpxpGa+XY9UE6q4zYcNETHjS0qJfqv
MAk8hvFkThy9Gnk1AtKNg+3RjC9p9Lha+mtzbMZTDHLADYUVNw5h4qIBw+UMuKEH0ug+LgXnTXYJ
memSAfy2BeFQ+T217lDxtGVJfTuPPGwyeZtCggROgSOMdcndWrIB8Fe7aexNPmH8C01Rppu1nfk7
sYXNDztL2YST2XxXfVJtjKifAzVYy6vDaTEdIeh0ICTayT33VjeMfDnLarkQpGyBSqO+NovIOLoJ
fBfsS9FS+p0eeUdNSyD+FhB5Zq3p7/AQZgHeNOMdT/tYoX843hKkVp91gaNkuoSjWjKQAQArIwgm
qVtw/nZmccx0Y7G2g60sAA9JM9+wucpNlgF1ufgF6LvX1MOJ4ZcYRG5qnC9i40Ae5VLgGaTS2khY
5abUs+Qxt+ZOBTw3meqYz8PE7Fr38rrZt8pUrKFN6JY3blGaLy3uj9ifxuLV7Mv6pYNc7NP2wu4R
pycGrnjiLV90r7GmRMxsNWuBxuRx3Y2Y82HUqrcqHrVDl/GhDrs0d0DxwKMerJasXufk0NbYjmiR
cJ/ZGKcOb4PY/mhAIm9mKfrz1C3GIe/rwQiyCQIH05oosfRUrHicvnf3vZlU4M48jcGpBMO/qyxj
Ks6keNOwY7kVdrzVZdCa1rhhfNGP1VIneBaV/pJEy/ziwYn0m34UBJ+sfAOfJvqO3VmE0pLDk8u4
v9NlpH/UOONfBH/F8rWZF47I1guZSfd6xnywa6aBT507vmOcHu6aUSxAIIda6HwOVkCeGkjCTpfl
judBV3HN6M0Qqv6RLZp2Uq3RfclYdoTuzEWlpZJkBS6j18+aW8iHLDFlGUi2+oemqXQkOhyguWl+
LiPb/26TN+yDug8eUHk5hWjzpFBfuNHWZXPuZF9L63bIkpZTvofMgmeqa8llY16Yl6xs0RoQQutb
uWDxWXYKxCDCglmLeUgOYkxgtB4wmC/DU5TOyvq0qB/J91ntloMMItkJqIzuZEnVcXjluGzQ2tDB
MtCCtggxBOorYyMInjTocrsT82FcZraYPjBDaytlpdw3mJYDh0rbgNorOMesRFghcx7+iRDydBxj
tJF4v7BJM8bj9lrIaPOhwV4PeGSZkqb+JloNwHeI0IqBcNM3askTlNQ0znExNXF0MbfzHmyRQeIs
XkV7P5nuwBUmNWe7655rV0VTFiIQu9z7iHymc3YDcrYf4ego6iH1jWjMsW8/xnyd9AWkcdykS6Bq
yUjmr03CybCPLqyTC4tmufwk0o4FKJwknuGcfhm1eDUsHxRQzp/h0QeodYRdyIX5mMF2Ajc/C7oW
pu1/luf+rPaiGjro9CTM4Dsg0qHJ/FmbS62FCGecOl/zurlkQMsfxo8y9wp+4VqNLPU3QuWfNfnL
VyTGjVh5Sdgh+V4QAz97MljOuYMgL/Gt/PEVpx+uGtOqOqT53knkiAluErAxgiTNEAV//Mj/iObw
v5H0fgbp/V9x+y7fzf9jSD6XYNJPb45/wzmE34p39f6vou4LAeLH3/kN5eBYvwhSmaZwpXORt2zs
Nr8h+fgj2raIDP5APFyywL8T+bxf2BzhasWKYRGsvAT8kWwvpUum+4sk3QGwz7YMbFv0eP/OHPwt
WP2fSpdIkPHO+UlnBvl3sUjg+WE6vAAD/+JcyLMpyYCSAw3G0/syZEPVcICZavTnFUrV7HTlsG3a
5a6ojfWyBp0CIRwvAPHUbEHsVZm/mqv+EqUjY1IFvp/YulDf5sG+HGNJBpCJuABU3LvK1S52zOJN
aljezTFtMNt60HRNgfY8e2yLeBHTfVRa1kMGvOE0g6S6KTJrIME+inXvtH3EGcm8d8XnJQ/Hmt0G
RjZEmcvdGRhCd0RFyciboKdps5XtFN+c4ZvEXg7OmkaHWuuGMyRLeYUt4y1zWu0lpQrpMW4rm/F2
rnbgY+INSTTTb9y+uWUKg9s69/eTG3+1tJwfkgHZJwpyL40l33penoTQtbG/YOTZiTj/3rAZw0bt
cVeqxIqA16QcgO3QbNuVr55Mxr0NtMBPneGaEJjpj4Zxn+ruYzSN10w4lZ/M1YNqV/00K/QXkNAT
RCt1+U95qpfyRKfFS1TyCF/1Yb4CzvNG+QRk8nryL9S5fMnfWutCGKzrhznTVpCrlQgbM0nC3G3G
LY/TKUhTYFqO9zib0SZy2Hgyrly+BRR5i3+a9bG5c1ZH3Jq5pm2HKa8f4t4rnmFwyGd9NpE1qoK8
TxyZzOvuTEpzaP0EImq/NncI0yunt3Y1YE99r6XePTbeMDHrcHcPzKbYoCByeVfWPnJX13etob3l
ydO9yNx9tPu0RqcCz633C8JQxF1jdTx977W2yxLcfSrWRsPTaKonLs7xlSRf5QRO3Jf3hheNn5rA
9QvKWZj3A6v6mzJtE5baRkKvQ52066ZIqgdT05EXuqpLQqM2z30xeFvCXziPzcRGi7Z1P0unNEwK
bWLjNrfermtNeFBxoyMNUfjkZyjjRA8mVoSGPo/HGEc24adOs54cfL9HWdriTfKDI26yqS7TjJnf
4rWst7rbIdCa8yKOikYEUtKZsHzLyoblOzLrqu3cjkXw98Vz1HVhdEwYcSXzTQEmqfMBTUM9y/Qf
1pN/dND/f8levVQb/qeT/giqZ/zMl59ZP/qPv/Q7fVWH2gPu5eIQtTi9/zjowbJi8JMSxCqVSJZ+
QZ3866SnOYdeLSEYKXAA8nj4/aS3f5EX7ioqIw4vHBb2Pzrp/81WZQjdNkC5wrai8s74y0HPhizp
3JVPygS3JwlMU3fulR6vW2LFA5wpx7uaxEfG7uLQtFIqn4nUO0/1NOzJkE87s9XbnRhSIf7Oq2f8
2XFq4b/ih7OEi3HFkAgyf5mn5h5+WG6A+3Mmq6lvOVHFrcv6hu+B7h+6U8b6IdWlRpCeyOAQmx4c
zakP2PWP0VcXfvt9z8ewZYuwOKXzhZMhvsFprgb2mb3+WrJJtoG/IR9u18nWaDWwMkPcQod1ey2U
9qC5+0saIZQipygIiLuS+RwSQcm7p2SZ4n1NQiIDsgfA/OxGPbxkifG49DVyBFduNyIjGUu2mTvv
sXWBwYwbXBrm3aqjtKAiMoN3LYENrzCANo9Inx9wMsUZl0ud+ZNEZQ/SBCaA73KV1LdTZCTF1WDW
Rb5NpwXJJGMNd1+1fZirWG2rLnqeo1jbgYTprto403fjaPafhPg7kkHWHNpZD6CtviLx1D86wADv
dAjwOwcPwRFJd+LuPGlh6qwtpBcvs2+IbS6nKk62bOABJiWjXp9ZhL8Kk7uzBly6DiG5JS9GhMuB
rD76lxbX2v065t7MtnbpSeZM8yl21gfB+ve2Y33DEOFV7GaUrcdbN9fkR0cHk8+OtMcZim7LdlGk
9plEdHNmmDCDMnLLO4t9KIOG2elErKqiN5+ymD6mWdfS23Vt2WxFxrb1CvW4CMFzJzGrw2w3Fvzr
sto2zpDkgd7ZY4A33Cbn5uh7HnLNxuFWS6BMoJmLpj7IdVCB3sb2Pa96e6Tz4eLPKcRVTGAPCKLt
XmELK+IwqkTx0gx6/whhI/veKogGQT5qzQO3n/XGrIz5ZE6CHS6X/62MBkx0bBrJVExDUAB6oCGj
psmS111uVy6OWCTyJnnPeduzGujmYOCd5kOGUmfhTOoGvNR0tFQ/bgqa8HayBVw3aGuFkpjifCZG
cE6GsuM5vhoknUi3QeIsnWirWAUtwdpK+8XiHwm0udB8FmjjxvKU/m7EIEnLbFm+QR6MrumXkVyR
wcDLRlLUNWSZ/dpTe0VkgVzcwZiQMin/MBdApoNTLbsJhAVjhcWiAEtB6aBOei0lW8L0lvASoFp9
G6juI6Rh4fhSK4aDN3f6EVGR7PXM63iYnLXrYXUhtNKEVR3nRPHqAazDVjJlG4icyRZ9ERGyApvx
WSqpbDITqnuEn1iduGOxU2zWNr/mURltzdqLAsNNL58uLGzSjwsZTSRhC7MIjcFTKOkitXb0A9mH
fOiegCmtH860zkTBe3nwbEDBqb14ZdjoCCSchOp1SqCEMP/ZiyA7v1Z6mKdd7gWxqhSAMjBebxXm
pDG0WpQ1v2bCnm7MsqEQUl8JY5TcOjNfZ4dRnqCy0OPlLfhK6tjGm9RziJRBFrnFrUWYAF0ijY3b
vpDq3u4mnZValUwze5m+uJV8MFghuKg4qoZ7s2Wb2JAo61b7Bm5TD8nBA+U6RkX5TJVVe05Hc6g3
c2GY1xFWz5PWDnUfss0Ut6mb1Y8YVrQi1MdUhgLy7cnmPept2IomV9NqdddMSMndJQT9xP6remQq
A4+4jGVYNipnkq05fK0+zz+zeNCg5WLryfGHdfYdnWAUqTUmkboACdo7G6Zy0w3mlJhfSkM2ZCtF
6X3rVrO9YjejXmNWe8G06NNZH6Z2jzckpEdG6/x4rJM94tFEcKRN5DGhh3XrqKl7QNgkLh4hANzr
JCC+1FOZnh32H/q+xwV4JyWhZtgdQw4MiMapt3pBJPWljg9u1y1ZsYnsMX9PWq/VCenM0/XglqCT
Yl1dduKmm7MSXobkFhouvFlr6vlyXF6A7huLd/a0RG1bCAFvtoZpLog9sZ4kZ/M2W8zs0BHV27TK
ajecDfOBOGv0QjmJzn9403HO8yFnz4QbAVMQotaaaAG+ETb5mdU6Jz22qLhjv0svmuj19golgisL
K5/xOJAP+fXXttdc/B+iQxYaTX7ISXc2fWJ/ZqZQoXIlHWMM7s+pPuBEbRznjkyKzlctP/GDerwR
rdy8ZXF6Am7LkWMVpxg57XPu64PnjCWzP5JFrJfc3kTVbJpGZjeUKTg7WWsNfwF9/Lbigy6RMV11
Y43IyYYxGiFmPKqw2C76qSu0N+BM7X1nmPNRWi31TSTPq1ewGdPnZBb9MSf9GXZlPe8ucwlNTXn9
ybvUIpgLMpujI3Mmd4M7MUHqnybW3y6wTdNtWYrDsgNPoPerIzcjTWoyVGXnmdulo88lnNdRPNvZ
MFSb1m7zDzmAjd4sXmXOfixjIwqzno0qsMwBm52bOOodV0Gx7po8nZBGJ9FRcEXemxGOX1fyrsls
utWEzM+LID48R9Yuywg5bUzZOTQV41q47lNlDz7JHeM2yisJBDep39DQhu2AzBjW5LvZD4Ilqvmw
ZNWbybqWfzOdvhpY8DZgWPB4OklXXoPa0089xxmfop5dc7xO+GqYu2D1FGyweYM4Rv4O/+G1J+GH
CRDjfqAyr7lCHtHQrJSrSd9c5igBiRqpaqPVbXlWiRhu6ixb7qWtpw9zMQkztHudtruuMLQtnOFz
7Cke1rQHXIMVo0MXvL0B8dbWrRAoDLYh1un4IK1SxhskiSlkjel8YmZuP9iDNhMas+ZdObJXlwHT
MrpNSfHNhpLaQfodi9uDm9kOwAOcJCeKVFeJ8lKMBqiH1UEoyrLpxHoTxyItmdgrOiJtFmHXrPti
ZM6isWGUpdyNPPSpia7JVgreA9HGqwv7iqpmngSSW227x/dBnG9WURLxaJXMXySK3Yd51mVYt47W
8/5abGoz2dgDQjGbnVvDmbzuoHXP7Dac8iar3Pm5M7z2jBHCeWsjN9vVdtwNPoKd9kkXonblgjWp
dtSazRdOHs2BfqKvPDJaJxl3KbLBnUH3BeDcJvVu49FpvgOSkGlAf4Y4IKjiMK7qCbqsSSw6nMc2
MYej7S5Gbf8Ysv97rfub0nQuVmy8/qDW/Nv+7v8U7x/vJembf4FYf/yV3+908hf2YgB8Lksyrns/
NWq4bOKIbZlkcfgE8F+uLb/f6lj64RCiMUMQoWPrxz7391ud+MUwkEVwK7PBYyz6R6Xpf73U8a9c
8mO6IYzLKvCvm+hMbwzZm1Lbexqn1KUkad2Pnuwff3pNflsb/gwU/fPCmx4Nvgy7SLaXLJ9hu/3l
grbqfbdgetX2BM5oLEMeY30n3NtSwZr6m1X3JXLzp4WkxTpUB2Vn0CtLwIFf38+rbn4XpOwnM9ov
eu3dCiaia4I7mKRXMd81dgkd/T//cJSe/9uXdC53YkvAadIhT7Lx/flLzlTftLoDvzxdOs7XqK2H
E8btGFssVlQLUU55z4I0nLHlZjPhiKJLadnZeK349FvxGFjTxI15nOkXay4NSR73RVj6Xic+KoJT
WDx7b4cm7O3Uyk6rpLWHU2aurhADy/siBwpasJh80ge7uvKmDjR3hJ03YmV0I2OwY6EZV8luaZHq
0rgH5DNcFl3kuL8RhFifk1x2z04TX4txSTfKKaqA0hGxXw0zv5aSrFWQZOZ4b/Rj+Z19bX27mip7
MuhY9SsRFVurTSpE1HIKxrpSe1FHEETX1ti5kyDBBkoLUjeur2Iw+6OjD/UNUj/RdmSzd25I2r6w
Lza+TlP7dkEv8uXsRfSQaEb92VPTd7LXcsYSviajL1qF1gyNfyt6g2dtrnkqD+ekc3qeAQv32/7V
swxr6U9J1TD4VQ6eBhXxPg+o2sVjKMyy+hg7h+JCKClfMi83zh7KUBIo0XtfM/a2TN9e52DvN5aa
ATVL6a6i9Sz2CWQmH3lSuFaAI724FQWWr4AUTX1yQAsdF5w9z+6yAj2L0i7EDMh7L1ux1EusabcE
9c/JnAp6YbLlzBxpb3qdiQHE1bStZzFs2QVqlj/DR/ralWWyS6rkc+myJoyJGB9jzyW3wjMuKTc9
L05C6+N1W5R0l5iGdm8CkDuJlTi73896jqtxEhqXjywSvlaT27ZT60C7gySYVvUbc0nzk8ji8Wvc
28NHrl8m3DVebR76Q8odltcUKo/92Q5FoLDC3VB9iW3JKb4KkxIuO5fHSKO6gpLZJ486PN6k9Ixo
jYvSh5cSwVlVwDMktQ1RavtOMxwzrZO4rYaYWKdws3cSpBH/Z+fNjEYzTGikwpFut+dIFcbJTvo7
a1ZK913Xkby1+fTM6MlQICURJH36NpeOtrU6bbgGirZ+DCCeA36z1kdDfuEWAZ7Y6DoMZxakWkAe
6MzVIt2M1vqijZ15Y6yJseHG2t9ozrpulEdnS1V5IyOsN22XkqWJKr84ZlQb+xQP5yRZIHG9+6xo
YDB81t3IkVwJ6Eb1F7fhcrtiwAnzuMxBThjjkgdL0VLgRTXiMh8KT0DXDBLszcKPNATI57xXYEUI
KI69oriMYSukYK/PHmWXufFQ+IAN3Ek9OlwrNp4O0Z6ZDc9SoEXEQ32rFTZFf2yxdmoiM/cyaxLM
EpljA4ejq+iTTgttcbd91qeX6205wNzI1Rqfp9y6AJmadIpv7Bbjt18TEVN3MQ5JF/nCbvvk6EXa
RKgC3Ib1ajT45smlVpGWbBSSi/GcAXWwtjgELeerw1Vc95MBYhCaAqjF7iEvyfgh2Ht9/qpZTf7g
ceHadaLiGK5Lx9pPYiienWjRLpQDI1p8NdrmFWHFmobBdUJHsrTE21mDifvRiNqTPs/W3ig11gMw
unBnlKtHl2dS03Tbt5f/2Yns6GFZRvVpGxXOQeoZmy1eacppC5Jm/iix2eUj/bdNL6orRHRvM5Qj
JQNlG+HIwuxZH1lh4up2Jkff6nZfsx5J8fehQDCvC7QKElDMbFHkveGwL4OWy+zD2oNK861KGzGt
TKq8n03ZfJMsgU98I2m8zQFK4AP1yjWEGVMkmw7E4IF0jHdbWKn9XpRYZCAvTQALe6e81xTNREEO
j6YK4NXyZ5Y2lN9JLRTPphjmuyLPbMBpKG0PcZmQQ+oZI3QOj9we+dwW4a+Puv9OgX8zBWIGNXno
/+9j4M236f3rn6bA3/7Kb2OgrstfGOWY23jMe/rPYyCz1x9znzQucx+gAvbYls5M+NM2/zISMkYJ
hGAGqEvU+J/otsZlDPppTBJMnJcvY/y6zr8Qo/88syQDJgncU+a1wzvteVHSOiymzu7EWrHa8OZu
25DwJjrpZdNR6+20ETzENhgv6C8z+vZkRWI0XqxkzW/wdXfJsSUvJwOjaWcrHDu5POOdm16GvOxC
DvvVT0gmzIE3EcDxG5TicIYSP+1wV+lnls/1azVF0+3KLWzmwV/x0c9XLsj4pDq1TUtJeLzLStJg
+TTyJFmGne3xLcKwzmaYe3EtM8wptKXinHFsanRcFe89qa9jeLGpfGRj0ePLWvL8K1e49pYk11T6
SpXzbRQRhSZWEPGzl/gPMZuTXnEO9dJRvbXqI/goMlX8qdlbjXE1uvFyB7etXQ4xUhtYhXKZuc/x
DdbkeXj0ARQtS/PecJv63pNZfF6zfLptC5DbrIjBJCWlC4yG3cQuU1D9iTxVbZDJGmc31vb5rnPH
vAohg8xDw9POeBqaZnDWJlSRqId2H+kWRWyk3WPT2blwrmI4c6lYuQeib1d49LmA3pjOWlb0rkGN
O0A3qamfauIWcTLjVEJtBy0Mn3X+0jcFFwGeCGzjOhP3JHpqGk3zTd5OOCjJdKcdkDcqY8ttQy8X
IgQkTTsOOJ2z6DbSFw3RgXIjFVj9YBq8mCPu1VNPqVhCt5rg2r4XvdKjowESKgpb2U+XN46z7tc5
I/Wp/UqYz0sbBPnVMIxjI270pcwGtMqu7ye1ln6uDAiGL3GUGMb6OqeXZNDXQbVDWfoWTswiuv/v
gfdrH+XfHHg6d8L/eO89fH1P6j/den/8jT/OOx3bCu8Abr5IJLbkSvSba4Vj7RfD5BKFbMmtkGP1
t0uv9DjhoF+j4l1QORSF/HHplSijHkwObqkWTQ84Wv7J4Yfp4y+H3+VfEHxbWO/QRv+Nb53rEXgz
xoQbK5EaWK5qbo/4Yhdjo7n6YnH9mEl9mdUV9i+7eKBqw/I+dMP5ltSr9YCqZ1oBOINH29bnL7mj
pUfLdGZMuBDSIr+hKKf0vbX3qB/B0T2ctQKkPmFEpdonUbWR5gPfKMzymHtpv5smaqUgwiboEqot
3C3bw+oAcdwMnGxsg3LR47AqCxmyYyBdnaLObmhzvc8ZRzoo/Co6FWbTnPrRGHaLPbVXJN7VV+Im
b7Ic3K8S5+lrodjBiiZt3royF4G0SvtALPSddmH8pLObLOgyfDaP65LMe+QtiefO1W4qNNQZQsC0
TUDtdFHQ4W+ZsMY2o15OWwvTw+gbqcputSQxvkzLfJKj2YR6OjdBnybivPS4U4exrTAfii8MOt7T
DE/gdq4wiDSG92WeyZtNApqEOZX3MtPavRw744brT3cYsU8GJF2pXpswThMfTK8J5b97Q2uNvNZ0
qDV2fmxxz+2KWps++tyJDoAOzW1e6cW3y8m1WTNX/4ZNysUh23f13jPSb+PIftEjS/Ni6S6e/Dil
N7jlaAvasnDf2EmjVzhgbme3/lKm5RcoNek1XRcrIV81vUa4jTfkQjDK5ylwyMah/Q8Q2IRVuJyI
/pqpVz446ywR7kTSHC7vyKd26u0t1TfMctjHeaQZY0uduuPQyVWTyYbmPJEGnkz6oBp6jkfuWHp8
lrme32EIXW8jFrFBssr2lHDh6/1UzBZfxaR+Hd/hDrou4IVSM9MHZffFiUqc5QTP17w24DVv7SRS
eNRJild9T+KIZsPK14UJxDvXWC8SRB/9WEl9B/FTnbo1SvezVfWnAZNNTQGfir8SXaXTvWksihUo
1/bp/nKOeuMl6GCDI25UxQrT7jxq9LrKEFUAeBTEq9uPz5hVUOXx1RtbimXaBX+lg4Ud/gdBQANN
FFAHclhpeMeppD8UP7ocifu0dbf1kPlAY6mT01KuiQu+f4q5oZf+lBvJ93pc6w2AD29PF6p96izq
E1b4QViWsswnKWpj4tKoByU6VWIfMputkwnvC+o4wODOOTZRld6R/EU8jC3xMdGrtSWbb3+yC16v
YGxOSWBPib27eHOwDg/qhYS6eaflkRMKhwo6bNReHFS5Wo610uQQuG5UX6EKqyYk4JdsltFY7xxL
1njc2UjY9gzGcTaNQ0/P4bkQpDzcQo3PFtvze/bQ0AmyKNdIRcXpUWvMhc2555bsk/iRbOLxgB8L
Dx+Do1p/7aZlQxwt280DZQWpctcnAkuzP5ES2SbYJyA/QLDrBhldw/ft7gDohdD9ukc2KPYZKMO+
q8z1Vo2CNN5MMnfkY010zpgPaVSqvQv7+C4rDbALSu+RPhp3oYehaK7LfjIeDaPN3lKht3Qu5REm
hU4diJcm0aEil4KNrMUTVhMXnhtxzaV9I6pa3cc4pU9Lhn+Bw1Pc9ASjgtqqSJCUKNWTaD32Hkoc
1laHomDZN41sqwN5BONAygthFwREMFdw/i+/5F1nRLBD0uZRY0CMfGLww8PqJcu3UjRNwJZh2eOx
lvcOyEP0ddrj8GrBTtZTK9/Rf9OEacRBLox1gPk+zk/sO+S2bao4sFnMXIu50qg14iDyYH6GUe65
r1izk/3SKOD5c4EWKmmARCOy7Fceguteep72Tae+zZ9VYgaLLcfvQIPrG0n5+rlvbT1oiMZg5BPv
8VpirabRDT/ZNLE867kXk9tPXo01plinLM4YKcarxKNo0uw6um0vzkhaKuqtmt31TugoBT3bgdYf
UMQ3kjAI1bJ1ij1+dkNSqFM4Yvf9RvfexKJv/iSwPAU5Zya82hzdpUPAOyWabP26sdSXZvbSQOrN
eraJkZBQqu1XMK98NkwbuZVs3UFP8/m6Ig7HgUXbnrJS+ZYXU+W7Tpve6BGbiVXU+rtCyA1xZD6x
50FyV4uxt0gJlmBiSNmmqT6HjVjdA6PweRX6gekBVFxH2c4GIC2/4ArrVOik071q8vgL9kxU8LHs
gZ1VCdDLfqn+h70z2W4bybr1q/zrji+80EdgcCckwU4S1cuyJ1iylULfdwE8/f1Apf+SnVWZlfMc
VK7KtClSIBAR55y9v73S6nB80kOX2adViyMTYnDli/9kz7qprdtOv2wJhrqb5/6mD4GL1JmeXSC4
wZTIvfcAbTc/BvQ7eCQI9fSMgs5jGB08qd2lFO5rNcKFWVlWEK5tUK+c1d1+G8ou8xnCwHmSwSXy
l5RRT9sfGNjRfph1nD5VTmh1b0bbPi8RvHd4AE2VISQhb/QydBqW7zEYX6JYr3baoLsX89CK74QA
ZEheKu3ktM0tgiHnfpb2I1a99pR6dEPgiohDg7RjJzEf+7Ujhsc2j/qj4+Yv8Cu6Q5SIkPxF5JAD
zah9P2fCZV4WtsAUAxwYcWjftfDFb+bawZvLzjWskuTWwCD1RUOucOmxK9OUMILhsxHHdGrnwbnM
qzg54gPbllZSr3XEUKlrPymNsF9d5pkfF1YA43DIHkiQqnZ9J+vrSqIFUG1lbfU6+E2m4PsB50Y7
2XoM7KI227dltiTd2+MFgbfh8+C18UoQsAYCJavRWTnzm1NnD1FeYOdPE3FPixUDjpF2az4fDPbE
uhpYVX1Q1l+D1tZWeWlH10lVXmajNl0pV11OgWE/ZnVaHOvEsn20xMMubiJvG6s0+NrghdjZtNy/
wqp1V6FHolDJAPWAx7jfZgzuR4N1haG7sQ0R1KY2c9ysZ8jbYzZtkCKvhEzmo+dNK5GGGR6lC1G6
NumfZQ5AIyvDdST1ch3pIntMNLe451CVXhS1XFpdRiBW8ZjK5LosO2MHd746MSrf5u4yYlQ6+grL
hmupHG2Hzzbf6pEZXgrA+X5jJv0+DBJagkTRuje1g4IAHoKxxQXTbKYEIBZSmK/oP5J1KRoHXQjO
ousKk/46dRrjWGKE2TpyVC+9RFxCN42AHVy5LjmYZKtjrp5qe+OUs/pegDj46qIB1jnmvuShF2z4
IG95n9fbBI5FuYbO0xwmWmXIhVJtH854TZDTpqi3DLK6rypgSwTP2q4/DjnJZzQtX4OuAUZOIAJb
msuglJQadZemyTXn3jUTbGKlTXfe6kHFDgpj4jizDmAc57QZSanvA0vT38jZcVbdRI5V3xF0jGE3
BBidNyuOHo3fZumtI2ZcWi2GQpRsOPjrwkwOOl/11yWcd2+qIPBF0eOnC6c2Refdt+sw0tpNPWKA
ZzgbiOc60htva/QC+8is34qKDWk1TmFyMsbO+E4KbIbym7GuPpjZ2gpScxsUc1YY91IFfRJsggGY
0HdE7wOQ3byARf5A+zRNMdg7cgFnKOmVD+M0cNXK7hVG/bTyCk7Kq6RxjZmpO2zbYV2MibNxPHoV
9GxC+gXQLjuSfyf1W+VW0evo8Qk5IzjPvKb8qoUjgdPmUB2CKSCs3hik2ugw+I8Y1+uruuJvl2TZ
4C2Lyeuami3vqF2lSKY2fQhYIhZIeFDjqOK1CXTjqoyVPKBLBd8w0no8id59mKOoWtWN477aGPHp
7dO1uAjQj/kObO67Jkexnrho8DVaLbf6iKjctQgwRlc99ns76+SyGkD8r0sTDSVHGKr+nBjoON1D
IMHgC7XtQi9aNPh6wxGAMakvs0htHHfKcaERSHihk6DzqOLB/tziAFerNq4AqbSGBplIhxqCuz25
G5moQDXopi8EFlyHieSy0oxV97SEw80AMYXxfz8DbsHcvk66FvManAGIuJgy+lUQVvJasgsjwVR1
f0hagzNyWxX5UeVJ8hDKrPuC4sKlZmqH01TM4X3uzO1WLhcbF0Cy07yO6sshWf6kBQOOOdJoB9+l
+XHAc1jfB0Gud5u45K/2s+dgvGuKuy6EfhKip31qosZ4NipZPxdl+BTkQr+0iXGJkYDp2t4yK0zR
hPRgih/0C+Hl1f1Adi4UOOBq4qpXEeONqH5BUZfRGJrBTq60SJ/X+PrY9uM5ZCqpZ7gQ02zKPid6
lTxi3wx2EklyuJ6w9+4ohbrHtOnH10GD3cNAObxo87ACIB0W26RJeAhVg3+ucXFuMgpsOOuQG2Ju
gsgZv82c+jjxa067akpFU01I/BAForS7JvQ4iWF5qFdD0puY5TQS49FgHsbUjg/RPCeXDpHPh5xJ
8InwJQpYWopQcbRvmSznR0KrFlub4fLLWROLhu6k0+eUpcLkzicQY07EfK1N5bzJ+irYdYtPEZkP
5pKZ+6qZbSQ5tR4eA/DBiOVNDc+DV+6LJCCAhLKM3mOxHGQNp7kE85yt4gKfHCsY8hYIKAKkcYyj
77nsRplfG2nSWn42uRRjtcEusBrKFiwFUZ8tYA9aIvOrhptyRGqrJXs3KnN+IDkUn7tCVephHkma
sFcaXnu3u+n1lgg3v++FKUCIWI0aL7gkIJu25bnDZ723+/5vTmxoZGMkP82h2qHwqR+QuaqnD/3u
fzPiN5YZ/seGstRBvyLtwZKk0935taFM13dMMssYTwScOBtiFvC4IDwSKj9oUm6C8KuZW7shMY9W
6mzpa26dyPClAOTSzz5+Up9fdUfy2Aaf8O7PP9wvA3qU4Xw2FwG77QqXlNJFBvEBSZwbpEzqgTme
qqo5iYqzIrP64S+4x//uTRDp20Ji2NL/0FHHdoFtERTTKTax5vA/F3RgIcrtPy3J/6YlCf2HGcV/
HsGQ6VA2L68/NSXfX/OjJ6kzXcHYSieRBrZlyg89SZ3eI8ltCEFwZeKb+5cUh9Yj0G6L5iMERuY2
Jl87G9nZSkfKsmcQlegKIO5i8V78jZHMOajypwdIMMIG3CHAySKZ+RWRq5OerpMPo10g0qsTDhee
J6f+uRk8u2iOiZ4LyHjUm2h5keETUuhcWl6Ww/nMSVQUHJfKya5wMgE8SK2rQmNEhSUOeEKoJ/Tz
mWC2uz7lNg12qYwdOmoOR1iM/kjwk6Dfk07Aez3CucA6FiKizdkgLo0hx7IO0U0KbRVJbVyDf4L9
dCTO0YLAZ41ZPDGjCQb9i4mvgLxZtwNCdZ/gPwNCJe1wFLdEtveRdx3HnT/CbKDYzCVU1rXTFwgC
s74hrhPtBiNtwpPKWlbvIp1/Jpd/0cgXaMj+/Kkpit++d/H3vvvYzX9/2e8PDsHgYuE3u3iV0ShJ
AzfpDwuq9UnwuCCSEwir3t2pP9r5PG2LNUe6NsIvgvo+tPP1TxiTMK7SzV/A5X9Tw3Z2L394cmxo
7ZaHhA31lWCh/9Wa5JgTMdFlPOxLYn83JpGgfjQX3trpuufJTb9JHStjRTKxX0D8WTMzxz2ipvQo
jbRa65184ECWHjEbpFeqzy4HudDVNPdk1o21gpVEXzcZIAT2YEuA4cxb28r1TR3i8cQy4G0rT4vX
ntt7a+GZtxWPwgYwAdgp5Pe+UYOUCRERLIDLYZ2gRljreq1vkrR9HjLvoacPROO5NKHpJN9crdI3
GTGDEI9mGGODaA7V0DwbtDLWszNwdp4dzSdR4wnCw11iGd8GdMu8tnrOyvitDDvUNbCf14x/bzlm
tCuz4Pch1g6cYVM/u0ZCVtaibRo1fr0CMstagXvaDBqthEYesKF2ftByaQYmf2HHkZrh5ZuZamrl
ulzKUjbtRmeCR2QBl8BG+8OvwGXQad7EHJKDhr+FnyVeD5Wt+REQs1UfmeU+wam0LfF5bNza5U9T
+3aUfecvr0xstBqxR2NkNl3a8ROXoAKN6zudMd+GZXZL+3LwMxoIKOpn58KxKSSK0eIQVPOBLMYA
G2bUjzD31SoQvdx4ZfE2FXW5r60Gp0kwpZsxnRhOeln4Pcg0g+vgPTCS6vyzFbXV4a8sgIWt3Ul8
nhRv6ybx2gcgdikiPBfGppbNW8g9836UXD2r5U1HRxykoT2cb5K4nuRmsnFaVYL7wJgspMYS1oLu
wbw1BhoX/ANy1u0Q86HCJLUPlrYUkwnEmxJg5VF4nekP1XIXdfxduqenmCqGMLnW9MXiiXYDFxqO
yY3VZ3m1xvB84n5+Ux6FLeoBucrG+BvCT777mX9LAiogQreLzdhJOD5DyWtyrhLNALnh/Dhf6Yj7
103bPJ+/7zwE3jJk3FYEb8zbMOKWgVTAV1+zX/RoAI66Eb7xkHNXsxsgg+fulIJbpVyehbDupseM
ZNOVKwFIGXwQnjy5GtDIn3oul7DFwzTzzY81zwm508GRI/J8FQmeDk+0z4IOw9oVfMOy52aSPI3n
i1FUPBSjxl+t0vxbjoTSD6A8HjOTiB874KbN0jY4TrTu7gC7VOgRRrwv6E/XFhN0cmUYnjVpyZy/
sbmk+sBnCKP2Aief2oWUspdWHZBz3c2mn+J2IeDTgkuaFNCMcMJALotpAhbpFe5j5AA6CwE29czH
RJ35Os8JgsD4doic0/nxspJ53usG5YuyM0L3SrRD0L5xPOV83Xbkpccw0oud0q3UB1XHY5jKcn3+
brWlUtYCWpBEUbGEcAsUVe2tAdbi0ljucnJV5m1ZNd6uDXH2EkjmbTFqZptRw1l9vgGWO5xH/Da2
ZwzXE8uYBy/It2dv3p+/5q6H5ts13EYKIp0/JEbwUsWOtnciftVZ473gOGl7Qs9YvQAjkb/AV2Ck
b2HK5/MQIvk63dJ1TmTg2iyM4Kg3fXEpmEydHMVMY0y+aZidcdrjyacVsliQeSIorGkMOTynTFWN
y0nQhBMuN1lBIu6lBr9sPRcsX/CZcFiwOBgY2GJl77woA6WtKX6YMQ5rhAs0STrsCE1DGVmbbXNg
9gXKtYBapOJcR4/qWKTMhCyKocHiNvLVaYKJYdCbt5Hlyd1s4E6rUC74lT0Ma/SsRF8OfISxx1HF
I1LuObHwDwHn5rw2mZ4y/fNDC4hxQL8PBMDoohun4ZZoHPsWQyci30CTK4fJENvOyM1Uq2rbupBZ
0xI1SVTrUApcW516kb5xjOPSTDwB52vtYrXZpDk/Euast7ULN/Vt1bUbTTosgbaD2jXTghu6L/kG
9Fq2k0H9Vgv+c95jhAvwQcC4VkdsdPHWaJrvEqC2TzozTbNaPNEbLf1Ui260kcZN2SWL9SM8TrFC
SqdlbWYgbJxAjKcjYrxCaWjKSKAle3zJDnM5Ebi+J42WRKu5Sb6ZSak2NBc9Wiq6+eCEwClbCX/g
agrb/hiTI0rjXA8AGMKHtHs/gRyzisq4u6FQdxFOM3ILBQ41NSTrKQVurlBAt/5sR5WxdutaO1ZB
/wJCrnxF4v3djvWSYaWl0jdZW9rsskrAF1rzYIx70FDlFv6gorfcQPJaVwlI2zyxca2GbEUb05DB
lTeWs7bNrGKkn25GUhwKz27zPUl8nfY8gRxfRyi2s8sAk0e3aprMcNf1RIV6YnRhTiTSoYW8K8jd
OkbC/QvZ/C8l9XKusV0LkocrlkCZX9NrMo8gKsLKekaa00SQQ/QWp2wuViEf+qa0uK146uyYO/3D
EfDf1PKL9uuX8xSiRGPxU0vkaPovVm9vAkzhdVW/N8bzYsczaMXpazFq6UpV6dufv9svdfP7byno
wpg2Mb9YHn4uzueR8M94Lvp9NnGDLCcBLw00nzaC/v57/VME/EURgGYGIeGflM4vGefCpoh/UjC+
v+pH8YyAEaGMDTfGNB3aPPzAH4Ie0/5knxss9ru4kbr6Qw1gECRCR4RqlSfqXzWAZX5yLH4g3RJ4
N9QXf8vH8ksQC+xF6nMTQzU5T+gsUU/+fBN1NLeruu/VifOg5w8Yt6oVo6lFPSvG4RZF/XRMUDxi
ldNTmrKlPTymdru0cr2i/vzh6v2b58f4g75oiQ+C1oDgQqcEcrkiH/tN6Iur1Iv6gQKiME5hOhfM
wxkDRWs1sBUwoLH7L2Ko8Hg0uezqNYlf8MhIDxU2031RvHpdx0jNiyLoillmPHLkl8Zucp3gN6R2
hnpvKsFDCn8r/80nPnfAPjzyy/VbemM0PxZ5lfy1hLJj+Lik63UnSxHzsnEJGX5E+CetbSemkpHS
pIwEuz9P6Cxc+HxTqlu7fGgmAy4xAwrayq2xjrUKf3IXw5Hp8ginAHOmlNzOMolu0h68OZRN3MTI
wJ7aqL4gkNhRftxq7hUjuCH/i7bfH78GWhDAhAgR5N6wfm370U6Aolll7Ymseu+pDKlsKVZMbo2K
QvBmhLZwXwVG9vznX/8vC5oukNaSGUVJyr3IP5aP9aHb6OgqtCtGqqdCzsaJuNX+RIoMAbZB9PTn
7/TLBnF+J496F6wX7SmxdLQ+vlNVENdXA3g/yUq3X8jbbrJd0OH/W0EH8PWaJNC1pU+cJxPLGfO/
ummWlfnjTbM413TTwY6GSY3V4Ze3F8KKmTnhM2Ku57zkSe+8pDTpsh0ZwK0PhbJcjMpJtBuzGuVN
nZbiNzC27YE4VJtjj9XonGUTEPMJOp5Hq6lMDCASukClDdVG12DfwwcgIG5PS2/u/8K49atvi8sn
2XdMg0wqcubBo/18+XS3dwrHCbQrow/ylxh6Y7gytLQrFvvrVITHMYrTb6H0CPyYa5IxSybDa9MY
xBtK3JkhZxQKOIDJ8FvcWOIV+kgkjn/+FdvOH75kZJTcRPStaUDydP5iaHMbGetN1FlXiV1XgSc3
nRfNiHyU5QFV6nvSHGv9dsgn5HAwrwX05GKHMaraZXZlEvqNebfKnFxxWhzDz2OSlwxmoftVTl09
EtZAc564R4xbSRKj4LLgcwZJW5zGSmuheQJ+DDHDcCSc8XJgGI/yPVD/7M5MwhtkJNiis17UJ7qW
Dx3GDFzBAyW2EU8ma4Pdz+jlRplcZpEjv6AZt4+RK41LhhHUIqMegVLkpouZEjQQOsdJzhuEPtpm
TtT3qq27+17XmKSMeSdwRTBmswPTfIDGNBKDLjSDYVeUBt+oQxo42kWtfe1zwlyqqoVTSarHwYD0
8RoPzENXlZWn9zECc7EaABgeASj164nrsFsoO9c1WnAfcGK9NQxl0GugfUVqxEiS9nowI2TQrdVs
+sq7jgKaOegxy27PVmOOaxKBOX92IntWuR4hcvYqYAOds+u9RDM58ufzi3RLJtC6or9AkRcieVb6
C3z38Y0crsqh6Ot05nWhOYRb1SUlD8c4+lM49HLblAibcM/l+4K/SoKi3eA7GohxWSVtkmjAefFe
i9JR88rusoBqVytyqMGpH9qc4m9HpLCbuG2IbEq4k7qt1Y3A0xTC1Uv3XTvdvyupiQRYdNVY5xeV
dTtqaiHYehRXeOzN3yXZ/btCu0s7ztgQkut5R4ZXFxCGFONDScysvNdR2hwAG9Am7vkOkGPV+lK0
In0nsjwI2A8xAI61j0Qu1NdN1hnBNSXRohVPJzHCRUNQ1V2674ry8V1f3rMXbt2z7By/waJBp12M
IN2w0jbfFmehOuTHRbWuqMww6XiGB5QyIOB0XbYB8ceR1zMHHzORYaILOBVsnSLMGXuCM8CQb6ZE
y+RRo2Vk5lC8gKbQCA4tw1i+acjaYxozJVLb2Ja9PDnozoJjYYlOOMm6UMgmpn2rs7qRmBBGguzX
dpjrLaVMEW+nzM0nlPAt9TaNy4yKVDlTtmtIfgfmgFLks1bls4EszU0p69Jc165h9KP07Lui+JzQ
t8kPVuOhOErBEt3RRLHAR8BzNi4i5ub09URkRt2OJlxV3LMZW0fwmma67Ss+gV92NM98aUDWWcsE
2dpVLsEkYPIvqoZ4MKM/NvRtsw1YtrBfami+zli0nE+KObHm37Bseu5G8gHyjTXlUX0w9Njeh7FA
4UGCVm0xr46DzdwHKWjWsam8myQYE3ttId+coeEmDDkwjdpbowpCh4/ricqHIDKXB8TNY+innh0t
RgmY5YaHhY/bJyTxEZoF5PFOxdrXBmjsRBwzz5F5oi8Qk9gmB1uzHqZsNPuTW3kT9DzgqleMGNiS
QnL3eIEHyd3aor41ii/oo4voWNM0Udt2dOb4wujC7sFOTOfFUQFUbkn3ziK9WRGL2LpzzIcnXpZQ
OqtOW4bkgR8bcY20euRkkYTJcI/qb/xWNZG1H8QYBj5gIIbNgGj4OU5WJgr00mCcCECw7Nu2c4wH
owNzvxpdrUXjYkxC+YOZJ/G+UaZJngtEOvM61oT3VOj1cnMmSd3uRNZijFQTbco1dli+m2gs+GAl
JhXjgh3Me0L1zt0NJiVtNhJ2U3noWi8wb5KGaKc7U1LoHpSdjP1Vp7rl8BlN6sZB9qb8csx567Kc
Z6yeZt7NOz0Vyy+/fPSR9YnPBd0FAWPBb9HXxDuvorRM57WXDjw6yADT+LZoBI9803MqCPkz1lSz
K6Lr2rAngLtWFel83ZgI+6ucHtMiZO5rsioIl7X8aagJc+Pf8eDxG7GAQOpfzsldAacG5/eRGNEY
6F/kpNwXRKC8jAUg+pVqcNVandLbi5BjbnJRVoRb3kt2i11b6Map9sL6i03lix7fjmLzWEqUPxcB
/sFhMzWiJmFDTIsuncu6prM4fU+z1LlRfQtbvIZ7mH4e3Txs90h68zcyz5c1JK4zEIAu7FU/Nqeo
3WI09z5repBv8xHDDVktLHNTM0Z3gJzaCxoTi27HbEzCmDPHZjuKTO+pSbQh9DOz4DGZtcDyDnaB
9QoN+1RMTCu4pXzilrhHEgfK/xbu/+CzyYz1hdH0JshBL+sGdlpgUhy90eMykPYetIlj+nHGLGC8
kq02LfQkxENEN9FB9mHfLIlcI5GZB2TRRHFoUIO3MwLU7kpNIrtPBozVUrR7O4esu5/HJWmPUJQW
5kkGifCqcJV9qXVQ4/2oLvLhIpzGKlpLByniAyeR9lUnRBGujohbNHNRO8IqHxHBsAtM9T3iMiN+
NsrZksOKRKh0eqQTp3n8MFKo/EgAaz5qQTV+Y5QJSTETdN0PYEKNW9Vqwbxrejhafjz33KSx2SXW
jUqz2TnlbrWkxdBJd69sIwKRAmVnxMRGuA25kLKIl1gLgRJYtm3mw6RUzWZAiNzsZsk0FHmfClFW
BZDw10HVuvXnEV7KQxI13GvsdN4T93re3hReYbDAmpVHJHsekbKj+i+m7Gn4Y40exKNDnAx4HQI2
bfK+Mjnc1UHrEYsRckf7VWzxbVI4YJ6IrS7FSt5UkXVDNFLmHgK1hB7ECtHmVdpo1bjJWzImVpzG
+u4qy3D6rxpC7reISdDOjEpHPFTDCiKnyBXxyg4icXU+lf7TSfmLTopBC/bD+f2POBB4eWXx8nGU
+v6SH22URWhAs8QCxcx560yn+NFGocMiEai8ZzlD0mXK+gMHInBG8ar3Rgl/wmf4oUEwPjGRlYyA
KL8cD1XO35Ag4P78paLz0O9YxjKt1bGscnj6uSLKa4ErJHXHSyPGfFJzoh27HIeIdNxSZy0dpInm
uhbd3O9SMyfp+jMJm5C4UzaE9sHM7W5GVQgFxPSzJmmYvTBtwjMj72OXhAIXn0lSxAZ7xKiIHLKB
R+bEfHjTHnLkqCH7BxmUDwcwv5gKQJlB5Mf/WGRTgn1oiGlFerIqMJ8m6ghdY9APCfC1q8kOgofE
qisiRd1nbbFVjoxOSb9R3gYCOLiqHNB4nqgebhfYvIfIpekINBH/OqeCZQuVSC380ap5ULNmRtzl
Zq66m4ltedErE2N40bXDFYhE1iQOWOh1m2FZcTwr1LMdur1sp4aGIQ8la3xgj6jFyYPcmqzbSYeM
oGkUxO7iW+3OFlYN5yXTRnyt1eJwTc5mV9Jt+MEEQWCCzRc/rOkExZdu8ciOZ7ssffpuE2GIRKFR
LYbadvHWtovLFggYftvFeRvMpUB1GNZogBUjpyVmxOEXJSIGz26QJSjHHSOjTIRraRspksOwwufb
Gs3lWJbGEjlKgiyHWJolcTo6B3exCXsJC5R5rhvicw0RneuJYSktNGupMmrqDfNceVhLEQKujnpk
SDpkzecqBcctFQuaAaoXSkFnRY5Wvq+X4oYULuoccyl5xqX4IT2ZOmg610TNuT4yllJJBLH+wrwI
N73D07hdKBtYSezpJV96kByzc4quUlX3Blzei5RK9blcirNAH4yR+W3Y7bOBjWRjNuIa3y4F3VLa
0UYR9RpoPBWffq7+wjCrt8A7FTtQ412rpUzEi7ycSygdo3MVWS4FJahARi1O1EPF4CB+QINrHrql
CHVxGX7laaAyLRLD+xbkA/Uq1feQ4gGozYcgi/vDCHpxS1AVVa5XBO092Rbf9aUEHpZiGIcOdTFP
QHwoBQXsejpXzuFSROduZh/TpbCW9L92CP3cALwewhvQcxTh7bkeb6nMSXFtTrXU529gy4INB+rp
CYJ2vg/OVb2m6VT41VLsD0vZP5WqONVOQi+gO/cFzAEtLOA+uTGioHx0mfCiH/AKBiZx+LmDQII0
oguyu3RpOrQz2MGhy3ddKbkPRWAjbrdT/daJagruc++iLGwTLrcT4AmulnSg3umqazZWGMqunv3G
jjodAN8AEV/C0AeGQaCzu+8J1QaFx4jTmGy4fQLPEQ24+aLG6bOTNQ4OrNBTG28wRcOA16Kfubiu
Gej17s3IeYHz6yp1GG01/4iM3rFWf7Er0v4z2Sn+84DhsXuJPu6Jv7/g46aI/4xtDIiSCSbhX7OF
hZuA7ReGMaJKxgj0Uj/OFoylhfdhN1w2SsRIuoMQiHYoG+Xf2A4l7/tTf1Pa0BEYJ7DM0f056w8/
tldLcj+icpLTlUea0pxS8FXThBdj9J7y3LYOqVLUPEMYVhetY7evpEHFOxW7JA/VRbNvaMgSFFgq
wr+wkeQYnO6iaXJuALu1OkoJaCRI9Zi66v3AMD537WC8w6KmIAH0cBIQ40WBQrW978kzX7nvaj30
2BqMXnvIjyVbLLINkz6UfLMqMcX9foQapggBEr0B+zEQSkuOtI7r4b4auMj3Grnwy5A7MsnVAj0w
X3Atbetapuw4Om8LJbwCKRPmi2c5tBf/MrEqcBcQ+p3onkQk25IGsx4LN3goiPx5mLvS2vNLQUmZ
e+0baIP4QSL1YTlF434LBvDUqaY+zA4MlKhkhgvQmjNrm4NLidMG8ZKeWJgDB9BPa0/NwizoWRBS
gRN7Tkfm7OOoD/UF4u+FZrCg9U5RmMI0UGM5AnNJtXC61yYDScEGgn4SbgO7ckyxM2MFSm94RyYY
OqkjMdLDdKhTdedmetxgRCEKkm8hfz94/HNO/m/Eup5hMSz4zwsCjcauib93/1O+/Q/d3T7/9vPs
8f31v68PAp0tPnswessmdn6qf8wehfhEpcpETKcddtbn/u/6QNCF5+GtZG7O3NEWLivUj0Oz/MSJ
2TL5QzZg0+SP/sYyscgfPy4TiL2Zftpo3hk7IpBcfvOPy8QEgNOgeaLvU7WcWt7AmV2rKTgkS5dz
LPZ5rB9bHcpk0D8b2HkTAhg/XLyb95HL/xR9fkPQUNf+v/+zaDr/8BGQCYC943fGe7H8+YeRUwks
sJIy1PdlM+mnwH6emFkA2PCLHNYT5E8dBizRgmGxsjMU91WIhpjMT380v9iI3GYsF5yMrnQ6bnEp
t52HHUTQLVnOEzaOQHQdG3oTRPdW322FL6FEBlbgFkm/JojSlv872TaIs+mxnUvYlfDHNH9yCL4H
VsKSgicbrVUxrWa9Q7WhNa1lbfSUw4BVPE08fw33xF65cpVjwgHudxH2NLTjZL61u3aRLyMOxIoE
sxkVCRQ5v00vba2/JYehBwxNQjVemlvX+2JYmt+G4mVu+QQEHNArBwrrkppbezj3I78vs82ANYtG
2J3SKBvqkcymNveHrvraIzTdwRS9oWFIwFfxbQbP1yUpJvYx27kzH2PsgHJZ5O3lBGLtSKGdGHON
3ws73IRu314WNBNRjZK15ra82bwlCP46XKI4/1lc/pvFhSmY5Bzwn1eXQzn+XIK/v+D35cTTPxkO
E1pbIkzm7PB7/e25n2iuLzIUwSjVJIHhf5cS2/qE7oGTxuIecHkdB4XflxJb/2S5BLlzdDkvMrzq
bywl8KB+fpBZlSw2W5dDEHNdZM2/DPumvOuGQsTyqNe5utCSFt4Pgrk7ZTnpa14M82EMOpugkoxj
LaTpID1ZVt58AbzOQxKIVrsxQgGmENjScGNbXfCUzmZgX9T0j75HHYyLA4kxdbAOit7S1jU4hG1P
ZowfqAwOlNONt31TWbix6IsHxyiR2eswTM7lUPfyKVJlAsOZKDxMXKzUJKqWPEmdNR4iD0/W4AyZ
TzxaDbai8Jx4kfK5r4BROc7r4hBm2XxKPDV87uLavkPm00NCG6rgjeTL/DrUzpHiUQG7PE6+zIFV
v5DNMnxWIcBzc2qjN82yCKP3Qof42UYJgJ4D4HU1We1N4oTqahaNMTKrsqc3glC127JIcOmKIQ9P
g2YScWNXgrNNKynDxtKyL80oSckJT2bDW0HbiF5mFklolEHrO0MQfWECEKq1JXO5a4VDaKJHzXU/
GVF03Tv9wSn7EmDTmIW7cPbkkT1i2OlUn9Zm5kB3n0fhHO8AsmdiNU2RifjTMHtYWLBJgLrYpfc6
Gbqq1vDiBVyPbOgvXK/p1vQb6iMTlAVob7gz8aUwfbNaeRcNkcMrJ8H0TkRQJU/2VHrxNhhEfzeI
vN6HU8T4TNPbb5EWyG7txXlWrm1yFu/BT3VH9lPCpk3FxfEysu21qsiuDUyt+kqGc3JNO6UEf+iI
4TnrSZRwe6YMFwblcbSK5kmhrQ4J+8BcQtBwmI8JkuyiuQYAgMZBIX9eQQbArT0qgCA6B4Fjl+Rk
z7iRCm9kV721/JR+r3dzTQS9tMo30uUzRu7jTJ2GTLX7XjSWi+AUE/JT0KvkMFhF7c/elFgH4DrD
S0UL68Ydm2FDe9/ZevDjGYNatbWF+cr2oZgiXc+M85OnWudcO9zOmoxLOryz1nU7YQzx3Yje9AbQ
yGRkr3y75mjTi2kYKK1oTEVaC0Wzmcr4xDQyD4gvBUSRGyXGQbsbsIuOLnALw3wMJe/BWHqTLOGc
raJBX3BUYJRjDMU+KIxqq5UB9TtPKHp6Uxynzk63bZ7mPN5LfnsJ4QEe40oURrPCF1QyIq4WoqAR
bAnWXmSzyMFjskpWTWgxfEqNC7Pz8N7qhkDpb99ROu0z0o4v58oO1pPeoJzUi2nvqprr3isFY2Eg
82JTyIY70C7IftZwC7mbtu3JUmooudlou6OZN7kfw+Q+WMobL3trhlzw/9k7k+W4kSyL/kpb75GG
wTEtehOBGDkEGRylDUwSRcyjA47h6/uAmVktUSqpq9a1KLOsTIkgJsfz9+49F7IOkNq+7+CyzM2F
I5v+iNe8OFP4CAS5lWPvnLSEcuTL2znmxczIuJg968HQWAZyL3shh0gEqePAfExSea/1hCrmZIiu
ZUltkIy2cYcYm1XLwwlNPrrgQ+2kJN8i1iFbMfKYvuPFVH12g/390Rct6PyZF5usvH3aRWcHAsSm
qIx0jZQBGn6iKxCqMvf2BB0Abcic5WpXwz11ZBzoavIPbiXmjZk7UDbM1Dw7NXJslidE1KK1D2yJ
io0DiwrdtZD9lU2mzKYZ0/FywsH7ZOVCPLsF4Lc4a3NEkXF8dPvOvXddu7+oBycfWaQka4pbsXZg
UQ61L/pMQgFvfjSflgRptApRekOeTP41w0i8r2Yh9r3mp5eDofkkAMto3IbmTPlBwuZ6kHa0xgLd
XBe9SnYuwrGLrDU/6ci2VqAs1JaR5YxnvumQKSidfSUX5XbI42wTztgbgC3kXG3TSnlRPc33vyTJ
xEfEsxTGsoU5t0bVUF4mdixPKcrdF6VjNGE6Pu+ICtM3Oo3XIBUuGdnSK56byvNu4o4mJCaGsntO
YVOZdg+qIhvLk0FrNJjySL+HO5S/SkaVHxBTiDuXjLRbXAQRWPdG3+YAfq7U3OH/0IUk6C3TwC55
Zs6iGyf9XSIsGDqxtD5ZTK72ltUMlyOyuivPqOV+1GzjJKWdrUcKXN6qYboje2CpIhGGXHcK9YDu
h4oEdiyfesyAXqUyw1XusWTm0QkwabpPQi2B49O7pIwrzyWvwooCK+1MZixdPB/1vCagNEsLrJ15
+BBDKIgZY9vy45SYBNPPmkouTZJT9hJCKU1rY/xcdH22nq16vreUZcJwSYlmzvOkg7/fyAcwJebl
DIzpkrgPWrk5O2CetyY+05gy7iBsmUzggP5OaDIA5cJ+faqbJa12pr0Qy2qRSy+rPV/08VOcQcWw
4sXv0TtEkkEFYXZpEo+T8lQeyca97fpJpqcImgqmKL1xQB7DTUHFrz8jk8vLPcSfNnkSthmW3bqr
nJ4vUQaf9zRXBM6tSqsvNr0BMgj1/8jISh/nF69TzibMpnLdtglLMLmoBhD/dghXUTz1u0Ev7odx
bHa0kKMND2l44FbmQV+W+a1FJzywS/fYR1odNA5tgP/Ux/+v+tjQF6n4P6+Pt4jwku9xpcaff+ev
EtnToZWadNEQ9IrFDouy768y2XP/YBPOyofzFcfrWwX995gKq6zOuIsNNy04qtf/K5ORCNPYYwtP
nYwYE+fCv1Im/7DbdZYiWWAyR2liYc/9frcbMeGc4Wr2e9PsIwKSMh9Nj4Cft5DnfAwjdlteQsBN
ysCPsYB8c61+stlmi/DtXhu9xuJqxECs03pEDf1ur900FHqk/3S7oTfVxp0KB76ImQfEjhT7f+NQ
zOSAwgpoXs67Q7VWqgyjsLudMKC+5yalrSXjesMssPk3zopL6bObMRbL5rvJH0tWRlS9gEI3jjQx
mUcHbddl6250+8Ovz+rdHuftAlqck9AtHgqmmt/fPiTQfZbbXEA/CdFCTyZSkd55HZUTRGXIwLAi
DHMhMa9RtVZ/Lgr/VOnMM/jD3bOYv2INZ7NHMMH3B+/GOAytmiJQq+DygdaON6UBTO/Xp/jjM2Iz
QTVxdNMaJ+T33VEk+GypmrDftb5wWp7NUuLPHhtXbdK6YOT568O9EzpzRe1FXA8eEzet7iz702/b
P4z9TEJ6un6HMamjwmi/upb56kUAJIy8uHBC/N+/PuKPl5F2KF9uHL6GMH6IfQ1j3EyU7v2OyEkm
LuhOuFl+tfn1UZbL9I3A+O28TPpZ7Pd1Ju8Lg/nb8yLTi95ak/U7C0zfytK0S1whJ8puHKt6Yf/m
nH52Fb892rubhqQ/aiI778GugTFfIGCRKpDJwvPC1QiLpM2yz78+QXORSL8/Q4hEjm0hr+eBfLeU
TXEGVm3gtTNiR5xEJfLHSO/Zp1azt2drSUZtc3bV5K0bAL0vTqd7x9q29n3ULkAvX236kXFWO7j1
l3G0tMPkUDybJMjdsX1Z5W4crY2smX+zMBk/uf/ESBN1gYubZsn7J86TkWNWHa9RMpByTlAbpHI8
1bbaaBoMLOyqNP+9aqCMymrK7FF8JGpnxMnm1dfIB6x1VEf+CaXAX12xf/qC2z/91ZYcDt5wm/+9
exlSP0fOaucdEul4Aw7QDvAWjIhEnW4jm0hCBbLY8Q+OnwfwxoC8lml7iS5UZUExkjCr9BLhj0xX
DTCWlYVIkQA/aC2lGU10Jc32GgqVdmAwQcYFXspgAIrEfq31H3sUio+d8sK1j9hx3QrN3cIXTFbK
aj16geOxy1rJ4DSnqgeJtBpz+yIW2QNKIRxoYrJWkzVn25Z0Yzyc3anyASQ3xCzSXsV4OIZ5eKnH
k/6ktQ3k6DLTiJmdXrPJOndel60ghmX7zom7Ez+53P76af3xBQHMS2HAWy98x3XfPayjjOzepvu5
A1B7Tb0c42nQD4Be7/uZdMS+L4x/+ZXkiMjfmFktjXr/3RH9dmQKNmfdrg3Dg0FUOdP5L34pLlsL
MS8ytedfn+GP6zYCGFYbWB8+nb73NhgZ+ark3nS7dMrrlUkoyyEivnDjme0U/PpQPz6mHtsYoDQI
+5fpxbvHNOrJVx5wzux8T9kXldYYtDV79zcX8KdHgaVMmUIzkWv4/QpaQBQpuoELqDmwsmCX+dqe
2b938+uTee+/YqXmbDwDQwiSeJAQ746TIcw10NyiJx8ZA8JRAzU7FhiJYP+iOpEuJQUPPm5DRPfe
E7rHXQU293fL0tIe/X45XQJqmSIjhrJQML0bxTQNm/pEuRKEX+5uBkTnW5TH3VYMXeLhh57FwShH
YHl69TWvBvecdemwi2xdXRXzTO5EVoW/uQPvSftvlwb0Lq1jj7Qm+33FEQlN08LYkrsy6suD3tob
XweCO5ddcx3Kul/Hbl9/yJHe0t/TplNfJ2z4sNAGvldWCLDzrzlBg9cZqLZ5Hj72+AnWTdLVd1NJ
RmjdJfbeBkZ6LKf8WtO73xUXPz8Bf8lUoqTn/V++Yd8Ml0Kj9YuJIJGdiKdz1Lr1th9E9BCziq3r
xk2DUBo6EFqn44vVFkeE3J+8xL2XreMf4GqF6xFp1Qa9r39bzW517xE7NCNrOloelm/0sRNN7lRb
ttz5FiF8/ZvyyFhu+w+PxTdn8O7pHDryeKNqkrtJS6F5kSl77Gzgu6mmB13Sssj3kHLSVD/AoVNE
DcJj/fUL8ta4//FX8BgV8jIa7vvX3ZtYS3DoyF2qxR08NvKDPlNW3bhCwr/x9ZcqV+OTaxrxF7xi
Xa+idVqZxK1btMNVJLemTgpJ6wiX3ERjKGB19/WCktR3xNSnayIGjK9TaRgsle6dC0zA1lMcIpr/
hLam3RvK1i/pluT7uao+Qaa4cyYOFIk3LR6AwN9c8x9LN89hNyiInrYJn37vXbZNj/BK0Bm7Js2f
ynDnqjQPtFmnBTjjxf/11f3Jso1IBGgSdT0/WH+3owDq6GD3NuSO3v2rj9GOrzbQCIHH4TdHWn7S
u9vIkRabpGBkqL8v7IngAnYd2jxJbXSfEX74RN93oRlN7CbsKUNurBMQfQwd43c5Yz/5+jo6Eyqm
QnyYKLy/fw27CGZemOownNwJ+Lh3M7oNrd/wNXe7z2x5nd98oN7PtZeFCzUqfCvDZMPtvF/TfaXJ
MUl4ZNmGl+feou6ZQiuYSJddW2r+irr9vkryMYimmuKGltpayagFhj3/5u356cMEn4svC1SpHwA/
Sd8pQH+8v4NXdYG+jHAE9iRipcGp2nH6+uvH6ScfTQfNzwImYu/9A8nN8VPim/qRmzy1MEFqI1zP
MI9/s0f86fU16GTwJHF5GSt+f0OZ60SVIWq5Y49MR1aNcaDK1Afu4mmHAafZOsJNEWhTk2+GEGo5
3YAcT5N2MTPM+c37+uOmHAspu0I25Xiy7ffv6zCRiBXLjF8GSP8GXyNy8na+mtRE17kwtHUti3IX
M4pYVVmv/+a1em/FfHvWqIa42NTt2MzfrdBEauHqKPV2Nxki/ly7C2N9aKPuJBPDxhXoVI6zJvWT
eCdtgjCzUk6T2wFgM/qYyJYJ7AbwO1yp2IIvYXZdb6ztyJYvv34yfrLQMAF2HNYYJsguITzffQpj
pkiTXTrNzhlD0rMF9gtiooiPCu3kN5fkJ4fCwCBcUIK04fDQf3+oJDVk3eBH2XVzWLwKa3JvGSPC
sdUc/d84LWpQG6Hb0lL7YVUjRGHuak80O9tM2lvEeM62mtzwIm07Bu3/aDTe/LlSfqtU+ckixpFo
i1Ai4rh9v2805zBKq54jJZZOLnpX1nfopElg0yU20bFAQlKBvf/1QX96KdlfE8LpGAKr+/eXMor0
Es+s3eywEoFeIk8OXUlhBq1uyt8cCpYgP+zdF4JKQ4fjh6oOstG7J9nLRNVHs8EjIlq92TrT1DEX
jcUwB/ikljFMK83AoSbP142lBm3LzrEfNzMms+K28GxeroQQbP8Qyil/NGuFtagtM68Hr547yQqf
bfypQh58lYGvlcCZ8iX6rDSIlCg5JVJDHEYzCGDtwdgOCByni7cMNdIp3XmDm5ow8CiLjXuHPAIj
yMVom9vUKEZnY/l1bD6T9J4UX52UZglJTexgYkLWWysMWsR68YPMK2M6wDL27R1+vUJsNL02jgW8
Y20n+0zJa7sAiXIlGDqEt2QE5+WW/68NmKFamQGtEj7ZRmWmRHTluSVJzj3B3Om2h+59pzQ4W8e2
1Ko9ZGzICVPUmi3h7MljIVFqYq3Bcn1woyECOdVXVbadMiZZG5IuyvYyVWwnURT6APl3Ug4+0ZDK
nsYAdWGoXxQa3hn6DkVtBnVhL8VVgh3ik4vTCAJhyBQMwnrV3tU2rrsdZq10uhlCV92ViWi7zaQ1
vnvWK9KbNsT0Rf2BInbcNh6cfBA9ESZjIIzzvCZJw9+VS6L0Jg+X9p+umaiqGml7D2nc5OsxLypr
LUWsjFWKp3dfeP0tfd5tj4/8KazN/DnXPP3clQ6GbJwLe21JZ7Qa/9Tn05bw9u0ILutMjvxKCeZp
YCaSnSmyIcj8DN1Xr46WmgYIWPJTCp59BX8e5Xc6WltckC/C0gamexPAHHKod44c9A0aDmcnfCjG
VMzzCq44MF9Rj5/dDleE6MmIKV31aW4ckvusRdo/EkqR5I/gVzeO5jQ3tl+0G4N8vxvIkPO61xPj
AiB8fIWXOUc5isVcJuHjOFv2ztYMYi5wGKCeQ6rqC8Z4adZTVEh3nfOVYD7tzrdZPh6ajvlvMk8L
bjs7ZXSXxkG0RxS4ZjDrGRz9jjlsGodkGbiM1gfGvAl39ib0xBl/4bgxBqI9ABXN60nr+iA0J3M3
U7qewyivP8KZ0i/L2AXd1jVOQA5n++poDbF7HSQCorjynVtV9qHNsWK5RK8eLD0huGNyvQ1NiqMJ
kiOxawNTwvRc4GR8LpNwzxT5LumnZ9ykSO10n0ZdHz4XxCvCb84K76B6t9wqrcEta2v3wD3Dowyt
JHCiygMmBsA+h8VJ2LQ/BzH7hnPSauqmiVrvLHtkeIMlL7sJaHw+YoCdtPKrbIZ671ldsk9kgVm8
8NSrkF2/mhLiFOFJqaSbJ8z+TQkzBaGd3mJTrRK/I5fXixGa8PA8FYQFE/rTsI/gY8oikaLG+1Bz
7a+bgacsnaC2eZlxIM92wjrcVVug5N4F/1ARacDlDu23AFbvzzhW8ipd2RDHEQqiWmfoBB80gxyA
NMK4rWG1rHfuEvU6gmav91aWm31QoIhRq6lCr3KpaQ54qsz1Wkalk7K1JaNBlzRpG5yyLVdq1WVl
HszkF9zHdPVvzDzFXVGUWXKAht9uYKQ3sNlN6MgJWWKrsaEZFydS/+zoIfUk/d16486EQdR8ZL90
0oscWFwR6AwCLazLcZTOnVBZ+OrT3CextyRKePWGepwnb3xgzlS8tnXLXH8qpPERzzDhr31tn0gg
rT9gYh4CPLvTrqNiufcmkX5Qkp8zkb6GJ9tsjnPFfjoZCX8HuCGf6MIxBkkRyyyUB56E2PKb5xgU
wZemRkGSjVrz7DZmsk+BruYoNrpsm2BUfLIrPM0ID4YhcEK76IJ+lrwchLQTsEMMPSpFUtFTCq4D
3t0scGkhb9iV+i2hPOBekXID8SAyPlJIW4bFLW4nhoegYcFBVboAQVcwGkSLE+fLM6gNx8hP4zsQ
tgSlu20P74DLqT3iMeYU3QWGcxGZM7+qk6lHZY79cBWFYXRKvAb6mw5/sAK4eCliVPV4UJOd0BPn
TnWmPa+oRJojLHtyHAZZf6R1hxxcVTbDbF7VTYkqZTv3Y7YdqlEUO9d1o1Oe18pd1wTpnHiJGl4q
7i5N+OaYAcs9udAKP7cqam/F3Br3MuF6J2k27WZ8tjsv5qISUjtdaDyat7Xd1p/tZYe5Lp25Jtu1
SRO4bnayt8eCH6vBkjFa0RxryJqXs5L1526q22dQ6+Zmdt3mS2VEQMxnYkZwo5ZFeCSscIIM0ckX
H13HScyNNkAD96PTCJgXlr6DMekFu70AF1ibgyVQnBKeN10afJbRBPqoSTXYoyj0yxhrnNf3Ieg7
JEH3NQlmp8SuwofaiQl2tfvqoxOBqez6mEAHE4yHsVIeRaTdg7uLiOYgRloPgwi2wUVbcPK4F8cH
T0tZFyMCoKyFrFnrWnTqfaJsYZ7aVOCl7jGxsJr80GaLWb7zaeIETPpRDRYdfwB8nge1fyDtMJ1r
RL8z7zltrFI+4YKYXj1XyRc3EvY6DCdiZEgm4inv8ekwczFJhCli9Yh8uHfXQ8Uvmdt6dva6tv5k
pbFzp/lzk0PyGeLT5GALWEk4yc95M483HuErjzoBwOdkud1mG3qXNlzDcyMUB8q0aUvHbjHma1V8
EpKr5qXxdKNH2vSqzwS0aCPmdhKjvPCMG18cGj0Gw2gN/MRqzs6U7OODj2DlBRWS0I6Ecst4oxUx
skNyb8t12OOSWtFvke2qdMhRWTtaBZqBJOgCirzmhGcRs+VaITsiRLJQCnFU3PMkzVrTsvQiVFQB
a1Z8IuO1MtYF0QI3mpXSxMUlwb3WpRerA8EJXrn2ZfdaeRp7JqUX6bophuZVq1LjUUS4hdUgja9w
W0HF8Oo1t6wW82tlpnW7JiCXgOI2tfuvuJVnm3vm8uzXNZfF4Usud/qQIUtbItfvZ3K/zn6ns5q5
DsHLtdfcdiEBbH1j1mhtpvrDmIbNrdF50Sl0oLh3PnBH+HRQQGS8uJ2R5B5KHHhPDfFW+m2reZI1
vsoK+1ABdHilonav2BOH27oPCQpAS+DSN+2snoGw5X2cpdfhQamjncpztRcOqToNn81LC/0YFjM3
Sm4cIettDfL2oa0VAAKweV1U8a9kXdfkbtTWZxsB6VbU4BRq1JOBaY3l2laWsyP1hsADJhJBhn+h
XsFbmc5G0Y43FCHDmy3zkcQlsc616g6O9ZXCjsgskoQfwkvaYID2ct3Q/9H7WB3Tom45bOac9AFc
QozRfOegqQP2mWiE0Wj1qZzs8M4Jzergj0kfseii4TJKho0NefMHO+mOapryIOHdvNKjob0sI7cE
GYqSnlKfEtBn/EcL9ZOPte6QuSWJKZWyXhTGwCbRDZY0wGGzJZtN6RgwPjtxMY6peKLe1tGtj9Vn
f1jmTFW3jeksH5qwcpmWxRSkKq2mJ28corNexsPWHeu9UxHE4w8axvkErq43zJ/o/xUfssKdF/wM
F4lU+YiFnh3O2p0mEZOUkMkDglRrpUINqlkhQGCChbgoEHcGIjeLW/7BpSkfavd9o5HURvzGuZcc
pLdD96aHHrCiMY3OHifhJ4ggziNMmHyfJO7jCBl9R7s0pg6klFsVyVQhMxziq4SYvTVy20Nozcbn
WA+HrfI0nZgHg8zkhLDxQfEyyjrGypjRKoymybmguBBPqbB3pT1WW14nFuAqZXcaOY2/83Ebvqqs
N5/GWhjXfuHPqBYKcV/HY7oeqWG3NmsXpybzx0WGfjsp7pKtQM1tXerCVdu1ANHQZH6dGTWhDIu6
5LpJeQySEkDpCqxpzbJWT/FKFKlcj4ArYdhgDZ07c927DgW9iNJPWHFBx2Iv6RB/kTottMtqSsfb
WTefOng1W17FLVwBwLXM2CjI3P66EHb4ALGBMkOobcYSiOfT65Kzp7dzkBWWdyGnhNVLjzexTWpG
ZrX2CaVbRWDR4BsMLfL5ME2VunKI2yip0bSMF84pj3U0pnBqLDS/QF4W8EeLvHGVaymvETM0deWH
XfpcmMLZ2QYNeFprFV+suaal0SfaeEPOVHM50cxeQMIKWR1R49mRgEb9bBP93qbuuA9Vt1aezK5g
zlcXssQhIkVF8joDHlDQsgNXnyJZRtRnjJr/7DMzZZ/zqa3Khehjz+sGxfiCG4uBEavOeIah0h4q
0/1szM7XsK2aj1Ss+cdcQslKcZA8oLTXtpbqo03n9sXt5FCx5FNrMPT2u3kdjfCfKIfGPdgWlRw1
qxpEoFxduns3M+DClMKpThoaZwA6k1udaN+AUzW9FId5nyM55Rm1049FkZa3ZuMVt05CH3mVTCyg
aTx0L7k09c+lTOOXJtRniMYaP7BBBYCwL63uoHV6w3NLxcN9S9jkwJ/I+UpojnXIa48vCinJH/ha
0jubc9TnNP35T1WYmPfUx+xMsyIWxygb5UuRgfIj74gmgpz64jUTS1C7nLvwoy5T43P2Br6oBKgY
2YzhR3IL2YSLMNH8dT2H8oWMd7KPzVn57mbO7PIOyToLg4wx6m3dqFPVVvhoUgOiBXg8YrNfeMgl
sKjY6cEF+VEVfrQNm7/j12PeBm7qZ0ukis5jVFpTlwUK7XS1SXFsYK9CpeWyiRk5aJqIUl4ks92x
b9RLZcTrgSicaEvxyk9GAQ4DRwy0H4NY+JO206alBOiYkEJnHAv/Mo11wrWctqBoJfSGu6TNfOrW
+diHH1WrYnxMfbLAxSObFPa+56h9Y4FAHHB6fPzzYtpKi/oVEiQDfLHUUaa5BsJftPVOtbN8RLxW
A3RtTS+IS49zvryz0Y+VuzxJafegLEjYYGYjVACDLtDJbOzR2Hb2bF9MbVfd2QOKCm4h89b1EDZL
qrxr0w9paz1LSd5RmdoV+CjjKzjP6lU59EZXvQma7srRjPg+m5S5K1FgPuGXd28z18cMgv9av4eK
IicsWAIKl+g56b2pdH5HqnJ+66QMuXkO5lSN+V9l5yDPEt5dev/xFNCX4SoqrePPz6UpXxJ2L8mK
X9a/nKSSX9F9p/nO71voRb1fJClMoQR6Qa7z/qxIsYKoXtL/Ow7gIHUk5B0VHfG8NdFcSEMrmN15
Dja7SVCz8k6x4eYjzPdrXfT6wmaAy49HZAZceYqVRarXUkLmbmkSy4s28MFIYVI0eaUfmUm3+6Ho
AbNH3gjaN0se5zkeHgbMG3+21f8DSvmdJRxVGB3rf7SGfyCl3C0ZKv8VfOJG0kL+02Z+ePmf/+aB
X/7i314t5w+Ej4wQcXFSdb1lQv/NS9EXa7jwGEn7TP2+82vZf7CxZHCFHZKKcjF5yeVw//PfwvxD
eDYzNIdRPGNJhvH/gl0Lnuf3zV6dDj1CP1gpSAmZyRlLu/ub0bivS9CiYaNdMAdVt95iGpgX+0Cx
GAncxVKgz8o8W282g8VwYCzWA48shyDKsCNMizHBgtKwNprO22dvvoUwTcs13CeUkIutIcPfENXW
XmRok8LF+iDwQAx4IXheWbwXe4S2GCXYGmKZWMwT/mKjkG+Oiob66q5bbBZ1bboo0qPiWgxK3peW
z8rudiKY+hZwBV6NCc9GincDfSTEqrC/nSDCntPF4NEMNl4PrAPFGadIf6wo/i9w0KiOTgoGEbVY
RdK8xB8xOO6hiJCIp4ulRCzmkm6xmaRZtdRKXM7r1tHwoQyLJUW9uVPcN6fKtJhW5sW+oi9Gltpu
7Eu99fZ5bp7rxexiLbaXAv8LDbgiSBdLTORhjskWm0zTkMHL7oRQmcVE4y12mmYx1iRDs46oZHCb
dMXFvNhvXFtzj0S0QcxazDm9QNQwmtFY7sc39469GHlASN01dtkEwxQ/4hMyH4bCdoCmuepDuViB
YokpSJ+sKryu2wmHRF7FSeuvGy029AtVUnfeYWXKsp44XvZnkMRGg+Eohmht3vZUKZQ+ZSXntW4D
JF5pooOq0eHtOjdAvq/9yNe1zeA1IDYJMGiGXQHbfm+69rgjbLrEQsIA6UR4B+YbAPgdTT72oN3K
m6UFgTciIsjNgKymxphkGy2bAXjjiSjolKLau9amxKq1QCvGMZp3xAjMbXtVpXmi0cehG+i59oof
JF0+7moskcq5mAOc9kNlhva5nfm6ojiTVaKl+Hc7aAQDm8us2BG54dGFsdxZqWHrh7Hezzsx1213
9iHUTc4DyAOp32lqcuija36aF2AMlqGruV04SCMu/Qx4jD5eDQk05WYLCYwSzsh146ny6vF2GJu5
WEEFaswtMc3wYmAAjAHTQj9ca72U/iaZlPYYZ3aSBSaQr2nVOcV4lRm6Tiir37zYc9TMQcVU/Vzm
sUZeggviZcXnNX4M7TIrrrWUidGauYJ+mtXgqG1OhAGk1CauSM0Gx3icUiMmdibXoI+hbVoPXj/d
tQC3IuSq7fiUJTlNf7txrI9NLMwAWlh0auKpObE/9jY0l0m5AEY47PgF9KtZJ8WCgRgGLirtfUIW
wI1D5N+jPzZjj3PEoCsvplTmgBGN9mCmaXiA3IyvonZpIdmyc7NV1I12YGhGx0jNKF1u+ZxRH4Ej
nVYGoDmkOLI7A7Isb0BnRju3EasYgcjJT1UEkqYeL+q8Nu1Vo0Xzh7dV/j8fxN98EGEDLBjwf/5B
PLVfo6r89lP411/561PIN+YPgVaQiSKwr0Wd8A9PhrHYKwgK8PjALJAUh+H+35QU5w80hsATQCQs
uXzfoMOEASCBTyfKNFRDgMf+pfgy1PPvvoW2QMXg0tan74Af+r12MpM9itjeT27SzLeQMeASAa/e
4vw/+WEtxK1wGhpKxF6U7Tb8E8o6LIDWjMJyGK8bdH01oblNtgJamnXWOfYgZI1Ptqe0TF87GQ2h
GjvaPiLdcrjp8kZ/IdZ70PFOglb1AB+jh1qZvVEBKqhik7DrXeULJoMAhFjuS+PVol1asWY13mdt
CXUEOBAd3WxJu66ime6Im5+JwA1x85IKSb4a/QqykwlatZyeJpTZFvi98rplQ2EJdoe69tlbQieL
JX6Sb6p77SyRlMkSTjkuMZWusvuPhAebG6HXPqmSpROf27eUS7kEXiq0s35Aj5e5mVVzxgTeYIdD
qpzXgQ+v4KIJsy0wlGjdRYPzORlU9yBpF6bXNvuegGBT94SGTQys/mOcrHNnwn5Kiztehf7oq5XU
u2S6c+2uww8T1tNzOLF8AXxSfPLHMLrD944RQ1a4yYknp6uYOGF8MePcehbEcmPvFKNOLJSlNr6T
yXKtA0E1ti46Y9xsfEOe2MyjVoka+hXs3YujBmtzaX96yBuLcCYlNRtcdkXMmhvyqxJoNqTdyhlk
mZRt4ORImhgWN84NZ2LqYGRVAcJpyXQFC2rhiG0dLH1p/OouAbDxEgUrE9Fvh8hyArtJepJ1Yve2
mcXINhuPZWBOXXVLedUep0qEK71ojFttCaEtVeEcQwEdnh4FIbVD7RsBEBgyUGgMLcPIqmDLFE0I
o7ZNqdWXggC96Uove92tj2YmBo+MIruUnrfhQgi2/ypmoRYZ34UDQ1iDEGyLiXRJpzxx+MYXUlwO
IZbvZBWXGDmAaxgYnIJi5urd9jLiXs2Gcu+KukyGwNVGv37MW+U2hPoRgzHFjMRXrU4i6NoaR1cG
jhnJ6phWYetfOlCGX9DATPU6zV10+Lk3FdqlgrYDtZJd77VEt3Kpyi7GClIOn0ibZUydyaHfTITV
TocRz7i9lhX5fQS/OEucfZoTdkOHOycjy5gI7h7mSOv2+oIqK6MkuUnGyZjXcaNQE1RtWPBmh6R5
Anadki6gMdEDWwtrpS7nOembgLagta6oBKygBgJnkMCrtYyYNWbMNw57SbluyY92r8a5GK5zaeu7
NnP7II6saOKJE4A/U5e4Kr7ByTUovVxtVRjm8crGn9IGRU4XxExkRdd5bIhB1OUZlxb8EL/Xvmho
Pnmn6JyMYEnTCSJRZUlGaw2zCkblU/U8hoy2VkQuAjSaifrZibBuyx3/MoU4oBGKtmclmu4Yf9FI
wHoAjzahNHV2uR6DxHXT0EI/WrevgyYe7N6hK53AYrtTmanq/YDiojq0IUoEr9YMqn7J9x5S3K0o
B97HUPgpNXPEaoYEBAfC1KS7ebS8Y6p5BJd5cLjHy9GAKeVihaVwqdts53mAChDFhwwVuFfVNqpJ
UCU2xrrVKFvU1upJg0LRZl5UEBlwjqVwVTXAbzHhUyPTolkkgW7hLWOCSl/xc8uM/lOqdxo8/lx9
kMCk2g3+bcG7JkYVaCmMuMJwtO7QRksn3OpTYP8xyr8L/oDoQegTkrZiF1ZPmFS9uYiPQmo2m5xJ
uHatrxDXCxWMPfxvE9Qb+ccOzvZVqWq1Z/phVZuwK4YIw7ld9OIKMHUP6rcM83tjiqxHxrdPgkcY
QQCwSu5NqZt7bDTurUOrJ4i6cAo6k26465euvinpm25yzQ5JPRqH8QxhT1znhdkrCK5uYVwNBBVc
zd3spDuvqaznphufadAqUvJgRBoBHK0cB7rSO+y1CoLkFbnVMJwnQ54L9kvtuuL7Fd0i0g5bONAi
nyCAF5bbLUBw8YYHbySrxjVxgMb2P/XU/8fkCtNs0XH983rqKvkSJ9Gn7yuqP//S3y5XmgHG/7J3
XstxI13WfSJ0IBP+tlCexSJZNCJ5g6AcvEt4PP2/QH09f4vqUU/P9dx0KKKlMigg8+Q5e69NMcXA
2PKwmCzE1T9hMDqRNlCxqaeQgNB4+EtF5f4hSMNcairDRjS3aAD/7C6IP3C26n9mYXI8+jfdhffm
wV+UZDg2kNzTvqDJoZvoMpeC6y/NhXrUMLVnDaddIslYbPowj8e9snD/c6JCf0CNM+XliSRqbXh8
Vw6MjA0qtWq8ynpz4r4ggWECrdaPAEPsGeBhYWZmwiy+5gn1AkiJzKMbqrK/XOm/Ufktn+ynT07s
DSZZak78IIvx9+dP7jaw4gJOk1eQUceLiArN/9EJpC9OLN6EYPr3b2i4i6zu57c0acM4Jl0ilH5c
s5/fUoszjrIY5q5s2zuVraMlfoZ51t4lpsl5apXWWo2ejOGlhy2kHv3O7B1zT2hnH2yxT7A2B05M
y3LunaVTbwccWWWL2d4tYvDvDBDw3WNKfmCphIhuBkV5hYQXFmwYF6CiRRpQo9SqJkfAGjsyBRjO
cK01ux8v2czUgOrCekPxyNgjqV3eykOuFG6gY0JuJ4CeWcEPDDwnPrjnOV2TjsQLDbqtTa9eCYOb
YDAy600ZTBInU2OkinBTnJVbUssy/EQFN8QeXnuxfHKyNeigg1qQD0JokGp/YPwbldQvGpqr29Bm
krcaZeyOG7y61YvsGYRBbZXMncco5xN5k2UcpllE46OqrQiVUa1J8SCTSDRXsqQzd6bsd0hkcCa7
epYGKLBjqxruv7BhtqHRregvsyrkg8YuM+JGYDLzasiWK/dj/aZQY0NVlUuvvKfNO/sBnWq5YqLB
L1F1GF82Mulp745zrdMmIaUzug160dhUHsWyk8E7iGkwFdYbtJDgqSMQ9qnvlkwltIwqX9exfceA
gZfWGbeHtAZMfgXbbNvmGXI+27M506rfcB0XbU+89K5jjdSa9Wi19Xw/zahMmJ5jw72iKZ9Fx3n5
SZzl4nh1TFDDUBnllYd/R6zjrNXotNH6uI7CYb5DxBeNq2Tk4TXwW7jruo4JIWwU2h+sH4JPqWxn
cFAoyowMSydcZ1YtkpUcxunBbmULrcWDlpInAZmrM4KOtzBpresJ7v2T1sNpG/oquzWMNHyDYxPv
URKZrs9QwXkrwCR+qgyd5AExc8tGgz7e9pwhXD9KBq44lKd0OsrRZkZoleQMoOJr2jsZzxqVNXIA
RH7K4fIOcW6rG53egrGFRaIhZc2ZfojFmohwzFgn3JHyy5CP/HYcCszh+5RMWJv4Y558r5a9lyxG
6Ok2HAy/DLlHGlkwj4pKTzxMcvnlwX9AndaCgd82BQhEP9UpqxeuDA+XkxQ8lGlVEt7R6FrVPDeB
NV7AA/IgaNTS4z6WFQVZmunllSVnJgvBSMcsZJKdMhCVI0gsq94jhAFkbBQdl94pQU1v7DGFuS94
2rwN4/FlauMteQKdpcorzhNSPZCRomlPWufM9amVSlO3E5CcYJtNCKAeKVon7zE29Ty9BD2GmzHH
okmEpGEc5h6h+Gqecq6lwlS/KAYG5lmeF3IhKj1XeyoMUihMVpXoiKeK+dv7jYzIix+u1DyeY7tf
HgrwzrzKOBisoeCj5EPcoaTzl5ay/TxmbidvksBjoXBDQVyLg2roHBHCCucly3lPUPooSZ0gVIQD
CIWGlnIzbL8aoKLST4oVgrnZGMyWuilpMUJSGUMSVDYOVEOw16nglaA/JMemdvjN20yJc4Kfd/zk
dkGdfrOYuMiaHlWNrDAnQFfe5Ow/c825PAmB2RfSzfEQlDaU+kga4MJpq5MvjqRAf43HmSCIOHTP
haF7z1bfMcGfxb0DhXnwRV52j8hENHriTbTmxmh8owujg5F5wdoIAtqROeq+lTDQQK3RW1h7rRnA
mZdmUmvxpzAyuwbhh2UXHFqqRcSYVeVhmX49NRbcYiPXXzUST1ZtsUy/p4IaMxpGdy9SGX7OmsD5
NoZGsKK3XNy0mX3qBlVPdIrVeGeXTvhqGX2xIY7XXJdFY1xc0m1fcTTkW1kAH/Xhl1qwGB1164UI
b1DGkaAq5zS7jqswe5RJw9yT5twWTtW40miO+4VCgNfnQ3XTZ3N+ssy+23SDk92xrFeviddF972Z
3Q4OuUI7pmvmtp7qcYX5q9j1BLHch42d0bk2m3CraFmePDYwIFL1fMw0L90yYMFNgaqTNGeHtIC4
N8oHNp3qubDyKkK61RRbIqjKTxGaDi5tHnsAvElV8W2Ug+fKHglEjfucwBin+Q4GRq2zDpSRnMGw
DpmUZysk124d6RaiFU6NUbFulOyvambsOzerp4xzq1EeHPRy29ASd0lQVjsdcOta8R2fk1Shyhll
bx+KKSCWacrRMqAIDu6Rq9s7Ddr01kI17muJNrtbVBz2GT1jfcWCTdZOUUyHQRPeYW5T4pQahb9O
ElNSI2feR0VjP/RxP3/V9Sy5Aic6X6lC4Q3/fYXywfggIZA6+CcXtqDnMZb6YOeoS8QVSVYFx7Gt
1B5Ze4YF3WATMjXlrhO9L6+AKKj97991qXp+roocBwM1zhoqXQLOPpgRzGCOnGiwvCODT2RbZszC
ULWSqJnfv88Hh8X7tyMe3qZclozc9Q/VVx/BC2o8YpDMdAkKcnTFml0gO0D5zILx79/MYejG5RS4
aj8a4QTPsBZSBB7dbPA2ZRmZhwbJg6/FUJZ//1a/FrKAYsFAU4vrC2n6QyFbhyQTaaNuHw17Eudi
AW9ZA6wLZGjIT5zyn9gyf/N+zCTxh5KEahMF98G/LNySxzbLreMMp+TpxxZUREzK0Ruj7KbZN3F5
f/8dlzvv53uEL0cKJ5uKyY/3sVif8tBE+tuisKELAytR0yl+WFDZgQvSf+C/0ow2fLIW+LOuJWwf
v/8Av96kLu7CJfkVpADt4w9fGg58rY9YOI9dFzOYHwgNe29z/C/exWH8AyYX79FHj2gWyIHo7sY+
hm2k9qicYKihTv+Hi/l334UDJYoqWu48eB8ec7s10GtofBevJpbXjp3Mlwgl17//Ln9zmzDDxLlD
wx9F5MfbJK3zOq7i0jrKAC4QeAtuin4aCPOZglac24pgoH840v26frGms4bxtYAD8bY/n6+KuA+m
IbPNIzRD+1l0tM1nvacU6bLS2xTuhJTGbmZukd9/1V9XlsVsi5efb+vJX54I1I0xmidLHtOFoR6U
rJOtDdNpTuiv/f6t/uYrcnMgDaAGZx7ycbEkHVHxVrk8jiqiVwXt8WpuWqz5JjdMupzgxuWu+f2b
/t33w/AIRQdnOAp0+fN17fW4MOjuimPGdAS7BgLZTHdhrOvL4ef37/VuT/z5Ucd8h+nExFaIyfOX
Jy1ylYuUU0ev3KDNxvNl0W109OxS9bM6M/rFDxUQKnI7DtR1A7VWc+7rfgy2ptaYHC5K6y0LkfcI
iHxUnegBo1s3JWbpHy7Lr3c4vWWDURcrEuJi+WFDKWJriCct4A5fAtv8OIirl2TU2C/7BIPwCmf5
P+2VH5k2bGJYH3mq2J6RjvwCbQoz+iUBe9xRQ0qtsLEs4SftOLbwKwVbZlQFy/2exHCxu6x+6XuL
7qCBIOxSN5L49TrsiHGiSkL5DFY0+tdPvaezUnKv4BrWfxmw6TVekN7lqc9nl6JbRzQoQs04NuSX
Q7OtsYb//n755d5EJbM8DbRyuEXNjxO9Om6Won+aj72J7LbBrZMQ4Yh4ip39HxlWf/dmLl0unQYN
S83He9OdpQd/yZuOI73XW8g23gmJO6ccS684Jf3+m/2yTPPNGJdCroK+w3L24anLU01U+ACnIzYO
DpZh3HJn8SBySvz9G8kFjvHTI2ezXC7Fg8WXAyH14UbOgFiOduUMVBCKyD6dM1znI3tv08dAK+fm
qkroGm/M0HRPxDeSopJVjoFyJVu2wbIeL2TQ0ifQBg5LfsOA6mV2lNrrmk0ri64XLqps6X4McLLm
3SDD6bYtkHP/E8Hi19/HArxt0TD1LONXUzwqDCQGedMcJYry9VB05VVOPu4u1Kd/XXXZKIDfh9J0
eRlPfygI2lCXLW54dVS49A/gWfn+dYnNGtVQeWUWUJD+YWX8UAOZbGuOi7yL/yKr/+VXKubcELWy
zKNdj+Y325b9UZlkRr83RGynoatTz5n1WOI3/IeHTH68RbDbS7JFbKjAy+ScPeDnLQAgfxubQ5wc
haCTNGNqd5my7iYSjyGHDmPgfrZFmqIqLhvRoAoqeQINFcZ72U74Y6VEMKR3OV3E+T2nEdv4crDo
FMvV7HAfqRyt0a7j9W+dFpcgrzRAjfE0ojJoXAJyu7OQuD+p5fbKNDaDHa5lUR17NVXNStoN0ZAE
D3Z+E6T0/VIaRwEGgJ5wPDccZHpt6Rp5c7pI87uBbgMKr1bbjbhJb8tJaIiLkLSu6GIXSFIwrekn
2tJ64TeO1XkEMarqxPTJEXDNq3lYl9MizCnm+Di4sfAx7VhdtupEVGME6JCAtvS+9X4o3xZ9e8kz
I8Bw+F0lMvF1UC4BeomW8LygfF6aoRN251sizPmzo9VzCV6NFuXOU0iT9nafcioq6pn/O+N4/FF8
4vSj8+JlS12DZrx6iYoMzxLd8njw08XPBapLjV56CF1tvFRMLaNbIy+z8pSGUMHuGqPhB5HQQtSm
FHmVXspZZ79QXSvIwtSJFkshcJww45XpxalE83VsdL7FYCTW/A14L6MvVYulFTVk/MyYRviHfHXS
SQc+7n21sDg3qUzMU8/VxEdTYaMmbaBNxy3DN96ePgidq3aOaIS7+WST7mQsAbiM3gLxeR6M4gDU
uNPuR0AeiOPTmV3L05HXEo+ZIUy8KYbeai8CSVizTrldolvOqyCrSSodKl/TYvPQ94pw1TWQDs2f
YQlgO5Qs4ciruIOKoucgIZ0hdk5mHwhA8aOGPaAdgXCf8RnS00IlQJTkmHGGXUnMHeom7PRRPYjC
IrnVjS1uMAT7tjxrsWJveK8D6Nlz980hbLp9ZJf0zQTolOkKjvnoYrYjweo7Av3g1p17NPDvLTjg
fnwYY5l7msiD3+IgIvmr6Ro8sz8eK1uytujLMzM4RuK+FZibsfVYhD6KUUTxnm4vvXnZmizjyra4
iwDLcTKLSNhGf9wsPXMjabrPU4zpYfueBvRjNCNc8y2wjKWQCE1qO7d0TDLLkqUTq2jPY3rj+DMK
nQ78+/bn2B1NxojelXMiRwxqfKrHY7It3ZR409wLeUzzSmPSkE0mF9YMepMkYE+G8R1gbT6I0Omd
bKtMNpcCJMH4is3G0HoaPRYZsG7pMcu0xgwSAJJT0+9UEE/fsHRwyyZuLc27SVR0gSNCQAeD529w
cvZjxgBoaCLaFdwrJtOclCe4NZxPFOaIVVcItMvKWGVEbqOJCYI5pzevZVZyzBSBoOspoym5pYM2
u7QkEjM45ro+0mqjQ966NMhmpqzD/wmx/0fZXOJHN+a/n5PuvpVsFT9psP/zb/4ck+p/ULqwluCG
oBQkA+O/xqSu9QeyMQpDzoXGAo7lf/0JA6Z++M9Y1ND/gDzHgYrzMAdwRnf/QnNN/+XnigrvKaPX
Zc4KywOMiL0UKn8Zi3qSuKagdLO94YYvqCrGVdtgCLEd/Znsx3vVa/sCo9Wzm4tnUuLEtnOmbYNH
v50w62OvlAdjQPTSLFb+QpBt6C32foJzSD1cLP8oZNX3KQBHi6QIe/KCBgCRXb1ygtMv2js4YEEI
GBmAg8qNIYlrxQje2rkkC3JgQAqdukiNi4G9AvP24t2ta9QnUsLzBlsAXcCv+/xmahBZVgvaIIFx
wCo631mMNNYl0yBW2KF7YDlM4ZGDR4hiTiMmxIRhQSc0bfjJNvOYGRFYBR7L6LpdUAuJwWfSF/yC
YIq4sRYkAx2EjQmjoYPV0C3QBnRW0CbgOJQdU6be6Ie1WiAPMVIc9nYkpsaCgKiyGq/WgoVQCyBi
WFARg4ldnaLza5uAkTAXoES8oCVwl71JWhALL+GIZYfc45hVMVmQFHNbhBt+1dWw4CpyuBUt/Ars
7jfBArTotHrcVwZwhNEpxcVbwBdtDwIDQOI294a7WbT5JaXXcoozV3WrBLRYisM2uyaoJBw20u2x
exR1+txh3b1LAaEfjEZrfcMo8CNWYa/ua0ML7qUprCsznTAXabnFWKi1a+wfVXxWZTY8Bx4HW/QA
3tOYG2nBjKJjKyvBD0RopjfNkGI2Bdx25wwDhhOqbmAEkkDk1nCrFydOsAolTp89FQwir6ws8na6
zMTZLN6tVyLjdBHqlTpRALlrMn8FF8+TncD4i5G7kVVxVE1AJtpc6sWx1mbsgrVboAKLs5T0TlHm
5FGAWLhCqS+IynSSV0di9Fqj4is2wHuCp0TipXLZ5DdjHpf3zIDE2bCXsnmx4nC0Sl6rCt79CqEp
3qE4ncU2T7Rx0+oGuXWIC84dceCUWYh5CLYmNHVGmrg32mE5i8HhXauanaxGM/Q0wRv4rDpqJnJZ
usQPm5arqkr+TsSmywXUfAghlKFkaIkHTPvQVlteEnjd1K31gsMKu1X2ZHXBlO6tpufLM5+dLk62
dCHzEvkAIG96rURcpb4x8TugkeQFBSTnepOpuCAsPJ/WY5tTo/H87WKbYz4sWqzHwUjDj3z5Nnuq
RBGfpxrHdkyw8050RvXNGqkmgq5ktLJ8siRIKnfbd4KXZ2zh3IVzhKzKQiToG0Hk3pnjwijQ2vx7
tjjmCqvoHprEHPzSZuTgx8sXf3cMA9NqH50x5y9mSxao1bOIrCmzp43uNXBbBzN5fb/TEqvl3Wa4
o+imJoyj8UhPm05FeYMuEVkgLjkG0jjdn/DNyU9DsQBl2tx07pQVmoeSdJOLwFy3Vgp7qAw7RA3U
76x6nVkctXyB08lgqLbZkLdfkYXGZ6SZ9g2mmwllqZCXgPPGZai1fBNxR6Ju9azg1ZMACwYrj/D5
ByMv1Lu8ozMtxUYYafflDH4WxVR5X3NoR9TbEnC4/Fr5kJf3cThR5jTpEiUgwOH6JVlopwn1xkkw
oQpQhWVRD+WEl+8GCGNONnLXz/wHGM+Lq8zJl6Qv+k0yn5siogc13XZa89DXmCZ7q3xF7ktCoT35
nnst2w6DdXgbLaEXWRvt80R9p01/5RklGAusiYV0LmNjYOOMdq09P4WqYbZNnXiyIa1A8bA2aaOt
ZDWVviuL8tKyj3VEZQC4FrGwL9jQHhuRiLPNQHOdCjdc205l+MKhbIrz6RwTMzyMyboJyqNROMGt
aLXxRoySPPAyBJszuHa0o9JPVq7Xm+guUeQ7FS2/vs8qv3XRjq418tkL0ob6Wn6rCzqddRRXV9ht
mk0hc3EwpPVFiXZfuNYd22Tmp31nYBAMgxctlM+oPL9MHQf/uWjybdaT7ZNPBUTm3JjWHO+YaBI4
3/sVJ477zjBNH+3m/DXvLXxzNP4WANy2asf7IukqMiPTHUDOyLesmR84tsV2rLuAOJYpPaW2eLSX
oxHuQWIwp/ygc7zecyxJ17rbVdgXUoYFXocveF4ScMqXWu9ANxUlR79Ud46KGx+MjK2jMQhedJHX
TBhqaszpuzFVlyp2nW+xBEZg0th6daAnrDkDP7SQZd+mSTM2POuMio3a9fWO2SVp6piNvAAldz/P
rAdGn+1DtIq4CJFX+TM2fy+4r/PmazS1AYnB7nSmxzBA00dc3fpFKwk7KmbVbbBsFadS2KhQh/SO
24qAYTsQZG9M5maQWHZQPmgJU7y0WiNtRGItZPWt4ZyymXN5QJRF+kpVvdEbl+vabbx1IvpnPZh7
Xy/Z7T2GBBB5uy+0Il7qyNjpUx08DqICcm6k/coCNEGmLYgvZVqPwVSgfucxxOJahM9uwj7McHnd
wo07YThBzuKl7le0lf3FQQH5iHR0qSEYH4F2sqfj0AYDaAiJFhikYPJIKAiH8cbMvzHQTr61SmVH
YpOdVRE2ASoUDW+4bQ7btOHfhrmxmeZWPyNTKu/Qq8F7jGoqKwPcxFAp91z11fBa6FP2OkhhnO0W
aL9FhYWqJZ7XGU8RK3kbg/GICgtJBOAjb2WPSXjqxzYVR0JTxIiZarbP0iPFxQ3rXOeRCJ8QMWk3
tlCunxpyrPkRS90PVEgqTZp0J8dSJndMQRZKWTO+X5nzwDY4duW5dIVzNAGubYLayjcENAVPHN3a
C/qmONnMDTFBEEsK7dyGrnWgUkh3Qi9rcpaIrc4G/FibSI3fixwBg8jD9nFQ8bCvIqf+ZNctfCzW
wjVSIEzGztCsNbOKfcCXh5SY1ytwHtpRL1nAKiHrfQkw1Mf8lADdmQIARMLlY2Xw6Mzss0NK0apR
wXCT2pp+rQLcEUzD1a6WcDa7IQ18aoZrgtfowWu7UIYYkt35JVGqrNZJ0UMSG2rlzyIViBWabJub
euuXKjV3eBiuxziadgpFEAKMwNhaWdPfzik1Xko7iZ2rd2/ImMnu0e4Pe9dItRdcdmdRVM23wSEY
qCZ7ZutVNjFxWYB+xKiRK6k4Xndq5hGnv7rAZC7soOVN4WBSqrxuWjX6YD0Z1bhD9ROuG4xwNB+c
8xgvOmPXTXaganc0yhs/E/RH+jL8Vo/TzmjZ8vqapK4+Toh11MfxGCP08tEYB4ehDk5xWF/MwLLW
TuAmCNPs8SpIwAjDmNGiVGzga1y8lNVVXDmdZsdL4EKUiWqXklQW3hl2gp9PcuIPYSsNJtE7nobL
6Qnzgo5KkB709N5wmQhOp/6dTxalSuonYZ5aaAcSdMtuhX3B6tIxQUPZd125zu0YDGUT9tH0JUpd
kDAr2whKuWc3/ISp+W4xW2zzwlu8991wHzgzVtBpbs5hYpXbpLfMaxzez/VsxJu5si+xV2o+9sn2
EoGPWmck2N/UTmV9bsZy8hNZzJ9FI9rrIUd5F4v+mwonqEiW7K/dvjfWDgOuozly+sFD3dziuJen
wbHrS0ipspEBIvxJc14RngarOu+St6FFZB8DPUKGHXAg12K64omu+2mN36PvY5ylGL3ZKhn1wBCJ
d7rrPXiLSsVKzSv0PwPpRslXR5LKZda5OtOy9LPS/BLRfQCOEnvHKZztYpOIpegP8bJ/xrPSfnVS
i8Qr5CfU8Y25N+wYylri3et95+m03vpZA1rWpod5DlzUb7M5nUwwaHdVls+fMqVn102Uf+EAGuYb
hIsdbvJ2McsXQbmOi+hLvUQWt1qdf3V6e1mzgrbddgw0t0ro6oXyxd5IEDCXNvAwNBjiYsSJdWMk
c9ishMyMo2569dqZZp60rhie7G7orurKKE5z1mMFqac2u0mL2rFABxrR56Ju0LQHSTxuc2LzUvZB
BfqHo2FJHZB57leSWlk4erQuF6Av7qdWObT1jZy00QgaFpwUvEUs+QjY/U4fiodi4apZC2EtWFhr
DQvjxhXzIV4kTNVCZCsXNlscQmlDnSrWNo1MfIcFfiBFiHsJb6LkFgopSpJ3zFuxEN+Qciz0t/Y/
MDiq54UNN/4gxRkN1DhVN/33aCHJOQtTTkFw2o9g5tKFN9cs5DnwJqdUdVizQqh0NpKv2zBqqwsW
MJAiC71uXjh2VgjRTi1su2Sh3PHBHjn4BWvHi8qtlsDCy96xeO/jl/9zG/6D25A+zSJw+O+7Pgck
lgUcxb/6Df/zj/5s+zh/UENKooQsjoLeX633niAPFY75grRnJs/M5L/aPhjsacwwp4T77Sy6def/
t4GIcbYdB5StZ4NW1pHb/4s+EKOzD30gsNQOvAydBtRCDfZ4p7/2gWKb3mEmmug41hxlKUVK6z0W
8wr9pNbgbBMmxEpWEkR2gMIWRC9bae9aFDANt/xeiRw2vVtm9nGeHTPYZH05D6uWZuQd5XFu7kSC
S+wu9RL1qQbjYvk9DYfER7+Of6qXTX/iVEWzOQusTmLz0mc6IWVnn7zEdspVQ7r6YRY4zol/RCUx
Z0z2Nj14wsg3hhLWY4NBamW6Wv3ZI3Xxy/upqHU9AEGzbmAfq7K2IRoU0+VahIMpT55so3Xj5fb1
YHLKzfvu0gD22yLbJPdyynrdWGNEje+rJJnuxkhvz2jocnwqcIU2zlhq8JjcMbRWhaWH7spOqktm
VRyIw6HewBib9pgMvaOsVEzmp0ucPVLXVVTG5dYqOAjLJgJO0zLzwTRngRgyW0d+wuS8aH5Vdi9Q
Em+8yHwN+6m6IWTSWwOaNG47mahDX07oAIW8jey5IfvNdjZ40G3yEzXky46WnY1iuFj60PhWlgHL
q0Yn+gIeq9qZpEL5LKPpFRMReFhkW156hYJg1WEDuaaHb56HqDD4bN3cnfRhU8uyPAeVyr8nve1t
e9JV0C1jEw2V01xQHXyxArYIEUCJsrWoRr7Cf2AEfaKpLVZYgwq/yqwjYyYqAgCO94lC0kky5nhl
MNG9BR4JHTCNPjNpit6s0h4YR4xXmW5Nawt40YphgkkRXGl3PSm595lKc79Is+YsjTRCg4hzKPDS
O5UlKLxHsrCRazaPLK1orho5nicQnutqtORGWHxSjfkV2ZVB+DC7DuiZjBZ9x6ig9HjZJOGQUlX4
yqJaP0569zXj7zNIMbM7p0emsaaJ6F0cIKV3LpyT1ayCJGDRnuezqRmtn1S9tkv1sdzNWldcdMkd
zQSiPWF4NK+mTK4qZZhbwW1/XZIP9oIqHOg1earYu3ADrIFSZjXnl95c12k67LokCLdaTZ4tmWxH
PbKv+x7R8IoiYBnnuonvMsnZk0xJ5irqWyorHW5lF9C5s+f2SdOyLYeCC8htfRs4V2YPeYe6naNH
l2DFUDcafR0xKQ+jqHkRtZ6hQ6q+NJUDgCIpnyaDQy3Vx2uOaXQLbYYgxTyWV5Y5AK9ZfqnpqxZS
05aCRIa50z+Zncfpe/KCfTX02vXgekiOuipEn2m+sBg2N7LKx63WqBKlemgdJroZTyZ8P8C1uDLz
gCwJjYrYTjRYCRE8vVi+wIirN52Tq11G5w+q1HFu41Obt9GqbunG0pjCkxajs/NWVGA5KUQ4AYeh
irfpANLDTJPm4gZGdle5VnggSAGS6pwaByJsxrt8zOZd0abgjKtK7eZ0tK9N1cPXIpRZTWaQrgfR
DHeD2T5xutZw2OF+HExkuDxgJb40nQO/ZmbeuhZKJrdTMBj5CaXPOVfu57IurY1tz95Dwrl8S5IZ
0x43Dm4nw41vKC7fCrMyDxaStNUcize7Yl64ipTevjaKrwwTtForRlBXhEzmW11a3NJ6mPl9bmYA
VqPsdmLZXUUj6x25hZDGnGJ6nTGSUwaxPlNgt6d4GqdXbxrjEIG3Xt/Xii6FbkO/dIscoTpAp1Xv
ZV11G+KjORjVEBEGIcF6rDKr1yFYJci80x4mY1y05D5VhXdpE+d7VeqDH0oISwNucwiCruDMA23W
XVV2kZeBb8ZQKbAOdlbC2Sa2NXwUMFld2ebbKQKCxeIOanrsnqJsaoS5nzDaHvNCjzr2Fq3+khI8
OzEhSwB7j9Eg7ZtUuSVt7BJdedq5yXwaTWXfIS4r7w0V8IikA7feQdEFf25ErI7RnE/NCpW99bnl
7o99QYZP5AstcEw8Q5VzQS7iynVAQXssJRlh9RRo29ZLinAf1O0B0Ed4E2Vddg/VkxBrhiTOLiJ/
e/A9wkxfgL83GzJ2872Iw+gN6YzurQDwEiwSkld8Cg2Fd9l5D8+eB/LJ+srl+TD6vl8xUaAYZ2n/
XqQm7lVUpsN12zcN/ghZ62sHZhSZ4ZwoOXKBHCWAeJy7Tzq4t7da6fELezL95iHvrjkn5jdBb3nf
F/U3yOMsMC4aRKtPGuaQc06EuLNkiedLqrj1HjAeR0bdYdMgdzxcEsitsj/kSyZ5Q/0wMWtUxO96
AVeRfJfIfer6yTpldpN91RI94aTTSYkTqIpBl9Sm/cQ+4m2Y5nPcnSZJULbjVAERaiIKD2rJUE/j
2DNZjLAZATHvlxQOqv18irTb+D2EXb7nsb8ns2cV+bp90BLYLr18ZtBUp1+BvKQXavb7rMkG6cdz
ERxShBP0tyIe1qps65v5PaK9GRp3Wkl42flmQh51XWXR8GIN0/AtcKP6Fc1Wvy20xMO1HQKLWY31
pB2VSPpbmOqwuYxGaV9MfSIzDxof3myER3vGYSjQoYVUrx7EG9ef5qA7VIIQ93USJ+R3e06efKrd
2MQOXRoQgEyGLYAJjZrmTpUdeObgd3VSJ/p3Whz9fHKsxY7SX7CeBOamiPV0XItes3ZdZsaXwKv0
HaA0xy+6DusFAwQ6AEaUuJg/ejztqXQAB7X1UUStvbYrE897vwQyS9DMiyZkiRAyN7VO/wgAbrsB
3O6ZKyIS7kTXtOvGsrxTpvUcQxxOSOvRSaoDpgNVrPKsUC+pSlpnxfGoET7BHuVzOjFt2bRw4Grm
7vX8DUq9cR3oQ7U2pP3ZDCPv0YmK/A2bUrk1yGXP1izxsIKmPuVsDlaeFdEaJ/0QQ9649mbTee2R
K9AiwvZMI96aIUEbk/HZGVR01QbCePLobsQrNzdGE6Mg7cuixGQPg4w/pjM+tz38xOnipkHd+6OM
xFvv9RAiC6t6Dc2gvbM8WlZ+Mkr9pSM3ONjgFu+4l/Smwx/tiK9eLetkE+R2qB058AXPnPKKR9p3
drM1imi86ppu2vWJpoHLfDcZckw8JGF6q89d/FwXzjmcSFWP8h7O4sIeIuStmFrvDo24fma4EK5D
L3fitcWc7gbOILgKETq7mmM7TiLVm59JrJPks5RV+FSYk0OuUj5wABQaYhRfNLEORDMMz00rZ5qp
cwDEJmOWYFrteq6MbNvpencSWrSxO5V/ixK55Mp3tvPNRh9Bd4h5wDq1W/UYIor4/P/YO7PdyK1s
2/7KxXmnwZ7cF7gv0TeKUIR65QuhVGay79vNr79jR9o+LheOT/ndQME2SqlUKBpy7TXnHNO1y2Az
lDqnXV7NWe3Z7P4UmRPGHMYsFsMBBsJF3IQwwsPUTr5V7GKKRaP+UQE64tJijaeSUoXXLJiyp9jR
o60eOxrng6C/a6pJKI+Uq9q2gRSFOjMi4fSDP1MlsCmaut/5sYCvRT1g+taigDd4I8YB6QafUrCu
CKSt62Cej8p0eBhJatzxG2Z3JmyNz2COO6RS2AJ5VQ+bUChHThZaKzOdXyscSzCPTKP5CK3au1h1
rX039LjZ/3NK/o8y5DbO8r86Jd+n2QdMjX8xR5g/v+nXU7Kwf7Exp3vEXgxBwZ7A3/k7oM6iDxlD
Oa17P50Tv5+SLU99RZXQEvb4g1HC+oVsAi4Jlx+ivs//Oydkx/mT95QSEo7F+DXhzLJ4v7kz/nhC
bgZY25Nr1AcbMWoFQ3zTAWzbWHnnX7mARuUeELLGHhxjMQpYg9/oOQI/9i3zaPdsF5PWVHOxzHOK
erdar1nNE4yW7OiHIk4uHUR0qJix9+4w0h8iI8yO3ZhQW6esgLUexzmxUtg1biqGVTckxV1S1Vr5
XkRVeRpIhmJfksaWiOywRGo1q00+jI14H2Jmyx2hWRbNXS3dt2FEzL2gjnpk/uLoLqF61F5b7lCA
vg5xYHwMnRa9gbFr8x0jZBpCXe5T967js9xxCMlyFKCeGA1mkXyMfQvASARt0Nv4dTZX57Jt+XUj
oqKemj653+06qkaaCU2z1rUcqZewDqcWE4+As0oZ5oOzz7WLHr8g4/lEoZd5D2eOTk99XPUDodyl
gcdO/8Sf0Y4ziDos7SyYi9Yh8sg6ANZOzgpdg1bbF8y+hW9qJJyBSqPYRv5c28bKSSo63FN3CItq
CWnVjKB7+Ulfzsm3OZBSFd93eUjWcQjL2KYTjrlka6aUE509GOx7dofNBX03QNXVrAWLacagNir2
kaYN9B5W5mOKDhUzKejkfOGQXQ3Ej40rKvnh0Xy7HhkalzKV1GmUbb2h5SC9o9TE2nJyyPcldPYt
UxDYuroo3QW3yX7vD9PS66N0k+f0F1pAgu5pGWOLHNEV5tp02tqdYy0SpNddO4vg2qg1eVBonMJS
grCgWocKlrD7nJY5K/uwbi9jNHjXjAn+PcrpQQyFQUVMFU1X3g/lhhNE/JK1U3CBWiNf06iiInHs
e4i4Hg4V6my8sxBp8BJVk7WbIle716Zg6tBdNDYDXmPdBW6QbckPolgZXpPKl6r2HYaJzH2uXaN4
bMEtG4s8iNBnnQQiH7JvAyi7lPO8LxrTpUKia/M18023H6e52Y6cEJFASusoZg/vjlE545MtjFZi
eOTwverTJvthjLaLP8ibnWkBH6zAz8lpCNigc8G+6+2b0XlKam/VQuxTLOPJuzOkGiuTeM4IazT9
cN+HoXk0pqnc2TZIxC5BHyWX0zbXKHOLl6adiIIGXvV1NKNXfM7Dsst8/8ArzVxZWfZStpV/mmU2
XQOWIIfCxnwZGtb81jOQ5xsxTuZnUjb6UZsLj/GttrwDRx6xsZPq+wBAdmc4er2OphRZCUnxET2y
f9PdJHuV6G2v1tjFztKp/fS1hvdD2yOfMAgyHA892hyEN3abuHKPYwmRMffjbJs0lrwvROEcxqnF
GgSmng5rvle7NxJivrMzJ5B/XD2+UBk+HSatgkBFXzKQcUOBhR1/gqHcae2K/ge5plq1Apc7Rup5
6Rael0XLUNNhTLbjoYQvvrKkY77YOD/vO615jufmMak079vklKy2GBnwFjgj4ZqlCWHnyWsS+5jr
kjbezq447yOc4qfZC7v1TpJQMB+Nvn2ciXWvnEYvP90e6mA1AvGHtTV/rccSg4UB3gxY51gdwyS0
n4knO0t6zUwOdXktafsU4ck2jf69c7RVUWahEk/15QxXGo/o1Bx6YsMfLRmD7xwlcGcP9R0q37h2
3HFaRbgD3sxIFThonkmQexzl3S2NZqfuyHmyMzU+cXakn/GGahsaFDUw47oPNytpcblWnSHWWT8Z
56EF/8uaEz6pmn6IAJpRNz2AusbnkYajRVcHNnV84eiMfdxjvb6FM4OAeRYCjn9XDsAZepWmB2XV
uAuQUlzneh3TUYiCSyOmH+E0Z6t5Il9nPOEab89eqLTEsOdkQiQGqHUbR3uqlwhoV9KgFsYwgVvF
bcpb1CmXnT591tzzHozRlXti69DI4BItwyRo905aiW1X29Od1pkxvpHK/6TnyflRava3uKrNO8Mb
2m4pa5TrTCTruklw/+RaehqnyD8JOJ53dJi6CQCzz0jHIc3GiQadaXou9eYRHqVODL9hXlZtGEys
Ecoc8DQ9nsWV1Uq51lwzspY2x7pdqEXnLB1CLHQxvVpFY7zGtWNvE7poN3zeP3HO+Q+12Y4gtrLy
KfRg4xlRwwCZpPm6aQInOzn0iiydthhAJOnhTgMXES/c3O22tmFg6S85VBa0Dl2ApTff6kmBlU08
8ow9tv8SuoF94BHKlTlWxbJ0Kib4LHXySx5oziYzZUlZLqYiHQbUSrZ6fKc1obdwiwLGVj/1bNen
7t1smmiV+RCsAKd86Vrja1JXKUqYOd8NYw4Lm2ap6GL7db4o2pI2rjwyl9Ka2h+GNaRrdlL9Y6K7
znqwR6Tg0E83tk+y1mqw7Cnx90zrX7cdhVXzKOLmfggTy1gns6AMyDZz6LdNRGFif2xi2gacYvwK
DS/7UjM8w2Dx0285QzkeBuwdXPa+sOf53qRxuwfQ6aHZp+mqdvivgGbohSTYuUMG0/d6kpG4iA3w
ol1s3M14mT9F4oPWgxW67ZxCY0kbZFc6a62D2SYx1pmk3vcMJBRiZGJngRihM4HJS2OZtoXQOxxj
AgJ8jqaqxr2haSudoxmE/3Lg9NwWnx2ptyWPHahDyEFVRu5uHCwwY85ptlHeChv6IBRBcwMy/rPW
q2vf+4wOcaEKYElZNLrGoVN7M2KblVPkxsrgx4SRUc+V6uXZq5qrR04MAKKy9fVg8agLo9vkwde6
FJ4ce48CEsuiFph73LjAUxFFB7xD4Saws5OVa1SAtNO4zdxe7CCRhit0y6uWFhfZxNGmy3UQOqUG
HCCTV9RxY5XGuGvJUZarjnTAiiJeTv1Rb2wLoMFchD2LRe4EJ19o3hO++ng3AwBYEkX6XgOCWTsE
GRYs4cDKx5XDjSyNuB9Y/RW3ifjEfFUT6uDtV7bazp2G4upiVuNmTNfN4FADqYuq3095I3Zsw7RF
GM/+Ie/kNYudL8BWnv85S/0nZynEQ8Vk+gvFsfgWfxT/cpT69Xt+ExztXzzhYEYmv6mwV5yLfj1J
+f4vuAnYZtNAfRMO+dJvfFPjFw94l657nmPYZCM5f/1mO/d+8fiC+rZfZcq/c5oiIvtveiNHKP42
4m+m65uKv/rH01SP8hXPhFdUnQinqTrLPpyEEivud7oJNhLXGHVlraT6r9cGQkKhady5UZOfZq60
09IwinRNQ8PwzeuN/H7GVvlFAJYsF6FIKf7gu/LVVAbsA0Atf8kdcIJ44M17jEcuDnHUrtNsYP1Z
pkmO16EVmYvZ1X9kXM0emolBUB8+8rJh/4BI99LhW3uHC6VSOUNWAM7Rq+mjzToyhjD25YxSETId
T6JgJ2t1XpiuK7dOv0ZsRMAXN7mKe9KdhKtCxrj8uIFw2hH9SfnRLfY0wWwz3JCrBXzte8hzlkjo
MvQTa1sL1TUFxCC6s/BE+2uWfzG26yJzrWWqQaap2gpGRKfP576V+rK3svYYinb89POheLcZGNEI
/FAe4zGtr7JKYBtFJiojpz8aX3uMujnsZLaQGBb88cwAXV4cS5b4zP2pppggH71tBvj67Fv5dLUz
a95UsuMeAmrEGynbITG5HIqeeiNbbkcz9i64UwXhYiv/nFrIl9aU+xfCitWe7pLu0ZI4veK2bdf2
KK1dMHMvpUIqLQ5ORxYpkXN/pC4nDvZzy6l7IEzF5TrkkL2Indq78/XcLJaNJrMXK6/6RxjcHMd6
gzo6WjONt5jK7LeOSXZfjQ59PVwR78YZs1FXIJKWuA9VGnC+I1jVv2YpWGxQ53kDWrSpj5FP059o
xEy5p+y0dNWSW78f7CJbV8TmklUxihpqNVPOCWmwMRawz9KP+ubGoZ3G2YbcnbjIJmP7JUkoJlH1
EvCwQdSEl8IXhbEj+Bo/RFVqvcLqjq9CTeELwqLNo4EnagMX2z4aoLp0HO1ltENWxEIjsamZ3VDv
RmkMD2GUU4FKq867VoTNwdJz8X1sRq/ZuDokioVhEflbE5cQD4jo87hsKW/S3hI4r5fIjlGfBp+4
BQjfOf20OV0JBGB8l6E+5yvhACqtc6N44nVMMVS20cWbkvbUGjI6eJhfxdoox/ouCgp7pbkyhCLv
JzTSW7Wu+uRKnHw1X4cgbJ/qwe7LNfuh6pwULB5apnI+5W9TYSQ21TYhqASensn0deyyQ6zzr7Iw
wo4kkxhk4j60JKz07K7AUUC8ySSTMGMJU0uDgbKiB8nNXR4iCqx39eheDD9h/W9789KyELoophGP
U8anZ91OffYOMhl8dxawifZ6W7TLtDLLZZG3zmPfO9ieJFSxZQd5CZ9lrJ9tpEo2INiObeqFwPu2
GIZT4GciYOzyAbUtGz4vD0E74SSI8SE/TzfpD9FXTy5ezF1frOwKYfTRnltCABmCcOGcTaPWdmPf
vNjIEdz6fVWxqtRGC9mRVYV7KpUSmStNMlPqZNXn8oria+57pV2WSsX0ZZtdx8ZqHrJfNU5iNJbI
1l7FC2khhVKhFC+MOjrnkLl6pZbCMb4bkkM10rzZW1pNEzrKqkBihVeszB/aIUkwBFCDtzB8o+Wv
Ucqs0mgjcLsU6qLbGkrB9ZSWGyPqCqXukqiBI6MU32Q2gl2ortYSObhQunCgFOJUfmva4djNPIdB
px+Tm5hsiFTf6G30PN2UZiRn35Noz4jQmFCp6o7NB13p0wFCNRLavTsm7M2QsHEwTgtTHj2lbed6
+TjEVr7IJ69bjkoEp3VtWJk3ZbyfKn/nRbjppBLO+58aOmo6ELn20FjtsVNCO7TiYWsq8Z0FQwqA
CwQK5qo0OjCz2zG/XjW/s+FqT2Ia7Y2LM9DkbQQuEXlVDxvOuDfZn17MrcZwu7XVaNrJcj7Lm1Og
LY1h4Sv7QC2leADclVJiEXfZNVVGA1c03zzwvoc0Do3jnIt6DXrLzzlhT4a6zBIwoDFUhk/AgcIV
FT/lqlbWhlmZHEI3lGc6TCn7HYzmeU5DQvKOjVNCxFen0Wo+ElgmGhwEqNLYKJo8yx+HLAiujjJZ
2Mpu4ZS6XFm8TAIdZ5UqU0Y2BR+RsmmQwx0vprJuxMrE4So7By02+bKz3EOrrB5Tz1sn0fRXR9lA
KExmz59MwVK4PFIz9T5HZBrGZAHajyTVxpKz2CgQ1w+XaoLzPK4BoPd3Y2fjQWmUHYVrjHaXdDEe
FSjD9QOJoGxVKwuLpcwsjrK1iKmNPu2b10WwhVx6af/AmzA7i1LPLrSCOZy3sMnEyjBjGPrFw7cN
3RYzTa5sNZlviZXWK6vNaHxxhgatwdDSx1wZchxlzelKu960N78Ol0Pl3Rl0d2nYFM/KWHl7HNV7
p+w+GjaZA/sQScAgnvZuxy2SjY671zL6T1b/zMn/yZxssgn7yzn5xACh/ldV8R/Neb9+32+zMhBa
HTCHATAABC0qwu/DMuY8Is+OxYbw9ynZ4j9/m4r1X3DzwZcSJlgrRIa/pTG4/p9ALTahTgQGwwdy
YQkYNjyQP07FMRZxNittqhw384kZct5oZssuas7BHjldpO+62jHChWl0zJNGLVObplMVsLBL+cwK
negbIitN42XqcosRBssKOgHMiQUoZbU48PDGVmkz47BO4n4+BrEn+3XRVubawux6El6o73iUnKxl
ZE/pGRr78N1LuMUt6ZmcN02EA2mR2Jb7AKDTwxEbTFt/HImFezzeCtF168E4OZTOROrMLaaCkIpN
AWgwFrSNigK/h85drkAD2UuwccbCjWytqHYZu9ie8SeYexRX7B0GLcywtr4NYMvdzSioNX5Rnq14
nffhxFUqjTTnPdKFJBUhRiThY9lZIBjUyq8aLzVX5Wjhhf4YntnZR/QVp9IIH8ZQdyF9pHlto2Pn
ur/BftjpKy3SLWcPHZ0/GRqR8N6mJq2KrVvrOLi1NOYCIqOGvKTRAhY1Rn+2fPwMrkHubpG7gY7C
Xhfh13yW4f3gyXJd6nPGccSTDH9GWPtvXO86bU1UdlqT8PG2vTuzvhgpbtOH5pNt+HD2/ERnItFD
a8eEb1xB/JerMQgGiumuHM+ybd7k+gmMDoF+samaAf/XkLk1hbPjprbr6lJD2eQNU3k6Fr64XGr4
sK4D5pHntHLSNz2SKVaAAuskANQlDRHOd2K3yQMslYl9xVSvmJfFJoKyv8dDab3TLZCSOY2wgXtN
seeST0IoyHZAR7KHKEvSK/kTYiCeFmJMGOutxt7w0JbFfhLyySuaAV+FEO1X9mzBQ55GHqkii5NQ
6OZrfSTgCzmpXbeVnS8B42bP5UD7c03J2jacSvHphjQzLpqgSS5kNOuPcDAcg22P1M9C+hyPusTQ
cEK7qjNaV3WobcU5pK7nF8vMnhKtYrBxwwo3gZ1+xqZrvLhsLRXt1t4EWWDv6RAfFiBL8j3j1/cg
aP2PGZliLbA1ycUQhd1HM7esygALGNFoL9JqPA42rchZSlDEGtjdLNwwKHcNSII9GFb3RP2n8T6Z
vX8m3DZCFxm7vUjSbI+YL5Y9S62nFs7yvcXGdZdauXUcQQmfWXQz24aVc62qyDj3Q5VgJ4iSd15R
EgNTbx2RrbIdxXN0AM929knxpRuoNI93iBtrvtRON9whpfkrOKXMGuQNvAeZdCAHNI2zm2ZN8cnH
1sa5A2lhMfKR2GVTE2gLFcI+FG5o3fd+395xUo5fJ0WuX3BkwzZD6fmpi9L6qU9JX8SxWx0I7xZr
bYrFO22GyUszuN2xc0qhrafeSw76jIthY+RRfoFcF+yrmZ1XN+sYMPGvb5p6cH5wt63xpbrydUpM
WrWFticQlu87JzgBoC1WlADri1EA1jWKcG+K6igdXeL5tBZVavffCBMAi6C3fKcTzMWRy47MMMiH
kmr1NmbE2nWe3Por+cT+qNdjvMlsGZMLsMdrUjr1mayJRPDsrStwNvnWEwLA1EoTGU9IcD/BA3md
PWks2azmKz4n3arEW7gbYYBvKzvBP5f3ZfpcxWA2eNn5tGhjvSH5V32zNNbI1Klz5p8C3VpPrjKt
5E138Qw4Wdj3JGlnE5uD3zrmj9mMhLYgJUeliE6lrjCpFpjS4RQF+aUaSBSZpRm+mT6f/9kR9Way
JLk5Xcb6ifCMfhJdKmh1yM2rnIaeG0Ur4XiXBp2B2XSfEeug8ogPKpDA0F7NtoC2EYzdtI+BsRxo
aCWN5bukHXqrOPXokcKzuNQUWXHUXNATJnrqoytzh312pwXLllzTZ5SMWNNGzW/IobZJsmtlW39N
mbcmyBkEaFL8n3VpfkkgP+7ppIDxhWvjyWhwZIbw/c9mJ+G09sCBFsSE6ue26MV5crz5RA249kHr
tc4dzRgfsrgkOMWnx7sr0GG+SfqZJTui2tkVhTMetDAftkFrDOeha1goZ6airtb1y+g47WVyqEqT
NsAPi46XK3e26t0VffnV7wrvhwT5ki3criXMJMJvI8kkAv+zWNB6vhlLvz/KqSUxZZAL00oe51Jo
rUYNXZrQdtxmw0eV+wbrFhO6ON5bDVJHZNcvAVrmuvQg5PpOjnnecZP0R2FDoWnFUL/i2nPdtV2G
+VcrDH1av6bg1BuBfxx8tuOM880+Ev4OvIJJRavJ/Y0qxi47d7Yu7hM/bynjkt2696kyqUutOwUd
WfbETvGnZvRCayxnXn3bgR9TiaElzKhNZOWssb9WYevfzZqQ33Wrx7cp+pjbteA5PmZjpz1FkeO+
13HJpSfVSlsth5NCXbQrlwhRQOYFmeveSwvrHOtBwWWJYHvqZ5L9VeD4W482M/WeGGML6x7nD5Xk
WU6l53+kQAI3emx9wCEtT1pYOI9+qKJC+mQx/guby6A0LyCM9GUYFCf1AsJftWhh7jgIYfddiaQ2
T73fJXiUSmvRREV5KbErPXt+N6wnjPCbGt8tEdGkABMNtgciFIdpVIuVVloVuTe9vXoEwD+7qCHn
y0F1XvXjIB4NPAMbEkj0qEWN8eQESWQvc62yL7jKaBE2h0lcs7CA5xBxkx11684PGgzRLrHBU60b
p852p4PoTH8N9af+HvWcdReaHMUu6GpKbamFX7ZZK9G5ZHup5qy6qFXULmE7t5ssp1jOToxDbpzF
vA2MxntlFjCfJpaDEqOm5f3wc61/z1kDbIK0enPqjBhAIq6W2bQJv5/OqZs5pd2ZXPIQurskOoxV
o+1dikXB3NtuE3DTrufPGHc/4IQ4GA8mVdJOye1Npn7IW9NuwRqkziVgNt0YMTfr3sX9tRn9xkvY
3s7MH/Qz9WcrpJymrZuXQm/y+wGLRLUMZt3ecr8rNqyA0hU8d7nRYsPbmWXm33uGB91I9+J3BjS3
hTrsM4DIYNdXSbAMo5QVIi4wI907GTIO7+zsMpbVwPnVntjEeHrJ+Dq0cKO1dHxwEdAWrCDGvatL
qNIpGatFBi6ON4fwvjH4RmvbTk32t1xWwLgyTE9Mqvh2TH18HPQsfNbTMnum5dTf2GE725wt6/q+
SjtxnFOXaQVX9F6njzJfUGVk6ZT7cQdb+EOwj/uB6meg1skh6YTAyDIYcc+IKcpdXtMy9N3KsbYL
aNgwDf1qQeL6DosuK5/Obw6caWsEl9Y62XYjz6JujJVgBbDswno6RAXOl5DB/23GP5fY7lPo0m/U
mzjeY8fgt7QPeeoZX2LPNheNZOeI5APjy8thjLJQ35NSRFgcI2tVk/9fV9b80UTya+xpVx9vDBUK
YFoy6glIBsT6ktbYcatbmr1MWR9PHBGOcWbk6ywJn3lZWFpTQb8UrbjRWwLKjmJWpLF1ah373VBk
gmkg9RamabZKU79ZVnnGE5OPYpHlslr4lkVcwIOsQAba2hS9v4nCQh78eLiPpG2+WA3g8CWdS/lS
xx+1MSDeLmdtotMgJXRJvoZWGzsHPUtgkiSy9S41c9pi5qBFSvhbgQp5T59YusR+DvWKt9+H1npr
03OCJxoh3F2lBfLgmJQHsUmNMf6MhNv9htsc+sQ+rjwA2C3F1PANHdy5LBtxFIdnusa5s6eJvHd0
frnEz2gs7HLOCQSTl1jI28Uf1J3LT8Th/yn6/FLimG//338pOeTn/6tqXB0OhljbLEsBgzzCY3/G
CkeBLbO49+N9krcc67TJw7Ez+1ylic66j7Ze1J8VsxRbSJxZP7cLn9P/Db9zKcwkVpg//nDOt//2
w13dNBUhl9o41RTzx1PpHBeNK+cq3htT2XzOSVPcVXEWUUMm0oe//j0RmP78o9CFONOo0++/I6Lj
Gtc3VRn8qMqsgZEYvkQU4Bf4/tc/x1An6T89oTgGbcGhn2oa1/2T/pSWko1w6oX7vgrkBpSrvXfp
y1xnRdxd6iYFmDmISI950fOPyiMozlUljO7pjleH6yDi0f31Q/r3l9jDQGkbHuQnzrTen87+vd75
UccpA4ZcMZ+oMSDAnahGEcIkEBP1MGo+kaV4nY0mONx+9j/Jzv8t2Ynih8/zf9ZZjx9F+/Gvuc6f
3/LfjlXalJFLYcliB0Mj/311ZOjmL7oDzusnkJgl0u8bJJW+/G2DRI4TExAvOeRU3oi28Xd0VUTa
f31fK9wuEhHAIsiXkDDdP9E+66DzuTxP7jE36YZZsrMywC4ZpBzqZd9qFeZK76fVMs1V1W5ZSMNB
utA1Nutzx/vzMfvp0mx/eja1eQLeufODnor03hqcduHdbJ7pT89n3pA9Gs/dTz+ohE1oY8rhvBNu
ujbL3bvBrttPXE1Xcu4e4Q+TOhc7cj2OX0IQIqzDVWXO8lHz5xlnSAelZVkLo8AaDtAYHwaObZhh
xWRkzjJpdZasXsPSb5fVfl9fEi1IH5s6EO8U5FhMBW2NTaFphqQ6cs+ASEhq8k2zsLbzI8CAric6
G+ItuTZ64SxZ5GuQGv59WhfMuEiZK02U45d4sJPLzM53w4jvQCOKGqUam9gcSyvS/EVXamAQ5jzb
J30WfXFbp34zWws51Shj8VkK/zOb5NnXm4TsVQoijX8Ep6F3rfvYifUdJaPGuksssZzQ7fgzlqiv
fVJE41KXUl91IySVBSEhAZ6zLxum/cCVi9Fwhl2hzfmlJ6zxwsUSz38jxy2pWzwirSkPNAArxTam
0BLDvhbvWM/E33g/ONckBWiwZmOo3Ud5QSCVsrgdzZkGsmdXPEXUvnBO7blrEMFYDlPInG5TCn2y
ncF81cqsBcZQm9Z9aYf9SlQZ8BaPhCDWnvmYdQ5xh7i3+7VhFv1aiwZKmLRg2lijNe84J08lcd96
/qLJvOJAlmnbGoDU3o7M+RM519tHrVE94i0KzuTZy7tSC/ucrmNN3k/97FJBtZkGuzPdlNHi57/R
xewhOtGIV1GPGevEKfCSDcIumkNSteFYHNC+xqxceV1QJ2LDlh7hwfDxDw8/3cT6zVr8zxX1P9zI
q3vt/3xFVRv5Eljun9bx6pt+W8eLX3SB998zfzX0/1Yj52BBwYGPk5wJ5TfLio7L3zAYT7joMaGo
v+e/L610Z4BT5A/oKDe4Wf5GRJ7L558vrdyTDcYS2HiUZXDF5+t/QCU2NMLXKil4mIFdEVPPQnfo
FjZFSHJRufbwroe5R7mUUz7ElVQiFkuc2qekaQmrJFmTq9cfkw4L2bohUXMfcWRNF65GhEt4zXYS
sXXoih5f9BBjaXP8iT12GQib6tl09MhHOtFxyMYShRHIwKI0s7uKZfQF/cvf5kAwtoEXeFuSw3a3
DHMtWCnf/naOo2afsq8/4Q0J8MG2gNisHiYx9n3fVGlk9xWXadkvvdzkIEef0dKKeshqmtnthqIM
HsraphI3xhS57/WvaTqXH16aYXNOrYAj9+R3nKpA/o6DO22gqLn3YzBRRm64lP4uI8pA94YM7F3a
mNqncuv+8KpYgAUp/D2d8bQ5T2aA1J5XxgU0Y7/tLMRs1LnxkKSeDh2YYZtoW2J+T3SwRYmDjE2t
tkW8lN6ucwj97thWs/bJ4pIrtVGV8G3nuiCsWb+Rda4fEsKi2zTyh+eo6rpHIbqJ1Lc2N19VSdhb
ozHzLXsHqx9rYtKpcyFQyv2CBgE40AtTJYUiR6SkD1WGqL7FiUx7fHVN1+SZLrKvmYoeCRVCMlQc
aVbBpFgnWj2HziFtuurQqOhSFWRUIDueMjT6rbmC7CTR42VvNryo5J7ELQLFs9Tzt6lgFDeW7CgN
bp9Nmbv8oipGRV0e0S6VrUpUymqqqfSk/iN6TbuYIw9iC9lpOcE6ydnZGSsKAMhuRbccF/eGdF+r
cBfmB3Je/S3zhaUk2EQzM2cWShSIUaXDuKtyRqYybfyBW4j4GK5/CPlFBmW4SqLiElN2BqVGenfA
CueVM0tgbwRFT1WnJXfmLakGL4jUGsthEmwsFsIXoD0mJn/Wj1+xlirnR+W4W09F4MpKz3dzNWMC
GlRErvQL+kFzR1zDQEKIIklXqUhdxM3GbZwzpfDDZ6Gidzo3/+WYqDzeoKJ5tgrpzbe8XqKie0KF
+LRbni+4ZfuoNDW+1aNO4i9S4b/hlgMcZGq8dyhgxTIs6p5QZFF/gWhqLkU1Gh8pPgsCfbKTDy2K
tb+zrRQDeONzyI9NosXilkkMbvnEXkUVrUGPjjUFgl97lCRsQzZv2qXXsMGvwsL/kqjQY3rLP8LA
Fk/zLRUpbwlJ+5aWZENXbnwVoYTULJ7R8r5qKl7pghE4Gb0rvztVQ/qyxapcrAM/KDD5qHxmdstq
srht3rtbglOqMCfI126V3xKeHZLkHQm/blV1zRVJiSRoHfN5bnTioZKD0dpXkVHuziz7VIx0gs5F
3a0A7aZCpjAxvYOjtyj5twxqo+Ko5S2Z2qiQqqbiqkNGcBW4pgNaR6VZtVuy1VYhV1PFXWcVfB1u
GVhxy8N6KhobSkKypBvIywoVnW1uKdpABWrTW7a2vuVsWUH2+yCcSN/6GkFcdDcyubaK59Y6PUoL
dIL23m6J75a3JC/wwYGVIvHeJJ0jsShvqV+hAsCaigK7KhRcq3iwtAvjZN0yw92o8sOWg4FjKYhb
s6IQJIx9s8pXbjTClDU1EsiGXj2GaVutOB2Px8ZtYkoB03oFf+hgK8ccOStEPNBibBswtyUpl83S
sOvtpOdP7D/7bdugFMWM4qDwmrjB6JdKslndgB1Bn+ZvszVMOeQTt16VVo96VqpBi6KT5H7SjWzo
jzawLWiRdgP24HUGt1vsJHuWVH/zZcryE6QAYm/31vdAuO6DCdXHxCBGGoQKPgwTzYObZ/qDa3jh
hcvixIYlnfdsR14cuygeauogHnqjDfC5xEnwMlJ29IYB3O8XBTLXIQIR/+IXLma7duRj5cdVcdH7
Kb9gPmXfHeYYv+PUhr6fQ00bZvP/s3cm3XEb25b+K2/VHG8BgSaAQU2yYXZMNiIpiZpgkRKJvg+0
v76+SLt8Zdolv1vjO7OXpEQCCQTinLP3t7ep2xJRbPHKW0/FDDZVBP1V48uG9mJXFDdpYPJ1vQxg
QAftctUB1udRZy6/ojzwrkl49G6XiZ2q65YhyYCLCh8cv/UOGFzGx6g3fCQoQxi/2Xo3WV42lnCs
Ktj57DYDRFYP0AblIeLEv9d6VzrOrQudC3HkpPes9DvZvi6AZPeRBXI3dWaxmizVbxsV9oTo6c1v
r/fBQmE1gjDM3nhM75ocTaSr98zhZfs8k236acSpi/lBnNupitCd6d32rPfdkd6B6+v52OpdeZAu
DBsd+AJs6Y3b7LJ9F2J07+Etxz9Caqp9Mhkj6evNVHMcU83HWVcCImvHXTAHwWHQdUIbVsUdI9Nh
z/NEGUHiBI72S3EBvY1CY7nUHJfyo9eVyHgpSjpdn1AAW9tY1yxpkzu3va5jFhlMh44XI+YRMd6U
lDumrnusSwnk6moo0XWRSVL7odO1EoEglE3JpYSKL+UUIlJ3baNGvkqGNLsLdd1FWYbaSFnes9BV
mdD1mQLCAtLgUrYt4+guODaEqB5KCjtiOWFuDbEf16fmUvrBohTgwOgyPie6NnQt9Pl33qVkxOHZ
GDBTvMwl/xPIybXwQMbuCK3X9eZ8KT558XPlK12TthSnU2D7CJR0xVqDZEIOSJwtCDuNUhZVelIX
o2SvPZNubbvJi7hYKUngNN1tOy5tRPgmgJ3FO1vYyga1w1iVmP2RW1a02RGeDC3fF0zNz+x9py9Z
ZpTf02ESONx7+Wg1UX0k4/QRO/m8LeymOMimq/EEYvWX1fTJy5dnFsB3J4lfUuU9S4Bqrzb2wnjl
QLVddW7/LAMAm57087vGyrejQ6A9Pw5ZAW2dMWZVzbu9uFi4VQ1sZjU20Ejw3CT5vqXFem+7Yzav
QeDG2PvbIIoefa9vt8UilvuYuQQBjxV0W2P1nxLqf1JCWTog71cl1HXVQ4r+KP//7V/93xrK/2+a
SbiVAcz/Zoz+oy+FyRqQmG9iiPYsWwDu+KOYsvFYC1+YlFie0KXWv3hjgg8MQJABMYONYdrBv9Wn
sj/0eanYAJfwBnO10QC/t/7zn2qpZG5H5utWe2Cxhgqfpob1yYwbJjLUPldVk/pq5SJeee0MGT7K
OGjhwJbh0WgTQF8t3F2ZSx5SxgI78JvDWgxWjiTSz4xHvy66DR5ReEpMvwKcwynw4NLo39IWE8EU
R+CfRaO2zGkTJkysZpXpxNMGsPEAj9smjyMyWT1VwVpfNYX30JNXffPTT/Y3TfUPjTqugOPgTKdB
aGsw3McwxJSd1VANdX1APD7deRB3d9HcB4RhKH1efO9fH+9DE/9yPFqDgIhpSDKc/lC9CoOJKpOY
mvDO1iaGNn+NlnEgC4xr8OsjfbB26CNJW1iA7Hxgd7Q1//zbLr1nUWJ6+QHFe7cRoNN07rWxg6Oe
PBDK7OzmOA0//fqgf3N6dPOlSd9TcJua+s9/uqFSE3NfUXb5Aacg0iZDS1g7mgbupp/cdv5tafqf
TkQup+gC5QPM5zusmx8uZhT4Y1IWaX6wzNFlsNQWy9XktdZ42+fB46/PzPqA5tMHCzS+ANMHdD5s
Pn8+tSmL8rggrOTQxFNuU5mH7B2bpqg2PhFDq3iOp9u+7WnhddmwB4unarLAvX8aQf31CkMHZC7h
mCgeJYvKn78GcECJK99OofZn5I5MqDtgjofhY+AhkPqHC/zXe8g1sXPiC6LbQjDFhzZ22wS5rVov
haSzLPeV33YbZfAEw4PJ4gPGRTfdyBJj9D8c9+9OUveL0GZ55N5/DBgjzpkhuVenBxRsA1RCfs3R
7kcscgkyml//sB+OpWd6sE4DC1cVq6DpfFgDHbop1hAHjBl5xyPfnsER1GY7nyJw0E+/PtaH9fZy
LNfCPOT40nTcS5bhz49HoTyjNbiHlnkZrU1FDXXME3v4XYj8/3wwGHd8HKuZzAh9oh8vt6v4803S
e/jkvWpKDqFJ4MRmGlNOitG/wKRhuw8xGAv8HFhD2HC2DPi32FTi86/P9cO9o8/VInLQ4fmkhWh+
vHcGNtjIaBXfYeiYLVhDI1YRRdA5tOfiiCXW3TDamP9hPf8YB3kZ0bIEET0GypOh4oefc6AbWC2h
TA4xdLkvbeoVR6Al803NnnrX2jVYdWVUCA3GeUIiGY79PBxG5LE/gHA17feaWIwjkH8sExqSEcKp
OoZLatz/+ur83fdEZMfWgOhkMho/Togy1w5HcsyMvcmo+XWee6ddD1hs+Ylyb/SYLaS1XM2pIRGS
VGN2NgfBENaGZHzos8o5gU0KD7jE7Bst2JBXHoHFKZSjQA67X3/Xv961PjNnm/EYfFTvL8MsQAJ4
iPIxORSBic4qA+6UAWvv1PbXx/nrkwhblZ+MBq8evX58NyYGs/fQ6JJDNVbLfZDoDliZVe6JcYf7
8OtjfVzOuU98/JW+4O3ootX9mMc3o/DrUK6wnEMVR2YXDhszZ3SBNym7wsUQ0WAb55PVT/LZKMpo
hzxF/cOFtX6Tkv95AI68wpR02tkU8HU+vFXyFqoHT0a4p15o54PMBYupCib0UBEwmXsmZuarC+9g
nSQ99LO5jtOI/wa3hyvedE8AusNjQAfhTg3krqy6Jq0J4smRG68FyXvnPO7CY5w04tOS2+H7gInn
M+P85bwQ8D6uULd4D7KZsiOuc/c0tCYLbleM4tNF0uDFNWJ3jEfXMdoh4k3qxHg05Ljcz1Fo9yu0
y8Nt0ZrqJQ/JTVkMtnHMNzFiBlMZvhe+4ZKXVjQFsURDHe4xEaJiSmWMINyWrd4jVBD2VmUjnJcY
pt135Bn204gmpUGkORTGGgSK854Pyhk3hcKVtO38ND7jnSuOjsvSYrVD8trHLN5VF7nvOOt8gYWM
bSNqLtOP1mMSRD3SMc/ZjY7JZgike/fDl73YlmAJnv1mhPJcWYBSVjz9UXaVVQGHx/CFIkeQA4eg
sJfPCw6nDfLJ6Cz1v+3ciq8xuzYMt2TsxpVkkvZIh2w+857JPzfNPN5eLm/ojWoryKi9p1MeZ8dq
AdVxCK3IQxQJTPKcwR+jgbHEab2Vl9UKgsCpVTRfwS9MxreyyrgjK5MktXWeW8seSAbXbnZ9aPOt
acaPzpQ4X3rI4QacNrO80/i5Et0hn4MoLj4DuYNZ38jktYWeoCEr7RztgiXIlxVDc/cBN6L95JcD
rilDcG0LWySveVSgGG4r5yV1GzAYPDQQK8KkINRpNCbMVBlxM+bQTLcJUs54Ix0r+ZZ7iqWJBtZn
a8b5v7X1fVhoOLDfp2O0npm5JMiAkSJvrKJargD+cy9B91nO0TjjeQgpvWYYTsNyX7gGyHYNi9z0
MWLydcoJdKsipXmz7rjBtrjV6pdYK6ehT3L3Am/HZxHGsGP6mIoBs5PxiPyIC2ZGznyODPRP6CK3
wYKllLn6dIucrbmCnWlBCl6qbXPRGRlVe0+wdnIwtRRp1KKkRMuTPC1UsuxyOfYYEva4vsPHSMlt
pYVNdPyy86zFTkDa5G2xyF2mhVANWRdgMxBH+Vomhb5+Z2rhlKElVKYWUwlqvrWlBVaBllrB+UN1
xVWlA4ESK9GSrNTCC6BFWmMfV8eAh2QVG7gk6esHCJk5rVwLvGIt9Zq16Eto+ZdCB9ZK5Gz4W29b
JG4rps/TZtCyMV445Cc0yZMXIqmDmSNOOSozs6c1U2vhWRYAZ8m0GC1Goc6sGYFaEsSfOhRr4PJe
ai1hS4lj2cyeU66EFrgZpv+10Q4ypuk1pKXJ563W1+JbgTYOq4ZFjzm5geRAj8nxHochPFUlwx+F
AmEbOzMiu7xgAXb0HqkQ842X2PYZo2JzbyV5dzS0VG9ZvOtMNiS4rpzf1XwsImj7GjOr97NVMTwq
wyGkn6SFgBbWHGsVora+7t2cL1TlxCavhlksT+5CxuA05vQP1SCCk7Ks5paNkhNvRo/1gtFX/tSC
QHzCmT0+zBehYgVfKFqB8p/PmVxsDSiUV06m/B9pwYxqyr3pEDdBwUHZRZ/byPzku+P4SY7zvLWX
vt/q94+L7FGrKBk1FnedwicredLyg2Mgc1mJDFhriwozypBjEsGFMtO7iDSdclyBT+SNAE9G7uuU
0oeJf7YptMITM4GzQzqL7LOtRXHbmeqzzJcGq0wy3DgXoWiEvz3dqIuA1E1FcTK0qrTU+lJ6xN2V
J/voi6LBdrKRoSqtR01H5FEr4Y/BNzudOjr6F/HqwDp5KIM2PtoXcavQOtdlKLgxU/YOlAi5cZ/P
rdwWc/u11BpZs1DDM2FO/rtCkM6sr7TEoyhc+WW6SGxNrbade+w4oMfZj5VTs69BB91MRuMBl0ap
a1cVWZ0K9S4VdLCnWYikt7b69q1Gkb+tx3Q+Nso+S60BDi5yYEBV144LtQufBI4fmaMavgiIQ8an
FP9aVgyPxno0SI1YWyoPjvyoGJZduK28hBEll8bgfJ8uSmVM7YeJ7NSNXzVig5puG16kzXMYubtR
6509rXzG+u2QXtPRVFadjQPYSg9hilaaK5hsbCZoDRGiu0Erqo2gPHu0D9ZhEYi7qMndvUvowTXN
PiZb9eI+hG5jbQp/rHa5lmznC/aYXgM0WWia9XDRdvsXnXemJd8xtgaUe5jGV8TgROiBJ/sGalN1
a2rBODomAGf1RUc+XzTlSTrkuzwr5bNLdMsjpxadJsP1q00IKwXpKup0RTl+rbRiXV3E6/ZFyA4y
gHc6gV7tuqwG94aKXQeUoEoJB6s65loVrwZVn8e0yO9qz1W3fjdNe7vp4mCdoKkvtLh+9JHZD1pw
T050eE575DFONBSvOowC4EsdNF+cyNWR5Aj3g4uGv9Zyfpy+9JLSvP0su/pbwUdv26ZycqAri8gJ
+V2GFxODCEZ1bRSIau0Z8C3sAw0RPhtQM/3JCrGimFW65RdPtlkhvo/MzdDS1GSIuYFNZlUUzcCc
cClIqxyOpHsZGz/gHUjiEQHD2tLg+Jm6s8yhe01hrh1p1vPWYBFos0jhWpFN5j4p8p1k991zqBVX
JunP8XtsYHJXxJPHPNiqpExSxnvjxeV5cmtxk4xu/wTZe3h12sR/jvoADqymKcBwNZGg8tqbi1wW
azoi5d6A/nAUIoW6X3jDF8BUhOzhs9sY/gADIm1SoNFjZq3ZRUU3s5jlRuUNXQ3RhOCG88nmW6lp
75SpeSbHOUenP/LOgJrB/D/ve6LhWJxiAt5Skg4tXCtHq4X/sAF2U7GczUtEYl8qSN4gbObA3JrX
iEV3SNPwAp2qtxiPjIxN9LsVvxsvhZ1t1upYL0n/vaY2osLAWlwaBVeBieO3UOhbmY4SImFZC/TU
op32nmmHn6Gc2S+GqI13QY7JdejjyHbLJV1bRCaR2DwFTyTlDYQFue23sHYStpNmsG665ImNMb6J
0IPukDWfPJvMHM24XVhecaNxUxWfTbc0V6ZvfJLDlK1SWRJGiSAZOZS3akv4605mFquJzclGSqJ+
rBKGk0+NDdCH1KhgSl6zXMTlGmCZB9hBVbwqoz2yMHHVe+Obwqm/o5Z31k0rgiuC2OQ6Kzz4S8zn
LKTrq8LVAVIBXCx4ioQEcTub6WThvCp2/WK9LOBYiTPo/Z2Ym2xVFHO+AzYyPTTAudbY3qJzWg7v
Ro2Co1mKcuUNgzgiqza3zCdII0KlvichmRfONDBcrdt+V8cKhQmwNPThDm8dNkJH0BEOiJakuSpG
1UGJm9LrzJp2GaF3K9IEpzVFtYdkbrodPdNaYVz19m7bxGuzAF/UNfUmB4mG/a4K7yarwxSZ4+zw
VfemWqPa1oTH7ywv0SyUgFG/UVy1Mwg95iGCPEHzAMaDFAvjJfGcK8S/M/uU4AZaBNk+zfNYLAzF
wqOqvCdYhGeWXBpGiEFOXru8p030GQPxJynKXc1umnSB/CUwExR7gJRXUgWvuJy7NYMiFHWG5T5V
eUL8QCVep8BiY0Ua3caPBZEurcIKBtGsr09TLEdSJb3vxRDUK1HQ1cZmT0UQQWr8stjL9wmTlZf2
4qqROcmpczBHX0wEccxGWx87VlsD2JnnFTEJ9s5atkOTfJ2GCaS1iq/d5sn0h/6x8QmKj7vkQdpR
vJdjkK3xOvRfDdH622kckAdRw1z3fQvhdyINComleXTtRH71OqfcJUXj+ZsuHttD0ni0R8dUlxPk
1Ey7arTYQidEa8EzJxsKQLvRXsXF9MkVXvDD9DArH406p6FDlFTnmzuhPVUnhdepg5sYE4qZi1Z/
nmgyguxoOo80LqxQMcVV3NFyzJiJ0tV0UrUCQUZOcoeicZWxH9pLu5cElvUK/nKHfwwlUUDT1OtG
Ss4s0OY3ET77URa+d6HHA8hRGTG4oU8hInwKqQ0xQJRFEbd9vyE7klSHSM805qoPn0kiMrYhvpor
uNQujItluml4x332m3A+G45LlYzxYqvIjzVvUsMlXEsFM2VHL1mWRiav69LS1YmVTMNbuojxNvVm
cMcWLmsi07NjnI3hMzovmtyRI61PVueqree2VCLRMpivVTV6LlbNQZe8gSLrKnbrjvCVga1Dbnjm
rrbs9sDeno82vNIAz0KBvnHJlrq6+HJMWEnfvLwQm6Rl+we+rL5zW5hJuBYPZU16y8Ir/yCyjhdp
Z4dHO3ZpCqDEPfu9pEegJzWX4w21Y2znCh9O6NnMbDIo1aZ0iq+XvxL4hfhkejgZKpkGO0lK4h6d
Uv3SFQTIrKdW0CXw7fF2JI2RZEdTz3qW0gONycVEnOuuYNM2V5dGcQ1Lcy0moHcwQaGeY4A1V0lC
gKwR8BWLeMyORGLg6i7c7kuVKE4gSflE1pHlvqPxckdOufW16E1+dUQTfGecjYfWLae7bGK/u+AT
3y9ZTx5cPc8w50zOyyH/5rF2KfuaASbvGtJaQ1JWTW3f97lsN0MWjtkqWeiK0LxkMegJFQ9NdNeV
M7gkP4YmeNCY3BvjOqii+oXmH8lgWUpH0V9OQdt2hJDngaIlg84bRna0VFeKeAPnOm/IFHSt0T1V
6cKEbHFpXoVLdrzcd0aC534gOIrtP/AUsmAY3GJ/oUyaCJ3n1VCH70ZJd22Ft225z3t9TXKIr9Li
f/mtpptKDlw2mpRrx6qXsyitEmotrTiUb6AKyLm4XfKRgGdss1eewx2AMZHPDsiKvyfMzHvAgGUQ
ZjOQ1puDBlIS9/VUEjQN5W65ykqnPchS/2mluFoWMbsQzm05nwc+COJgG7ibZjTMr7HlOikigSzY
JR33fWywvbYkfVbQIhT8liHC98VyaCql3E32wofqmPsXWoklMPBSDE9KaHWFNYbHAXXiS4g9+G4O
Yx4dI+YRduye2SRRj8ewtqqXTHb4tpsJEuzcDbk5rNo8tD5RHHCGpfBof4URuNS1D+NgF5SJuKZu
ab8o4vCIa4Q0cOwrLtPQVYLQRAVVSj+wosviHwVshxfyATj01HfDMVdzeFC0XElv8REGQBKAk05H
TjX8u6BNshOL72vvdkjg8OIReV1/L00/WAOW9nfdgDvEVPw6SoU87BNPYNhjNu9IzNupdlDbiNi6
s00L/FwXxIUCxUXhvniLdcojYd2WthdiRbP55orKx92ULIf4wFyaH4xF4VDou2DEXnAN5ZKWAs6I
YZ2R0Y37F3vq0ZOL+Yo1rn5hFGkQQRLXPNPQQYnDpDqFdcb6GDhcKUg1xqN2kL5LovCIllD6HmzN
mTvPrcNjQtpSyD5gXvaGJIJY+hLPIuGvw5vvUScDGrCmr12VTN+mwWcK1bEhb2ml1tE2ZlvBm5E8
gmurG8qbeFT9Y2KO/o8aOsV7Uk3BcXDjHCTqyJvJSTBrz66csf2W3AEaxPuceqiJEGERJAIsmwb3
Jq8TcocvLeH/uG/+wX0jbPQHP3XPNy/q5b/eLhKJm5fi7X//r5u38b/Ob1PyvfqTWvy3f/a70sEy
ES2YDnYXylOPYDPmkn8w41GSM42C7SLAGqIm/5fSQTPjASAG9OHxJ7De/ks2bv23LZj/4aFhnozi
+99iurgfZhgQEzm8izsIojy0Q239+Xkw3aQshWNUptet6JP5xaloHa9KR8JcN3H5l8HKhtiWzvsE
zU5hHCqBcqGldpTlvhrJd0AcBC8LY22xNszaJRtpHpbTBMforWlzSXiXZJvZ7EsVeVmH1igfZ+cB
/yI+DvJSeiHq7kcOgCNfmXOEtn6bLeCeg1szMZQkTKsfLHtbe4o+04NdtiEGRjZ25nNuj3kyrxbH
AEDTxqSoF8cEgSXpIRK94FC45Cax03CzKb5G89TU/kMs5FKN6Ro9vknQVuGoBShfiSLjscPVaG19
wDG5CZ5XqqXflfXgC9JlTBJ+TomVZGhKzeZ7TCbUlWzq+c4VeYmwdB5T/qk3G8u3uqQN9dvE8D8P
4D88gIxJ9f34C7PGS1K+/fzs/f4vfn/2PMxrtuc6ni10gOHPeQ3SgjLKBg6wrIWh8WfHBlGIWDvZ
IQcmezY8G388eg6PsqvNdOg4eGy0/ujfcWx8mEUzzmNJ4HMYBgce1ro/P3kzZktbccuQGLydg607
nxHI/nQ1/kbE83Fw6CNy4RXgU7/xlZEy/fkQzHB1dRYsezJGCZ3xMSOUK9/jkv5xzf8/jqK/xU/D
+zYMpsmNOYosv3XGt2p6U+4/aHb+6UQ+iDtkUjn0zjhEv4A0vp+TTbO8/vosWJj1p/w8c/R92FYO
U1bBnWFZH1VfWrObRkPT7l2jbL9X6C/GLW9ksaWwXPZuCHkV1Snbl7xnj9yZKG87e9p6tBx2gEzG
HYiC9rOIcSSQ9ATeoGUBEy6Z6+DZp/E6wElBed6aG1tNwxVuBpjXZO+BgCKW9xGYwbSSqUxPnTcw
36ro1vmkPvt+B3PVGvY9GYLgVODMsKP0Npkh43Ne1zPUzr5aeQm8da/t2Y+buTyZ/uIxoJUl7QZ3
js9mY3hsoPJ5vZhMJgBTgTiMin4CaklIGolE/XUfFMsTJpF8E9dwu1PZfPdEIRn2kwtOcOWw6eSC
4U101zAK1NNUzs79iPWSwBCZbyu7TakzgOfnveVcdRmaZjnV1tmnxbZNbWdaTTRSPtkSL7rDjuxa
Lim4fvDhAIzIUzuH4Hb3Fd25dVT18X2YDuP3QAGUBF7U02wJJzI7hpTjJcvbiND1K2acNt0UTOue
UAe4NnxH661tJyNfM8dW70bjEMBJerP6HIjEj9FBKed+GEw+SF9gZFTnij6ZWjEYBTE7u96mqENF
bBiNxlWig4ZDt5T1mu8HS8VVct3nqXEDw/9NdQb0/ln1P9JlenIW8RaQUwZQyY3WTm8kXxV0loM5
M3mB+9FAwR6dN12SBquYsFz0yiY570zXCVYOSUHsTT6vmPge6SSzYxG43edEQ8zyqZGnwu9jtsRj
uLXd1trBK4nvx1zAFSntYRO0dXs1IiDYVULw4nOxCWEEmMOtT3AVlXDuR0eXqdmebgYHEIu3bpoU
1nrhZ1h00uEhq5b+QdUhf7mF+00fIkHIHQEtNvMwO6IrAb4IU2Y7IN249QMu56qxrXBTMEzZCNbO
GzUGaXpImZNe1TnmSVLKEiI3+5ZyxOnDiOl4gsus7LOJgITEvRW5le7iKDJ3ltOGryHpr0SbCSO8
EWPAkAcQl+xXjlWSoUen/Ra8mdjMETwiYtucI06K5roxdHehWIaDF9TeXWjYxq6rYxt6URFdj477
OSwaChQZQ9if3MFk/EkHEIMRJJ2+n/JpTVpM+KqQAKyCeqzUyiYBZ1cxj3130sx/p7+s1h2My1ML
be81DkxrC0rEgatLet7W6BT8HTy1XI/QzLyNtUw/coal6bobpnwbR4gFyPCe9wUZu9ckYjmPFO/L
Npx9XBS24Vo7ny3Qzh2d8asvwuFbGbrxvVk0JoB6kXsbp5+oq2UyMClhzPDdyjp1bACl3xCyN760
hNqfyz4KbidrsR+pwhnqdh09HgJz3dMoovkOAP9yFdWtf5cmbfmCX2+8b+d5upvSWN1MQJKurYl6
tmsC95QReb2zGndYYwrxHmpSekC6zwvwWlrla7iHHKCx9OKVC9LK2sUE3gHoNpMrSEHuBgFOdTWE
o4ny21PFKs6r+KHB9/yDBKFuT15cBxKl6HbcGqgH2JsCbK67HVptQL1dDf2Gt4qz7U2nAfPjAR+O
qyZ+XCi5olU0gLbmoYlBCAX4zpjpL0e+bfQorGo5kmHTnBjezevcDZNmnXqlCTO0SIMD2zz3qkpT
j5F8FBzcLqBJQTG/JajS2LVxlhBd4NncE7Tp6TNh7NjCdW0Pv7V14ga1fRiHxlaGfdhuhZkHa1L/
uA5TtcB5pU1xV+Zt8zo2CptjNWT3JKMzcUqhgSlWgW9JEizbapByD9oTdqFJ90Mg+zpdmhZjlZCK
Q3Ij3SW8S69Klkz8c4rnd0gm+ecZIP8tqj06TrrHIUrPfSASk7behCaBrBSp21BIirEDqe3gg5LY
cg9fcNjg5KxIj0b1IRm+09qkDToQPiAonu1cd7Yz1X2Rk+o2FJ/8Vae1jS0Qtfl86aeJLhKfGMtQ
ezpx9XlIimKngr7c0RILgYxYpsaqFusRZ9PanHS1XfUvAPrUwYccwn68T92NH2aYNUat5Z/b4SZg
6kO7KHaNbWsFydnLpoEuiYqIaLCqaV8xXMMMQDfw0EK9jRg6DMUx7SyKcVl5inCKdFn2in087dTJ
W/ZBQq/Oggr39SKVSBzdGr3oqd3aL3dy9OgeLHXPYbHfhMdpIW3eaukoVbIxHkn+RFNpTPz0vo3r
v5L0Ifvcjn9cWjKZbhcVreeeQqtCF+116IibCDxaExr+jt1oe7BrI/s84pTclWVDI7DR4QZOi1tF
0dqLLg1c/bLrAkaQRgpkaPRot9oWvYsqYB4a09S9s8l0fbGKhrDbmhsctHyGvRfREypKtWWAW76l
vMMPCC+oYDJv+cyNFN15sRHdqrQPCHtljuo5qLeTFlCk39reV8WGVK0gPYUkWpfR/FvrRYTGdKew
/94vhjm8DWVoPBU6DnNRoAs3vuH9/jtlagrfZ5MvOzn2eGU6tXVDQ9J4jMKMRcbWo71cYK93p+S5
7Dv/PqgGcnTN3v2Crdf5MrSG8yV16/mGN5V3FTexsZmTxNjQ3KOJT07zeYmM9hPBhOVWtDhsYNRP
N5errlykMVXnY73ROGbSSXjxdemJrBmLnGE8TWUPR7ziRrwizcc8SYaY2zJI1aGYFXUkwHD6tSbx
0KEM5mNPI+s29K3ogOaGueflXl58C5md4QAnpEI5LQByb0jsCLfMESNoumqAGeyW2a3ZpMUBaKX3
NYB+uVMh2tYVbjKxIRycn3/BMZB1oFKthg50RKoJpKCZppq7WLoviOYoA6fIojAfRB2Wt3guF7K3
XCpjJCfzZxKaXdK7lzHdLnjh6HoDfoG3ksKQl+ktmGTjqrfpPjt9QRN/XKY7S4409tt6um1kx6ub
YEu1k3CpUNUvhcw2uINDginBh255Nw0HklUWhnpOxwRa5SVucFlWjz1S0KueBYc9EBPZk+UIddvQ
t2fu4BHhFtNBnUcyDmE4jVfo7ck2a7LSeOxMkxYXXH92zI7drXISXNZm1PFoKrdOV8tFHO0PDSO3
eqANaJX5Z5NZx7aoaQ3bQWK9XtRIToHCxBlH8xXcNR3MKYGeZhDDcoyRbWwT5NmMmRHcwcmRR290
5q2v5hbYuKBXac8DSrUi8IYJCDJSOvJo7OXe9JhHkoWQ07wN+Z9HAqMw9gW0Vq/xSKXrkL96l9rE
N8DgJ+sKL6azS0x7ORCs5gHsTHb6jG5lPMF6Ctz4xgJ/ikM5KR4wLZNp48OeW+pLbEyFhx1Hpvg2
l7Of8m5oHuzBRq2aJcaJkfVdX88Y5R0GgdiC3/wGnofl4FXsmUXnKYFTnAZIMrNi5XQjug6+345b
sqHELgwZ3GIuUyfUdy36zMaUW3aIMZNiF9R1PN8JmoFrei7Fd1ka32m63044ta/ENBZ639Yc/Bhc
tVySx7GKl3XrGxF8QkjryhjWKMKhLCKkYRDtfzVKbCfQQCrG410TbiDWRqvMZuJn+kTPQbMkF0LW
nG9Zuw67KuGRJ1szo6/Dc13G0Zr8o3LrJTnS6soeenggafwt6gd3n4FOIQWtn6Dh+Uv1UGNMWbB4
o0hcFSI+xalX35XQNr8aUVaueKsXz0gpmYYPEommhU6NTCKcYv0wL0eRBNkOWH2/N2I8y5sqapw7
nJbLXRp57UMdJdkWCY5kAD+1WGNx220niWk2bON4h20xvRqajJLczJNjlBJYBHCveQ3apThZ5Oox
WMndoN2MVWSPzGj7KctOXfnK9h6Uqlf6ZyvolbluhVvdD02KYxx0wXgXLkQsqZkxT2rE3ZXy0SSJ
osDynkH+Jf2w5VfcTKH76oBjHNdDvMy3jqXS+9JV1RXNufbZa9lfrSYrFjezH6jnLI/lMSMo4Us4
SzME7dvbn039hvSsombm5Mf7qSz7U5z4DgixTn0ple3ucY2Ox9yNhtNozNl3BSQCGZvFj1v1Krwb
ZF38KDpprgfPcl6YZlaCR6SWRwuayXWrmGd5GHaYNgwQIhmtgVSZDeU82aUstghsoIuSMRDfVMb8
lg3S/yoqCZExWPx1FOXLFWrJdJ0OhG+xx1uYZcYFkoketvzGw9Z6IpIi3RNSn0OukJBRc962x5mq
Ah23vQCZ8TcROIVNlxSPYN1IaQAcFLHKr2jc+LCBGRxnVv2ltVOb/FgGK8g2ZNNvXHbGuyrwikfy
sqprteTiQL4WW6ltVCBQIrErq/2epPpuNIo95ZJnvM0qR7I1tqCXe8//jC23XFF3+juqmHEljCR8
YhyhsOrK/I6tYvoyWXb1lDZZ87Xu60nuasNlSpyETZLthkqD3glnIG7JUOW9Y1tjub4MCbLWE8Oq
p996HET/Rp4VQ3TaO9cT6LSTzc72e1mbHpAaibnFyG6WaiCVrPs/7J3XcuTIsmW/CNcABORrSiSZ
RRZZFEW+wEoGNAJafP1dYJ8Zq0rmMK3P8zx0m7UoggiE8HD3vbbQsn1Lzx9EhKQ8pj2O6PQvq/aG
Nhp5g8LYAYidJc3W8+yKjjsEok2dmPes/58t5uWrjjPNX3WumdKu0M5X4Om7zylqJhycsuhprBvB
wYXM1ijy8K5RovwuNPVqJc3wSlvil7mjoXLnUvjYaNQ8UAPP7OxKEwhdFx/yxfRvTYNmfW9DUQbm
ikWxE3X6bu57fNiZ8YHmldYeFyv3aKZ4dazSukOlDNo+wOZBfqcGRF6anXBlC03S9TG6D1x1OE9o
EX4NcwwQlPSfrdEarnVlmHt+iolqpWq/WLH1Ew4CXmJlO32Xc9jv+nRAQtqIKfnk44m+72uXESs9
b1/JBEqs5jMoInSf3T6yHuK+rOlqiFmwtQ++sSCmwq7L39kAA1oRmZ+5gzyxIae3o5qdq4oez1U7
tM5WZUX4rfTTGdDB4AVaJZIbB1cXuHgatxgTEXUArbVay34o7ou5kUS42l2e5y1Y6ym/C2PN+exW
oIidxDFvjKgXvw2JFWqZDGpbd7G8Cououy1sktyZndpfLDh7Ba3Ec6h1L0kBYilKm33OdrvtlVBA
tEb9Lgw7J8gG2vrLNi33Uy+yLy077qobC7X1MUDc11mHLB2ThtHVnSshy2nfDvVrBJMiSGTEiUUg
iKO6qwW58PsjoRw+kRZdU42sUuLfsvjdtUkfQ9RU3wXd9y+N1+KJvpK0en8v9STRrw3VhdfesPhj
ajS9wrM0HzpTGyewDNRMYGfU0lyXRVWNK1GXyt5VxThzNYtq+lumOnsocgiSpPr9fRQvchpSWA/0
If8aR7p8dZhMNISI+kqfhx+uza3BzkjoE1RxSapo6ZnB4h7y2MdirjECjc6wK9a//RUm5VNOS9va
CksZEBVmG9IdPxozppUCRT59Rpyv0zAE3eh8c7mCjMl8tGv9jhgKVrJLmkjrPOOH5WfDtVXaYutU
gkRKWtS3MjSC3tfC35Ej7M+wzcy7ZvR/V6OlPYHibB5N08Vnz27KigJ1PQLK8QDqaIVd7nV/7LZm
XBUbp5VQPVEFXFAKvc+CoqB1bQc5rW94YDP+Tuc6IzTiHkpyMFjk73qNZFysSuZktec+nl+QerzL
7HrL03xD6B4FMMwM/n6aO9ojJG63DqZS0iWBUAH7N3fcZlJlm48zvOcehd6Toppt2ghbTyQleuMo
0o8GLxZ58mFMLI6MpDc+6W2fXtDOnWq8sEdDWopuFuje4st8MoZGCtIDCHAdFHXRHdOsTQOnBgEd
MnlXlRzzfdkzuf79+5kG1UfycDYCqpOH2nEIvA7nomBKGUWTZtCVA+2Etk7+9vGjTnV0y/uxoClh
uFQ0rXd4Sjb/WSmtDvIpEotXKPp9rfKSQ2qS0cThpPqsJoMMYjZHn7psHC88f5kVf2fqeT71UfRs
0K7MUx3kJC0V6alsAi/XSMAXvKBTDY8fv+QyH04fIkwm5iIsRRNl/j01R4PjovXNOmhbUrfuEBFF
SFeEN5mpz8E8mSPlS3/cljVB8sePPjd/BHwxtO4Ub6B6/f1o6rSjIU1RL0mSiSZQuwWNvCSCXU3H
VIlmNxv7CwznP37sMkPevbGlE5vzZU3k938/VjS+U7oxj4Vrkl0Zef/o0PIVSIdZ67vM348fd25B
otRH3AY41nsrtv9ZOJJ1pRs05PG4prUfKrPac/kft1Xo6hd2mXeqtmXCCh/tNTdwNhr9dEChLP3z
LZ25G340b3NzCrufY8vc1LB/Q7BEw5njzfq3CAhW0A6k4j9+3XOTFswb9W5LIAJ/t2hc0VJq12uE
MdK6w9eCbL5ki/34KecGlU+4lK90Cp+n8nYLUVhn5Ww9b7tAj13U2vLh1hvYN1/4fudeyKJzx7Mw
pqHEuPwqfxT+0nEBqWcDG+pQZRjLlq+OV75+/DqXnnGyqcU2NEUOaigzZou3Yr23vPyS5HT5+KfT
nvln8HGYHthI/v0evp94Q222daCIXT/JTjevTMCjOCkO8VfM05mSRa9jGUeZRQnabVHQXtrR3i89
SDIYYtI0rPukLpZx+GMsLVvRv1v6FfAeOiHasnXWg5FWx0zDZ5bm/mLzb8d1IdcsRpumTY/J0ujy
5/MqrlXehOouyIuRAMWZ7rAdcy+EEu/nIm0UHpZFpHZNOtVPHuJLHHvwq6yCuMXjq1FlvEbUc3QT
ahkfv86ZJ/ESng0P3kBY6J5ME7/B+meavDJga6NtUGuuYXs9qDp5+vg5Zz6T4VqmjmJ1iY7efEP/
+EyOylPh124ZzLG+rbNvmpetk7RYOh7/YR7/P6Xq5vszVvz1qJNwhRyVs0in0Or1Pon7wpLwEN1/
/AbRRPbF/DjZxGO0FoX1prJab6MDmn1xuLJu29lstwnV373ZkEbLa0ECPLfouLS9RF21AmtTOUTz
pzDjHmhVBR7yS0cw96p2m5kYYAL+ycaboezIYE8I59ek2fBhceL5wouCED5dfpzg1PV0FoCBeOxk
+WXZrOG61DGmTdQ++/Ta3Bi9dz85TvwtnztcQLKM+mlGKyCwiZ2LAQE1a+ewsO5jm8qssXhQm91j
HnIxah1Mucv8Xg3gH0MSS3mZVtsmHcg3xsJF35nAHZRDSZNkb7pXWqJ165G+p4Da9rBpW0SyPCfZ
kMJzj6lFL0OS+uF6ZL/e+HJYz64cN5hRZj6jZS4m6nOjf3eXzsp/PddMgBp0cHBmEfIvQcIfcy3M
+4roY2JcEq059oYvDnz1MZBJjUoFV9Yh+PiB7wMeIUwXPzEkdCB0TgMeREF9P6i8DHyvtZDQl/m2
glZ5dIRq96En22NE6vXBQjZ8/fGTzyxfojn645CdI/Y+Xb61nHot6hysOeJp+to72NtV1Hse6FlL
fn38qDMvSYMHuxG5Dv46DR2pi3LfnLoiyPuaqgiKqpp0LdxAPEPqg9OksbduKLCDMjZJ2n/88DPv
SVwlHGrhC477lP3gYnVI2qkogiYs4301FA9ygS14yVT/6zDAWjYpAwU91yuMzP+ePOSAGolyGwMs
z3uepmLYmN7YsYqE+NfTlHCDhikao7h9vAM2qKYsO9l3GX0F3bCZHRKvIrmFg+bgR+78/LcDaOmC
F6PvEQSKfXpsYWOmCuiBvJadiwA9fVFSQ6Sm02QivYSUeb/Z8zBCG0IDm4L26fFV0RsSOV3Om2nW
QyS0Z/ShP5NRPNCReyEGWdby3yEIj+Ja6vBqHC+nznq5iOKp0GjEQBe8FeRK/dLGgTXrZ0CvyOky
QIIfj+T5JwLgoo1tWXSnx4ulXA8iQBpURn+V+upbORkPok4r2u2dDE9f8/jxA9/PfeDEdLW+RR08
8WRG2uCOkL+7aaB13dWU9QE+J7exo194zPuAcXkMV0OxEF7M04RC7+ljHPOjg14zFyJDYR3UyIn4
8cu830V4iqETbMBScd5RMpCojUWSGGlQCzJaZHpo6u5+u4Vzl1QtBXWMu3GnvrBLLuz/d7Nk2TgQ
mNigUU7ZKGE+I8GJSCb49LauhswnDVeoFJ2HT5V+Lihi46SFzgcXJBxU3RntVdHo7r4dK3nIqCPv
BsKiebKrezrhwXsoRXCwhAUYX9nXtMU5j74JZQVJrn3htz/7YSDvMOMMRHunH4aWhGgxmoIpO1CS
TSY/udJG8pwff5izs4y+SlJKvkn740nImVsVx4gsM/qN3WxVln2gp8aD57aXopZznwI7WLoqIb9w
h/17f7XdTBSqws3NHJWgkSWMDqOjj7uP3+bcDoTnAmk4zBJIdixj+kcIMMMNG2GDpjQPISnr3QVv
a3eIWprsO4KZfx9Fc2ekTZQjY4GUnd5QgU84PQ1XKXfH8OcydnXs3OV1+PzxW51bPBhKOFDKyd/A
QPr7rcYmLYy5ZPFkse3hJ2VQYgvtnxRbyl0tbe/HkIG4IlvYXDiqzu15byYWJI7OXHpIneqRsPo0
kNK8bQsNCZPcqeRJJfMXFuKFp52b8Fx7TCb7Qnc/HU1oJLSQwg4AoqzSPZBr924wkUV/PJjvgEkA
yHQG0TU5jgRtzif7qt+ZY2eTcg+8btCf4kgvdxodx6swEX1Gbc4dHhPDK2Fot/1tNRXpjZ25Yh95
9HTOqEgpLCdqY1RAHhBI0Y/Rdcml261xduRdbtisTGCCp4FPHTa6PeQ5p81oUSZoq29G6+O2ILzm
ELveczeSnXBVRBGjEPFTOvTNAeDqK4aeSH8W+fOQWweySP6KNnts0iLe4+OBPLPWqGkTgqK3ILl4
eiBmLr9DPBJuD8X8U81Gu9MhQ5dhRv/K9O3jZ50ZDuOtx9heErVE3X+vABP8i45vBaF9aPzUSThs
clv/1kyAkF2/SFBJOu2FCOPMosNnwED3zW2LlzyZJn2dTWMtS14vsb9GsQSHQ9cOdYx6Xgnk0Y9V
PVQbujH64N+/K5BAjA+JbAxxulNa2H3EtdcAH6c/FJFtTVY6uyMbL5GWy6cJg/gLoc25L0nIRhrA
NLj9nhIJWSuosK2qDDRdwgg3eroSCtHeDVBHgtzhIv3xG545c3hBYii8ocjXvq3QP3bpPKwt7PUY
2rGXVC6setjoVVltBB2x/82jfPATHlIi8vwnB4LC3b3NC65ohl8Wn+2sQi7tts513BnGhe3r3BzF
0YvpiffCkg/+e472tMTBfa64q+TdA1idX7ZdPWQN3y+W1Z0HVeJfX47YwBBdmJAAKZ+cLkBjpNZm
NnMRAO6lx88d7uuu3ijyABcedGZjJqWO9EqQeUbGsXzPP76XmpHL6vhdBpm0n+WIPfRcPVyYEoKf
cRLQ//WMk+UG0DhNLItn0NBvrLBbUFcwoux7s3OgOGUA+WOpo00cagXuD8e6cqhdmoWo1XYeDs6D
0dENWcRUei1o6rgUGBBTwBHEoq2vZsuK7kxfjutiQiIZKr3Y5w3NWdxupzVtsODebY8ihT6iFjYW
nFhC+f5+9nOarQoDoE2ZN/Ve73EmeiP+3SaZTnRYLnSGNK5vo9GN9qDLp0Nm06LZiyj/1Gt1H3gY
AMRl2qwZ4XSXkyuqVxGNggHNiTgBDbPaYoVr0yycDth+ixjMWNLtPh7ec3PTQhlnME+QZZ3un7CH
qnZymJu0CX+rxvYbfO1bS2g7kZeo2ofyv1h2xNwEe6TvKQidrAU7mopKyKkI2ipack43g5kehra4
ELy+T/ktyGEKW+QySdP5J4+B+BOJevSLgCbyO4VTLz2D3o8qfaQI/YmGFPw/zFeJv93HoynOP5cs
LSPK5fo0IPMVHDo12OREymn+Go3gzDFW0O4QuujZlp4Z7jiVnQMESftqkxU0CUKVYSOvzP5g0+Vv
4wR3EHoH/r61inVIYygTTu2pd1LB9pPvttFzUR9pBYQJJTd+azjkXtx5I43wi5kC0vBmu1ohPbZS
ZL3oYxN+H9gr6heaD+MzFoZg0MfFsNg2+Pf5bK+jpk22LvCQpwoj0guf4tye7kCABjNNmgGt5d97
RKw3dl6kfRFA8JuoLq2mQd+nRttfmFnn9qI/nnMaGPWqz7MS7lzg2TjR4A/erfMo2n78gc8diA64
TOoK1NvAAv/9MnplKhxy6iKg6OStp0UzrJvPZRrRU99MF0RnZx9GvpI7yyIuPQ17nZrNqMhYK1rk
5NxE5z24rR0doPRSt/GF4Tu3ETik/TktkOy9C36zaRJOQhdVUCf1HURCZw2q6LnM6l9tTM9C5FwY
SePcvFhq3lxgaSFwT+s0c6Myxpc4LRkzcD6zaVx5cz0cTHLxm1JoUWCpCuSC8sU9ZsNRMElEDRJf
zU+e9NKdj8nMo4skCHlGKGHGffylz/56bIikkcjf+qcb4zCGjYZhSR4MlfolfPkUmf2XTNBH8l88
x/W4KXL9XSRzf8+optemSNGPF3ATVWRz2m/FpA0bnLUuHKTnwtaFLU2KZfmbe7IOBbYKdkjvZdCi
GYkwR/WG4q4u7avEM26xAnzIM/9CouLcBP7jkacBa4JfPT16mPxgJ7WXXfnLtzKa252ruuwv3DnE
ufm7kPDJRcO7J5f09zi2g2epeXRzthlzem0j9Rsop7OGReWtSd/K9QLoWOfsyNu4WrQGmrF0ZtY0
/WGS/YznR/QcVmDlOhPFAqo2dEZRW3+Rsw9/u8BjF3c5bze6g/fk2eyaEOUaGqa0Brv5dEltluZv
fTCRswAkGZX+mpTdDa04CluL8lfs9cMqn0S87fLJ/KJouuawN+0Ls+ncKPiLUpcUB/P2tACbZapp
CvQJi63SYW5nY9Xq1jP0hmtyps9tPA0XHnjuEy/KLBplXJKtp8OuEkNi2c0yiSugH73qarV7w4MI
Cd0KmyJ60j9eMG+9EycBIR0zWGSYLBeumSdfWmpTRpU0ywMnn/11NHTOFysyMNoSk30dlVn2BJAQ
EIhF5+SbXAC71ewp72bocLT07bUBtuWFYTgz7gQbiwQadwauE8vi+yMQ9p3JA0QksgB2q7WN6sn5
VESEjVNSNs8J9PaAvsjvFwbiTBKTrgSyPsuu7b67+8rRnlXYs6KbOaSVVUhrR0Oq2DVh3ezBJIgV
M4XOSRsOqayj9URNBuWFdYkFLs7slYsunHYMIAoU2sy/316nNcLJ2zhHt5zAMXrTNcQC9gy91YV9
zci4hzahGxmJFZjAjCSyoeXUUQH69J8HMei7aQrhvbwZPLSz/pWwuNhH+Ootiql0R1Ofvacl/xd2
kiu27H5rOUm0pVfY2tRa0QaRU7nbMercjSevzTIVX1JRjLcsW0RoEwvhOfI6/yrT3RcdKt+Fi/m5
96cChgbdXSr0p4kj0m1J1rSC98/S8QucYHpRnTF+jg0t2n380c89isZreg1Qo3NsnAQgFJ0wBFiO
JSjA0UZV3qLmG1V65UeZfP74WW/f7XSlLdnfxY+aY/D0+l9oTtYNeczloIeGtWopGCP2mi1jH6qy
B3KcGddGqYef2xFrINPU5J3ZaoCDRKb28Bvqf0LJ/49vuIBvoC3PY8f5vyiBd/yUT9/g530rfv5J
cPjPH/oPwcG1FzOYpTCsc50kOcBG/h96iuv/D9EHfUeU5pY8P1PuP56bwv8fKrzMbH/BrpDt4m7+
fzw33f8hluB6RbLVcjkNxb8hOJyeIhjNOKTJcZ0Bo0J+/mRWFzqC/DxKAR9Iw56xELCKI/Xc6TE3
RiRS0r6EQVh+4J8zmwe6wNA5sfjN32eU4a5GrTY7UzCOhLu61qPtc4Z4/8dH+PzPz/vTT30JqU6e
QkP+0rtqszW+OxxbKnV9ZUdjMLWonQZzrO7SssaLxbXUVteGbGU0pLisKtHum8EdHz9+PCYs734B
0pQmKkTLM/nGp9dgmO3gpia3DcrMyUYAxNG8y9wIKTSNEsfRjOqrkS79Zo8OAoywglK7UGBjIqWG
KusXQLpYQpbgLrk049e8kgaSJG8e0h22V/y/qL9y3Dpx1+xXo0IcjJK4ATJFy/30m8xCei8SD5Iy
cqQgstBAh65Tgby1q6+oiaf9gl/HWEwaExmPir1tRcJ1DvRqNB7oyVM3NQjRB1AHKCoFrIjBadQ3
L89jHZ1HP/2OoN/s+iLrn7KumPZNMhbH0ABZgDIPV+yhNItjFOqkv+NJveD2wx8cxtg/NvCytkTk
4b3fQwXHRlLp5YGhKvK1xFTHWIdsvmJvAr+HhuU2sCuQpz1M5QSdaiyjWxtlBmkZnyYzVGToa9y4
viuzXsDiWUQaSesCpHToDJrFGJOIyIcNxjj1VdqZ1R28u/CKlpxx7+DUdahoM9oaou2fEkCWT1Uy
O1/4OuaWjhgY8ibA7M4Zqx9TiZWPdIl24qGYHmlcLV86febLVOy3gbPgNdwBMJhoC//oGHhCV1U0
/R7Qxz3qNX9k0uvm2UGgcQxHaR3Q7BkPHZDf56QdiiMmov4xzwlmNnhLW8nKylHvrJxu1mlBztS2
wdMUx9He3IIkTu+Vg6tiB2YeDEJZ/7BC/lGmNAiuJVwEGWgjldTC6qofY8Ny9rR22jtxlx1Kj487
uWrYjF0CYbEBSISuycHYRyFKJXMBgNsF/rvXjDC9l7TwATuOqhtca2yY4rL/leoTVH+EtuTOdJ1N
wyhf47Hqnyh3zJ/8qudHiWjaq5yzyxh5Y3/Q1E2YLotdq+xbTeo9LZ28i2Ml/qr1o3zdIyfKV31U
9L9wF5n2mGtbt9LiS4Q0j62sQk2bHPxmDiCsY1xT8H1u5kNrQnsB7HoEwYe0KgzvHT2sflB8nj8V
QzQ9mhyke8jUiBDrKt3BMm5/6oljPMQAyTZYVcF61BjbRvIdcRpnqJcpmhUwIaeat5/ROUngqnwJ
y0FDgmvk9LumPeUlk254lTXpy6A1HUYMdX4rvd+AS8HXxbigRlyQcxPLbfsV2ED11US08iRN5iaS
qzTem6giN5aVveKP28NedhVeJjaTckHKjREfCkF1uwsrS90qAOu3fjvYt90UGg9F3KiXznbKV0Rr
zFYXeXxthuWrQElyncBj+DJ6C0BdS+DWecVQfoNM1dDmJyYNRYafbt5ezotYBE3ZaPfjpIp2M8bJ
/IksbfOsuIbfT2VrwJTnSgEz20BlniX52hn0OGhL00WHHI7xHpU05iqZo/OZ8rTDZzHyqq+wpvwj
xAAX3YiJy2jrIOw2n0m+Gqnz0pfF0P6I6856iVFkpTLoxVxYtFnOWrGl0W7oPk3VENpXgxSddY8m
G3WuNU6PBlCAdel0ES6v9kjbIL5/O+ahDXKWpHyxKseWrakrbroSzjrKQP/K0tLPrd5od6We3Wt2
d2PlKsft1bXvZqCTK9uFnV3bEgZ3eANwFmw/Ob5AmnN0yM30saFwue0WiHxnTd9jD0cHq+9+ppGZ
H7RC/sDiJTpEM/WgwujUscz7YZvZ/QiaWrY/DfSmWxk312NbhTu6jQ3U+qm/MaYaLoprS5oYZHxj
zRgYwKTup3WNjNhJvCstxaY6zqoCK2Y/rA703dClrI3whHVpr/I4JSeZZ9lvqWbY/+QQYZ831rTG
nP1+Ktx4a+aaf51A7/hEin5AscaCRfJtXMcTfeqd70kMi/iQptHrBx0EepC7CItVK7xtOWjmGnwz
y7JYECc6jYqmluvXgx37QSeNLyIP/R3JleZoFL7ItiZj/6NRw+Csba6ldC7OfEMuHm0fIOXFycYY
MLwI4dk2kI4LU+/o4fQNsqQ+jvN2iOHqFDY/RDl0e2lLzjwOcG+HkrTHV5nGzqRwqnvKswaS1rTZ
0bUVjRThNLiN3vjqYYm0GkQ6XhfjIi3K0vQFlVLprp3RmfaYLcDppaLtbfCQobuktwQRoqAWZJhg
nztbuAfyjKa+mdhEgCGkymxWinX1ycoadY0vBdwLUzcP9Ew0GxFFrKpmC5iyWhUkXPC3NOwr5dTj
4zyIZF0v7AKKUMGQbUSvlYC0nfmbynSbbFs+P6hElcjxGz8YZ9s/5F04fY5TMW/6sMP3N1fW2jEz
1F5O2q+yQabbxhLWnduQYi7DpetA1iihdeXtKq2nxrJYfgy2mDaWL5KvriORyevTsLPCCVWm32u7
CooJjbL5XWZonOXAoQ5xLICC0zm5kZr0n6DsGPssZsY7oowOXj+GW38IrU8lmb94lQ7aPWYt3o1R
zTihYrKX4TLiwzmpnDr/ZcnqBvmBe/SxinXW1jCAzM7oG6NJJ0o/qWY2DphLo/SMI6e+zuZQvHSJ
O1kr1x5ozzWHrLmOsLf11omR6L8USsJsY9GXNG70RO8Pc1X5a5Vr9b4zMvtlyLoYwxHcio9WK5sf
uUgcLDwaq6cCZxSGtF/QAuooptIGCW1Z0IWijUW6cyO7/14mRrlus2GJC1R1h+Qu29CsX5Rb+Bzx
tTYufbsokxOX6ZdHB/rn66NfNaVFhy2Jw9VQ2jECZS9s1klc2reTGcbBHBXqu6lgi+LRMKXLtwGc
uYRISSI4hxaXl8RuiqNvhjabs2p/epgwKGolXKF3etpw4ND9O/3mHg2uddLCe0XVgTWAfc3RDXUV
bqS94DqjOAdyr+zbGfzEvYbJLq8bi2jXpXGKxJhK0DonyIs2ljOq76PqqG5FNFsg+ud0pi26uvon
+Kpi03hALN78VAC8vI1p46C8MvIlmzROk7klDHW+jGlFWLYEjIAteivdJJGZHUjcF8cM8kNg6Q1e
PuXAZlwnMlnlCuz8JrIbDnc/L7X7QvrdU2wKeStzIo3CdtSNnN9+C7/6KrQFaxJW1bIpYwzzu4Ud
himJS3jiV5XxmW2w+CmUwy1Yww+MUxuPJEeyEa3yml9nYU7sI0PrnqIYKOzKqDSvWOt5Pe1l7kzX
eo8PT9T1w0YuetCSYOuFPlMIidMS/qIeenHbMQNHwiuQ2KHxKh+n3wgN4v04hyW2QrEPMHqAaDPZ
oY7ZiBIZojG/utDtYJy7QywGa9yXqMu/6wOrTfD5UmptIDWzugpJ4S7hsFusq6SqIfIs4b2ovE3P
h3ltphrR+FAw2F1rX7rQGKc57CVJvvwmGN4ABH6nBuxKUeZwXtsAD9wmWiNBsm9dpzW3soU9M1kE
hJHPyLZSHz+7krbrpLEBDbTlqwwLJmYhqqtG9NN1MagKV2zLuoUKNT4ORNwXMjXv8pTLL7tosaj5
0531TkVI9iZ1e000gRYvNjANFOtJsdB0I4lutY5Zx1HEBDN6ZjywIFQHnFOLE0n5LVHEzS4wnguW
eW/52L+vpIK6qEV9h1oPxqQniUqJbNj0Y/R+OQ7DYk3PwqKJ7arjPGj9vq67aMPWPG8nEk0RljpE
UIni8upGyzKl4+s+GazqCkkFCMHQLn+qOHPvPEcidm4BsYVaXVarqrUvdWeRS313mUVc4y19r1CO
luIx//2PHKvdabT0ToikRsTf68mNVbKtcn/aldj/MJZ0ZvuRcH/jYtcHQLPkTjPMb4g0nmHzCIrN
hEuaPchNR2f+p742rZdeAdaIZ5Fe63ouXk16PUekZKror2FYeCDMjXSjW1CrYwDg+5ytJJA+sDXd
iBCNjznxapb7RwJI8O+jmK7pXxmwlqV/u1x2GBN43X0va+eLBnEYszKpIygtLEtbiYY9FkUoce9Q
YmfasYFBqCZm57LMvUSm/E/YhTNDanhUaNyXWH0s5uquoG+bPQWZ/caCz/XVh2++svSYRDgs9a05
huompcXmmHRg6Xvsy5DFR/2TxBwRlQWs1ddadKlz1Waz2x+rcJAMUhxLjqSmHbe2TCN93SkRZvAb
RNKBLAHspzXWhhcqzKcyBNjWVAJUiOvMmTykhDSbcF7+RUhAH270hmLNOoxp+Ozpi/PMayqcDfQA
MSpOY2L6Wo+SAs+XiDeWhV9uRzZhGGgjobw7gr/SJoJ8rtM6qkYuIo1nNc866JE1jAl73diYZ61z
H0T5WHNx8yJLfZ+SLt3VcRvvu57oSk8HZiQE+HYTFU731MbZq1tzf8QYTL14QybiTT0tfkXL2PkL
yuBqnhl8Dh3tHq6DOBgcHHep6ON9SD9nsfbsNju0uNV8GydA49ZkEBuamWmuWLbpTrRe/ZmbqHec
Kh14y8Cl38mK5rnAXex5hGZx0Ed2o3a52xWRn60jfIqGtTVnIy4N2dDtjFnmB0hM3FoKV6yIndy7
XNTdk25gCQfTvPxmNzW8eIsbljK4PW/qYuYEaEujeTYTEkpVlakb7A5AMYQWu0kbFt5GeC03o9Cy
ENSX9swaabCIMYCg8B9bfa5+lMXIqOQzJmzcDld2bM0BdfTqqlIVWTmTgtpq9JcjNMrZLu3JJQGU
m9VXWqG9ozGQZgEW6B+loeqreHKLo4Ph/J6a47QvdNNel17RP1EK5Xo/TPHeWzJAVCrVTZ6SH3Jj
rskUJeffHqt03sberF5SBzf70VXf8W/guq3bEodnC5zNEFGhtvihhbYEzstvPVqLF5ZHA1m9Lqn7
HSfAxgdjWarjsr/raTpscH9Rr3Y1ghyt8wScBzW7bdfHZEaWy2s86lzgo9Gq7vSi5suUCaHI21ms
Clmg0JbmdJ3SVYaJTj2Q1xEgKkis8naZO13PEsDb2JNde5uGqOQJJGQBfXDstOmTJcl4iGaq7t4y
PoVg+qBFy9YOFCn81bgFA46Kg8wioMqocx670KFBY0kPaFJjGGjLdtckHBn6JZE3x1D0UkVCaIii
37WHV9jMcivW4yQJRoYF3+lJsle6GtP7StEChblD6i+4RZtOVnBpVQdhCrYVn1gOeoatHm9E3d4k
iTOzBGmqIAUX4tNIakfHtK3DSMVPmIKA7IxhW8CLXKPEB0GZgtAj4NFrEl8UVan5kBEE4FV9nYVF
osxuh+oHqACsDfV2eixA36xCs84O2pJcQdHGtsaNHmeJJVOzWIysPEIN/J7mmJ+UmyR7qpktThg8
/i1/83ZIjim526KMLIzhtF+6Pi/hsqvx+bKcYKlqaLD6Z2piSbRTFqmhojTCe93IiqMqzXSDRMU7
em1TfS0NcmjYh5BTo323OA5ISm57i5sWdP6WzV0zm59o1srXURLs1HrlHweXfbYcIoYwsrF41eGI
gvVIOwO9XE4qxyE8b/EoOC7zuaqXbRjhUoPvaEZG0o9dYt605o9ziE7XMe00D9GS9SYuWU4BLmiv
hseUsOau+dlVGBlERihvXQw8d0a9zB/gRdCIyENmDq8TLtmvt/DW88mQQntK7/OhJ4uErdvGoR3s
4e1sMFpSwJ0no1uXLZ+8E0nUXrOtW1dqNkfF4HvHyicMqabUfBhqeP1+DufQwa71YHEdXkdOYjwo
Bz5Z3PEhkeDj4ZXpxRHObHG0TYLYfPkGEeHhS0PTo9rVkMM3+WCwm+G79TQNhMkqJT+nl5n5gBUq
my372FfodOoFCQ02FxQY128pwb4laemBeLuSRTTg9kD42bCbqDXXnHS3GMfuqnIkOGm57OQsbLgy
gixombEoJr0vXzNTI0E9kDMWcchVoSVwFkAPNibJ5S2HPZPnbZsdXUaDzBE+maUln7nVT2o1mfly
n8Ay9Gqsxfi5JmnzqFyidm0eSFn0Tc9g6mxvUc86SrH0etadXnHHE8w1TQ/vx4F8mZmNeXwoLLu6
GlRGEnHZKhFsmds6FektJF/gv05sk/WC7ykqn/MhImXCmqzJTiPKmD4h3UBpVLndL3fxfmz51bE5
TVm4sc8lBPcN9R1cHCFH1czZISlYZLGKo1sgn699bzNqGASLg+lFLJU+ZQzaTOc21P8ve2e2Wzey
neEnYoMzWUAQIOSetLfmycMNIckWyeJcnPn0+Sh359hyjp1OchMgN224LZtz1Vr/+oex+UhVIu2g
nwjLCHALEtQtvZNeksvBIjsSyvNYVREV5DzMm6Hngc8++pnMBFJ/++3bhzkXki1GIzPvxRnZU2s2
lbNy6aZrnGnnXZHIlHigig86paqMPYdFhlljfIWoCorF4qTLRe0udGSjN2MSnb329lK5JBXRwL4B
xR5RbDYut7fjWgXMU0NLRshjvwdI4IpHAm8l3jK+/YncpQTTHorZDkBl2zvEVQQZmVbHLur+5Dn+
/6jyd6NK5ISM/38xqkzL8mtbdU8/zCq//a0/Z5U+A0l/7fGQz1rYuX83qxTeH6blM730od/DInU5
1p/DSlv8wSSP7gbLFmQHjkd/8Oew0raYcAo0Mqs5DiF6+Cv8Dbt56PYroeG7LgpfAWaHiKJWYtgq
oXxHQbHYQAvomfqp1LUqaXoqEVfbUElFIMfGVG8zHOmrYLYGrKQJkyF3wQXLxEspp2YqlrQMmB60
F3xctqjAMeTyYVpy2yZADPnlZmyNZ2rm+KGY2O0Jqnc+DBRuF8Ct3fUCLSLapZWE7l8hrSbQlj8M
B3cS9V6TCVK6TpYnvAGWQzHhO60661kbwd5OOjMF0HHX7M4HCTj7YGVR75232GtS7+fu2FMdFNbq
wo2OlujNCYOxSg/oqXfLDKSyZO28sZRuhYln9Z9QQIwAnz1TvIvMStm/GgWDeZfxbO9A6ws3tEyS
hSGhROmDkcwYBSVUeKFK5eCeMXWmtqJhvHPt3jxrvS7Zm5PE8FnMWyya1ylkkyLXGkxzL830fmZp
vHalF8kDP2JdgIhFBUMXFvgOXYIKFEHD287QniYSesEcZTFSS3tauAAMb1GBiykcWO02S+I1znax
tfbW0HPnYhDOtDW63jPOeiGa6tQtInpcCt+7q9f0XdXNpn9GZoalbWRbO/kaGd42IX6H8uPA2gOx
3CRVD2Iw96AeggYDsKMrqpxsOY972ReY3rDDRAzS5nk8Uc/GfqjFdbL1Une5bcrYJgQkwlX4kBmg
0J2CrGV2IxwiwrBIxJkJcbWjRu78OYoONrG1H+vFohpfWm25F7mX20EXj156sInHzR9ThbTggXEL
tIBtX1LBaFs8tUTb7s1eznp7RolRYmYgcyc1nshLVDFPDsNMB6Lytmjt0KRgvMQmd9xOeoTppCiN
s3RYsLuLXBKeiL7MsjUFJHVAV+2qKSgHRAcBCDQjWN0IsIZzTIYQWMWBVDIHKjXvPptAYR3zLO7V
hbPaeS7jQrR1tcbGNjCzcZ2cCAfwsnJXknTyoGnJzQQVIVAcZhcvExbzw/zJ0Edcpb002kXDfKfj
yocPOYxfUDx53hSaflY7drbrosY8kr/SBVlrtNtWg6tbkGWN02te7Ua/Al/N5+VMb/g0TTc3H/BI
/lx2RBc3RuwFWHproY3/2o4E4a4j886SZ206PqtK5UeFr/2pcb2etOACIwtQAkyWw9au+5291Nwf
jdFJoZVh3GhCIz5WJni+Jl8dNjXaXAYGUVXD/9ap/WwF3AwXBCCjn+NzrOjgFzO43tO93HWphrNy
la7Rxk4U2koa15y9PEln1kjMnrr6DEer/ivVxEyOoMXN4WM74A1LvHBtrSliEAGa5qwcnbvGym9x
pT9fjGgvVK+vNvb3qYulo96KoxePt62gPFlIhAO538Ygz7gdJqE/2A9t0+z9ebqQjIBAE/ppp+oc
h+xogdwV2Y+uBVcdb792YxT519ymHTDLEX9xvETvUg3+bmMYoegojwCKWART/8KusbWVBR5CoD9G
ACfavsHLutwWkypDTwwj71YNnZDn4e4JrmxDLRH9wVf5y+JBS2JaIo540mJyoTDSwtRBXiaik2z9
EKX4KoybOGluBrwbSW/fYI9aXk7kBT7l62qW9ZFXB75stVNdm/Ztajbusaq7JOSBqV0NC/mT1yQf
CXxgAmJOr0lXkOTttZixpE2OS+iqFtEicezn1Nq2LOs3Ha6mpOa44iyT3m3kqpuRtJ0dywTJs1Ib
vRCf6e4D60q/MQcvGoLa6uSlNHui9Lqs2+s8qJ1eNf2lEzvJrTVN4kJN+u2itA6jbrxbY/K8peiv
5qnYYe2Hc7qsPXTu7S2Zb6wuyQrh6XIH3G9xeoSsJ3YKNJSwOzQ4cWQGxg2yu8/LzN2ZxRLdjdl4
UWuNCicMUx88TT44AF5Brg1P7SI+ujEzJ+a9awxyzdw9Z+pljjvK+rPKlXthSlK8IA5cmkbc7Edf
vZT4TW6JEmwPEHPva2TrvMAZyFWR5MPJaUb9MjGs217U53mbPLoZjrUmAKQOvTtgpd26mvhM5m8b
WrYTZutaWmv+td9a+zaV0+3Eo8ORfECfxjLqf86i2PiYY121UZbHp6YRT256A8F1wxY72iOmGd3O
GRrzpBhtBs1Q42oPYyAJszn39/nUL2dJ1R26GuvQNMr2VMRpGAukkilzKzazPFwi4QX+CNyA5XBv
v2B93K2Nq+ZfzuRi3yTF2rR5qrlgKkTK9Dhgii+d5Bn9vB2OZn8+pQ17wpg/GPZwKJnriWFhY5VC
bE3V3RHhcdmkXvEyTCUeIvNH6WX5duB6yKesshAybnoaZuApVRg7G2zWDGkXl8uJFhq8LSIHtV8S
4+SkTrybNWsO2j62PhF1XZO8YmD+q6kOg0o/Y2UaCqu8jrWhZZqngFXogsMafglOgo7cGIZR78q+
7s9N8I8wJWbqIHqd8YilPSTauG7PgKqVKwLNdy5HHRmJVubllR7Xw7Sx59xm/Dcvsr8tpeafiTZb
jtNgPdiTXj8jhMIrOSrIsdhhuE8baeUGyjjbrkCo2GfN7dCJl0Ibro3ES8POHrvb1imvx1LTwibD
4nPGtTODbbmmt+0wkayOjOI/+C1c8ynF3F8zuq3B5ZEHmDefWV7tw2jM0ZNcDLUd4cSf4eFjbmU1
JHuXlivwsUAOi8zmYtvh05qMvSV2T7vAWjR7rCE/kHXY+q8uYuFNT3Jy4CRW/lT53nznjUT2Zr3/
ycqcOoRH4z3SGqYbLXL10PQSeQ+IpAfTqK8MXRiwljVVm8lePyIemAwYgdLA+oACUnB6sWqLbSG/
1Cp7nnXNuxWiHD5Y7YAFcJ9c0qw5mxmOO2k3tQEImiKgDJda2UGtq/zULktFU98TvNqW8YVh5ocu
i7IQMJoGqBfVLXmcDdCyn/Q38A38w+K5zQdtEQcs+6b7oYVTTJAAIamC2eY5bJsvTea/sDrnu4ah
x4Y8kv4hlcbJLS2xr4WaN86opduodtkgYOBvoEWDEmDQRzxxJc3LknY8xCOhOZdGizt1187nhU2+
+lgZE5PE5iWPsSEhTCRlzlYPxh0LZDttrd4izsHtxoTo4TJud3ZhZ2xerVZ+agiIOoG8OTtypdNH
fVTWDNqY+1jS2bNFrINlPJe54z5j8cw8fVkTEaKEJFgjp2DouecmFhD0m4z57GI4ev2iAWjom9Iy
ryIaFYvvtlQw0MBsNwWVR5hArYsTVAEGWORJ9aO3y4ohvsPZulPGBYVWWAB3KrGcueb4pYpcd9/Q
1W6KrobyAKJxFpEYGyyTIwI2yT1P7ehIGw91IiI3eVVJEM3+89DZXWhirIMheGThu1xFgYoa9r+s
glNXAklENeGQvpEfrA53k0TJ4ViSuBQp61Im0npIbeze8tr1T2lSVCfZ0SlnpM7PS7LLB7yEoWHb
e9147vOEgkkC18gieiB7tghykucjzbY24H8ILB0V+FjhHZU7l1uvQfZQ8t4VTKEDSMtGWGllHab2
QO7s1LCcAGBg4DcwLIAHsWTJ51Fgg0SBvyNWScNWvn6YKubcuO+QL54WJ3yx5g0y+2JDqyJ5PTQG
jrFXsyfm1VlV2bcCAfueWetLXvYPVT1D5HLJpCnoU8zOASUYS8bidbep7Rnv4dpRF5oiJUotmvkI
7QVH4bwoHqYO+2RsatnqZhwKpYG/uFVhQkZ6BgCQrPB/JsSpaOppBzGJ3NsqSr9kytiQ7UK2AyTJ
7ZS7wayj1nQnP3rwjPy8SXr7UtmiC/umfKX4BQJK2q0hlypMtMzkkQ5XE8NLVBJ98aBsia2v3ce7
xi7F1kZaRtHt40mpyfwCctkql8uKHfzd5tL1o2e9VYj+MO3ak2473TSzp+1E6xrhnHtUPUZN3F8t
L8tp7i/hdYVFhQP60qqMqGx9viSv/ajhwYEVQGVBPBmGwBPeeO5b3peKfgM2xifTX57i2t17Rtuf
0+bO3IxsN+bLWeRnw3bRtH2evGp+g9mE2+rnRivrQ5Opa1zBILwkLI9J44dAb/qurmlvB1NZe7iN
e7NyjMCS8sTYlA1U6kc98x/AYVAqpMvT5PUvUR8TZ5zx/lTWTd9deFX0UA0LKRtTGX/WNAZBPQgj
UNcSxpZ3vgj/o19XGyVEtc/YHAPoXZD8ABCx+dWNc9uubyQchlBrpR52PakJxDHF+mUWEd7NROwa
7sHgB1kxLWwJMuJy2QmaQNfqZIdgsT1TvMGfZ5V8tSCdYGY9zkFimS0hqDaMIhDf4lNeSfSyaWoU
eEKYiNGmysop8CrlbeBxljdjZxKhrU0NPgFutpepFquwNhmChVXW1Z/M0UjhEA4OTU7dPIy9n58N
zOzOqKqzM0H2xN4Wpb2rib0/jXrv7vDDvZ8V7BLUTFfC7+V1mWrGq5O2/WlJUvcIZUodzHxeI2mj
eUcikrq3yxk1kzKf6OHlBVG8NPixfrUs8QByWcXn1uRZYQ9J/AJ1K1yaBVG3VTFfJdGaFCIYmbtO
eMDeDAsjqyz3AxH0m3iC+VTg+E2mQbd6R0PuKy2MHm38fNxaWlszyaMr1+hcNBLzM8w1AZrvgXrm
3DGKWiKXkALi7HuGSBop/jhcGkVFWdEmHnux+Ayjm6w637M2skgG4oudkjJILZsx459vxUg0Fk0W
nuC8rgVUI5PpIrqEsILivSPUEjYo1YdXlDLM82LYrRqLLas5/vaFU25zhqsS7TPNlH/bS83e0wqD
uFiT/DRkArfyyNazC7ZqdqGRbuFybsUJCZgf1AjUNyaBW2SJkN050H5UhtmcvJn8eTfO00ObYe6v
FKEdzPn1U5c13bGtrNdmgV4oiBlfewtzSS8NVvcteVzFtVQ8xipjQCUyqMF5PobaqBmBS471Jmt8
7TTa8jo1SSrKquIidr3Hyhftnvq6QTTJ699O06409D3uhMTZdg69DPLrlZHDP+X3JlHZ3delqm/c
qruYa6JQ1BxtFkbloAxrOoRVhgVofDB25C1H4P2g/KGeTKzKjh4dEsShW4YxDkXLfBz5UsN+Zeno
fcca6RgKPuHwPHjyGZoDjiPNNZPP6SxtZ3NDC3liiX5Ev1RCeJu2tFq8yQbGvN3QjuQSpPolNmjm
3p9GYJSFTReg/kzVxu0stTNfEiA6uFkIGacUNDpL+aGxNWCTcRz9nZkb96ydtyb5ZlwRUcjZW7aK
P4axoh3sNB0dCwMeEIGNEaXjMYH4gn1++Vx2lbiRscaD9J19A9C9cSdrefAN+xobKKiptWEywtN3
GDsRlE5IAdqrCr6Dy/wPCr0n74so+eobzWW7mKfMd58swyTE7akzin3f+a9qnSPofjpvce8h2KwQ
m0aWoSFruVma4bXusC3Itexz0mjJtrFJZW1rLcxMYiXyxQcrWaSIN2UJFpAYC2WLjFAbymuVsECH
ba/cKayRg1wx/zCPGjU9kdMxblbjQFM+NLPih9jJ6yGDDqXXzbZsp1Jtks4D2XdPNcRMpgYheYwF
hViW9ztQnBjztJ68hcXwGnbouenP0STjIwuHUgSIw9RZmjfRtc+q1gVVayiHYDFCiXyy6xa3u9ds
t2h3hd+C/CstG1VoGQlQm0uPMLN8mH26k7YwGobp3CMnqsEcmJrq5z1KqOc2m7ysg94vWhCL4A2E
/t/G6/dfqzWxuP2X9R9+obhgnUu6f/3xt+2338dfq1Wo88Nvtm+hxzf9VzXffm3J/PkLh15/8r/6
h39GJ/8OidepSn+JxJM38vSS9O3Xrmt/QOO//c2/sl/FH8L0XaSNDrxTQxdoaf5SDll/OFgjY73j
O4h2HAvKzl9ovPmmD8IMmJRXG1n/d2i88YbhY40FC4l5IPD+X3fh+hvIzg38p+6uPwviDGpDrJAM
JrSc3QrVf8cKEtZMfEet1Qc/zV8TSDd78i+iIPXxBPnu7vx55O/VPP/ZkUzchDBecnFee68Iz0uc
Y1fiyME3iXkib4aI4mpiL0j68O8fiWNg8YTxDpbe65l8d01xp0WLqrMa7+ysJ9Rdv2qHQgISLo9/
+0BQ+vC3XlWLNObvdFcDYK+o1FIfZiZrWZ69Rlr6Kvn1v3MYx7dXN46fZUgdIpg2caYadtgotsJH
5tMy1w3p2v8bt453FakiVp2I2d47CMW1XthEMNUE9RbqfNJ7iACVCRujlL+5KPfHGRDvNBYmMPkZ
Nq1DqvdWEN5QoGYRY31IxjFDITPfzvH0SHrXYz0M/ubXd3Dltn03cPp2MAt/POApqITvTUg1w6n4
NiuQlwaeoMdQ9yD9hjpDS590H95oaisrANX4+1ZCXOWbK/mb1vr95+WqCl4aPOIDJMDqricCJHAE
gXyYaVu/+b7ea/LebqiD+cRK7tP5qn9865degp3C78TWkuTgoq/nrTT16O7Xd/I/+Yqxrf/HUVaW
4Xff1qp1HDTkNQdNTARFqulxKMby+BaH/j870ruVibYtqZCm8YLk/UwRIZ+WCjbOf+Hz0n++KGzx
fJ83wxM2Bsfru/rdRVVR4fhFVRcIdc1qU+sDHexcM2Vf7GLeCgRwG0MoA8jGcQ66AnKSuSVgFdjl
EYUivlAjTCDybWMC4JHEvLwRuhmuWbQeurHrvex1Zvh6Fi/GcFF7LRBEvZBBb4qqgXrMj8xJVGwh
3JkI1QjG8qamuJmVMD9knlmdORElysDUZjMykjxEHrm61VyK/Sh5nzNvImK3nXukZtBf4RI3sDy6
Dvi/z/Jyi368vCNTzj4SfDW+NBGrPK0E5046180s7eo0+u0gGUr6SbWd7Vx/liT6gd9xPhrK5qci
4qKzoat3lYjrKyQ11abDLhqHCCuKZGD0uSBQxOrE3iXzb9fo6FJkA7ddU9Rehc7VLQULV0EiTYhM
0ETKyOKSxClzMRKYCPubjB2+E1UXDgyij8BIdBRwXU6G3tF0FRAPfFFooZdjGRMng3OaYkN+jv0q
f3RH2o+mtepPjVuYHyKuvQ68EZZiXdj9wjkNEVayHuhjaFkz3zpIMswyDVbVYzsSeQr9pbjRtLT7
HHFriHpr6iu3l6+6wTPtiTz6UPjp69SO0V3nLtUZPSRn37bVac5Xtr8CS4z5tkWekGrrTrdYy9tn
rOhdiEgz3Q9xbgWUASlsELMvj2mMA38AcpFexhaog3Tj8hWs3rg0iJ3eu32O65CpjQBqb699DpR4
JNXWP09cblmWchOwtyIh2U7mEJQlvvcXEsDAetLssyCPkIpwrDak90rEdiQPLoRRKjffp+h16gsD
hqcAlIqGj0lUa+DmBqAshuVZugQu3D2K03T54JP1c4/OongFfa3AG2KqbvRPAWrk5mBLQzxW5Hfc
W6Siy5DYIYcMNYSqGSBGMpAWN0HvVTiTYr5EDxR00ZQ5xCrXcRUQoqet7bx4bBvFZ2frixYOQJm4
QQof3lG9RnIRDpU8YpEZD/veL+WTwCNkxyB1uMCSHnVtKoZ83w7RBINFDB8XtWR7p+47PMQ0ZVIR
15azbBdktE2g2njsAZsy4xlH2vaLufBt2RoSnE0+Ou3D4AElxNJ26D1z1lAoqQAKEKePLixm5Dgj
4wgj40k4SZx9bmKzPE4RcYLgd2aYKfkKEiwosV3ryIkYO0Ju5402tzCDEoSEl8Stgl3GuSB7jyfU
W2x9xC1AY/XhwjmJiO7koAjkS+op+VrWwjkwWoLZ6ibucm4b/ce6nYc95mKM+0TPi7CMfknaVfra
IggOGo3Av9bImUnGX7se9CRpp7uyMQ9dNTz3yZwei9KFsAm+fGIr9G6Sno+SHnDaQuYbLoZOiW0M
orLDFRIooPayD75RLyfinnbFAlOO+XHdhcWYMe5ArpMGVpfzUrMqTtfJOjoteymuLIpKBDN89Vmf
Q3Aa6gjGNhnri2J1K0bQLGPdd2ub6zYL+ZS2mn/lQ4h4yieSWq2hM3B/GeH12ZF1nHreqIwF9XMv
EDHqOTDMgCfd1mkXPqPCbwQ2qj2BKpoCDiCSTwsTgt1vDFc1ULvzJ8dhoVSK9YNMWg/4kcheUwG3
R14DLdWxev+GyE0FD5coHaKKeA17oZp9rhf9RtI0h4XZVxt35NAKiuwhJUUMwZ0xviSYftWMbAj+
a4kqxKV8q9L8yqqJS0xGy+chFPVV26x1dWVWp9yoeZlojfs0KAwbLJm7k0YCVp8L5fFt1UUu/qnL
fOPrCsYHw/qOOPpiALt16aV0png3zMw7GJhIYHitc8iBd3YtkoeQkDgzdBgi7xsAg3AAq3xA2Cuu
Fi8qN5PuqRDeBoAPTxgsQlcKl2W3vB/qOAp9tyyP0dIXN23P2qPFrB4jdBIsyAruuaj6nSUxSIvL
Ib20IlN/FkbfnSA9Uo9W/ZWftfmhdfUBNAiboELE2kWn0isrtYaPmpQtw9aku4hg7BBmOiIkRRDu
z5jQ24vhHBaRLhC7m+KKUKfoOs8YGxOOiRTqtYrXBJkufeB7flSDHh9MfMOJNC+asNMtbPdmOmm2
xXjP4v6sOVXP5JJNb/WUOdPSJH8klrI8qpIVRy98pMO6Ua+urtAfvy2y5BND1OEZ7Oi9xiBzJ1Sw
Pj5ypMtM/QG/IVvtoZ0HJqToMehaIUtY5zmLmaTJa3hFpChCdPIZLIFGFySPequPIcFMzJmaRQV5
baWMreKm05kzjs2aBm0+tIVZHMfGKo6V1+k1sxeEg1be9pvewO8oh5A6VZ57mkdzKhY2n1yx/hXe
GN028Mqx+cwkQa92OhTJcZTCImyWePLBPyJwrcogcnsLYJJaHHOZYCE45LWdJciCD4TxtXaQvBpp
7J1NsMmR/c9CrZxJR4f6O7Guz/5qXRJ2quuuS9cjI1TaRPKiKYglpkCJstEw9caA/spoP/uZnqHt
nfK7UVoTyn7DBdmkuEZ2WDNHPpa5zDZprT/bfn+opQRqni2YUw52L6bL98XCMdw4jtQuDKvUkIV7
xTqJMuc936lpBZVEt9XnfncwG0yopyZ6yhIn23q4IW6B7f1N5TXGR4xzpsuePRqWfqwYRgEFaSEM
seWSzzV+iXMP7WVmtBpk8ElQWmraWTo5ur/z4oL1DcCFRT+mOqFbsoHVbEzANjUXfMjQJjAwnJ3h
N6YXP7vGAMXiDaLrwkH8BLPvx2KUmSOwb6vnBziirDfmOFwQWqMD+CvqhI7S8nK2VmqCuVBXZEJV
Jz5459RZBYNiQ/yuUcMp5cfeaT0fEAIyYEgg+MnH3ovNmG+A82FW/tjrsHkz1lQYIU9l3t9GM9vc
rwv/nzpDsVo/mhzJoB7HrefdDbAHp4gh9R6GhiKsJN2eDYrtuCyT6sQ8svpmi/NPIZCfrfTWA3rO
6sOFBfJPxsClosCx3QwLdb9hQsEqUW3StmSKKFXx1JGGtM1asG3X8cfrt21nJNebERJThx3Key2M
iOJ9IqZ52E8t+/qv78fP/lCcH1a06KFXB5qfmvKaABSS8/rskBSFfeyHtnitrHVaMHZjqxdBbFNs
53nOh5RIo7scXGpNI+OMa4NCG0ODJ0qZ8ugzGtvMJp1nm9YYdeRz75xsEzuPUkkFt74V225o0jro
0KYd4jUaxJpoXLe2V0R3lq3bT5aLyRRUq2XY+5rh3eBiwAYczVP+qKep/Py2K5YlcXLhuGTm74zC
jLWL/aGTX+8FFSWON66DvPvdyxH3+ESwe2WHDq9awkvbKugm7OlGy/4I5UMj8wP2oI+edecofCWI
jfm7hvvkt2GQh/UEj4TX9N0ZYPc6uvjPpbA4YKk7Wlydanv83TLwE2LBUQAqyGgh5Qk31HctaZ/2
Q+SWVXpwbYpnFxyXgAW3Cxv0pKQqZ0SQz5LmASrt8PHX75v58z2mRIEJ7K9e2T9nWM1GZg8qH5OD
3Y5xhJgGtbIWReJz0VMat9XozFdCc8Rjac+PmZibV8ZJ47abBycOu6pM0nW9VV3Q5LDHEJfWlJN2
pg7U38iyEG9/aSIj6s60CPPtb+Df/zYSfZG+qKqtXrsfsec35PQfwPT/Ibway3ie4z8njv9b/tRm
P7DGv/2NP2FqDIz/wGsJDIQZ4GqWygv5DaY2PPMPe83wYaAHXAcr5T9Qas/4A2ukFWYFZH3jk/8H
Z9zhjxzAbojovMG8TvbfQalXJPy7z349HQMLdaJ21pBGHYjrxz3B9waMknrd/proqHlec7h2lr4Z
6QWbjqgsac6PMo/TbtfOBIyFLSZKzssUEdJzblRO1TBA0mwEXevkr8qCEkwHXQbOEsn0oPRCI1JS
2SglXOpwPCfoQ62hQahjgT0t1gbj6Na8wgd65c/Feq2NeAf1BDYRthKTd2bPIjWbYOlJa9tbiJ8a
mtxUEs8e5mjI/GhXwpys03BuE4TUv8G73y2K9ooJg6izKK0RXati+se7U0FgqLp2cb7W7TgIJHGx
l6DCUbZlZRcidgSHnIy0LF4bV6XzPbC54NTMhA4RHp0xxr+Tmr9bQzgl5OWY+eGD5bgoDt6vX56k
UK0gW3wxsMnAMMJO4wy38L5pUfZoLjqyoECxCIGXfcqnCpMT3gjICesqe6omJH5N4PWOJjEdHFod
llEUL7CE84lHse26JVkeE+VGa+rqkjXu5bJkBj9WCLulPcHlt/fEbzbiHxFWbNq4yWgqcIB1DOwz
34O55FdPqQagRk+mze6dA2Ggui3yqFquv/syr79tZ9+PSn40PlsPhBmmjQcpNt/cPH9doL/DI2cC
csTCKP6LtWbYWCv9P7Oh5+h84ZNFT3M1tiQ5J+ACTq51kGxjb7jNUue3KP2PyOjbmRAsBKXRgcLi
/pT7YuA1Tucv3S+AQ8q9dBhzE/xHG007cYxbd4HL+utr/+kmO6u2ntAEZmWMpdZF7ftr16AaekhB
oScBY1fzpplrjeZ/8Jfob7qvrlfHwkWVuQY0kETy3jzYTMs8q1PH/ELIbZvaX01YQElyFiHRlMe4
atZbnM8uTL/t371I3iGMR901lZJF910NYam8VUJm7csED5GJtCQWfriNwO+4u78+1Lvqdr1I4FJz
TbU2eaMo5n+8oRCxDFJMzOJLm9tO4R1SvDcecMtnjQo7j6a6vprEgr/aeZXSG+tbZ8BK8FG2Xk3l
UeQsiMB9CEWY60uidOwwGUozP8/Q5fvzoR9tm3HKr0/6xxaAc3Z8AjNszI9tfOB/cgQ1ROabE5TH
l3LuFGehNJHJ18GYNedjVRVuZW1IJaxAqH59XOPntw8qGJ6wPsUdISHvl60IRe1UK0d7XhzNMJdQ
eE7at6Hn0/PpoWHlJvAGn0nmPc04hgKKN0opAVdVw+3rPi2WUZVB4k9L9xxjtyR2FnjbfHKK2QaA
+vXZ8l3w7P5RDdseJ8h8eP1MBCNiiuIfn61Dm6SKXlXPsCmxmA0krlrLdetOKJmDZdZjwELR1q17
qeGdx9fU4p3AZlC688xiKTI7nl94AQv5ChWNO8P2Z2eMZwfDruTrtwXYjmpWF2fqY/cjBZxgSDYU
UAm6YIB9ytMpVeeyDaPGHngiSRGtS7TWEpkzb0w6A5C1hGnKJ+K+kKQFDQ4s3AsTFx0Wedz3EJzs
TLtx+L4bsq2n6xpDueIrciojhfDWRe1yzecvnI9AfryaDAUk52jgRlxCoit742PWVrVk3EFo/PK4
dJY33A+qcYdb/HpyfjYpJStIkCRuxTMzEwz8mUUQdpfNobRqjQ89IhqGi6l0idEW85jSLZ2gHaXJ
T7pGGvEjqcvo0N07AxDWTTd6BZvZ3EySJbiFigg2LmPBobV0FPz4Yo3r0bSYcKNLS2Rp8wlqsjMc
Ipsu6yK3S3/ejwbckRNUlbk/9lOPCC2EDLmufHhCGPPJH1qoioEO7scvjR+ZfG2133QgzhX01Sw7
/HkBDsRULrVk3u/Kja5HGjfU0Utev5bJFItYXni6RpZmG7n8kno1+lK4MZlkHPrtJjR1o6ktwl4n
RawCwDZOgZUsDvegt9KZQ0/EkcrjbFVcU/ztrtoYA3DnHL/u+YERvlMGxgNujt1cItYjWppH1YZ9
i8ttqWev4fJWTjmvSyU6di0rq0peGhm5srhFS195HqoLa31dakeafFNDKQRvTYzcnWdmQX7nb/me
EXm7LgYptY4aqqT5pSmmgXtYgVutmCkLI8EOfk47CTvIgxc4YktSDhmihKVcazdpTFj3b2aXapGL
kGKlXjcWzKp4WwFCcsaeObAKbNWC+1eBc1i0vr+K8R+/i32rsYajaAc8lTfVXNl8Cr3E4UDy5DuP
vUuZVccpzVw9/3NkmsQvNmYrthvS8vMJzn6T8aZYCx73h4FsLU5PFqm/1m3RoGfpZYtztPMx7SHR
QSYnU5jTguyz3uNmgJT32k9jz+1cfG9953JKQPsgO6JsvF2sr9EE4VpaD/e1X/LfxvBzPmBPdqwN
lI4LVQbTDb7zWc0rR2rBoyp7Ykqt1k8alSX/qNJtgyfhtNSN/87emWxXraRp+17+uXIppFBIGvyT
3bnZtjHGGPBEy2BQ34b6q68nDCfzeHPKrKpxjXKRcLakUOiLr3mbatM3wh3vmTYhJrdPap/JxPk4
2zrDnwWRbH6w7XTH/a3kYmZXu2nagSrOQ9PonYPCyP5l9n2YoEM37ozHsYlMePOhNaFs6+DRuG3c
Q58vsbR37G10LuPRbtZbb1nMwCXQTPvlPiwnXB5IFKZa3SiP4RNGMHZftPZW4T2WvqtFkhqxVSML
SbRC0pWBK+ZMmAcAp7OLdNnMHb1yvZ0Lra3piDSrzz1GFqKb31qJJIb3VEGe4mGqKFvi+kNYtpGs
bqgwwxmIpp3KqdgTiAk3+96Ns6Xdxg3KhUbdUwVwzyNH9QlqFxmsh3gT5IRZ9W2dPEsmJtguPHOY
zfnKKKVL5iSJr/I6GTDC7pEMMZsnpavLToSr30IQhcLIn+xh1uyhyE3bPD7WKx0opi7OOHQC2qFL
qNQtXoyQhYymaLWZbajk4Oom5RBys6odeEuVQI8w2aNEO/FbYWubKAiLMGTn2mkT9ePB7puJf0kJ
0/J3fReZuJTbYzm/hyJmMsKESSbhqZE4XELOTCyiA8qvPt+CcHrNhgIn79K64+236MwHS8xODwq9
cuPJbA1cWgow7w06HUSlH2D8fE75MmKWh2GHLMwh2/dDy3ackYOoGQQH3UJ8WILEku9me+kapoFL
6UnAFn3FIwV1V3cbOHgmxbKtKV++MSmiGvlVhxD1zeJMKOcyqsg7oirDrySbXOtiyFYwRHBZ3HiH
wE8V7aU9RO0HGvE8fFpz+C/7cUG5ojn42WSxSnWZ+HzYGWKvbJ4gHcwK/trWZTqZv1tk7bJxmT6Z
xFnVlgn3TL44tEC+2Kyx63dhB3F1KWJQgL4Vp3y5Mog8H9WARICbdVLC7k6HeddbQBnFoh4tqFDd
B7uci3u8fsOMPdS1aXupKiCKB1TWhuZbU3LGHJFCsuR1xJ2627qCu/WYEnNXeKtVXTzLrFi7u7JW
Zfc0raKY3q2hVdibySp6ulyuNzUY8qCDADmnhdOhhwP2usF407VJNNcbVdqluHILjtV9FPSj2La8
o44gPwetUVqvxg7IdDyjIUtKv3bTguogs1Yn3DSdtfRf4EAM8oMq+kXGW4hw+YzMaeEsUb1pQp4/
Yp8ixnnRJ5xkBcaixbSuuzAtVrs7RADL6uPMx8GQt8+vJ2AyzWEM/RjeBwnaeo+qLgCHFM0z/1Iv
y4Boiuwd0P+CCLfQZut1uLPQRM22Nl4j2B55RXzuO26/a2tYK8corGz7TEyC/mLUwFjvN9h7ruk2
iVzPum3AEsuPA/PsrD6zGXaADQ1rvK/uZ1jW/bWlmWTfSUvqlZk2u3rjdUp1H1d/jDEQLnrldw2Y
XY8p68Ye/UbtQojt+VmU9tl8WGsJTmWDopzroHsJK7ANvooyC6rnBGcd6GIwIpf2e5h57gBswW9q
f+O42uvtM0SMWi/YDbntFeosKq1c3cDTt/L8bFQNaW3yPQkggYeQUIJ8AAcjvH5Z1V65kLbjm87h
YbLbX9m3vRSIe91NcVnXGvnE1ByoiNuWjfdxWrymkbsmQkh5JJ+yY3KUZfQ9srHInvhgunkxuWZl
dRkZVOfOozlWQgIJH3cLOJmzlgOczyGRykS4EhwloSS1aDdHhwyhp7gwD9ZMwXFtY4uUFKTsyNHj
oa3EKdNXHhiVs8WHchwdBq822R/+DaZy8DMBGWuLGhuWLWdDW6bqswcSnVsRjeXnxtykp9fQDK1H
mPQ08ln3MP1YpTMUk8iCmb+ZLDpcJugzxyxgeD0dGRlHAC7cUjM3G0WlVvcctFFBSgTiwiWmlENp
86DkJfhsbz0POUMCIs5lnNETIuSkJozeehaoqXxzcjKOmLlThDd8rj34q1+vH0Y0T/i7Ogqh9lKY
1RHfkvbqjvtnIGniZC79gn/iZCLkjqoI4m/3FHahyVfDaCTaOIAD1Ndpaqv6oJwMram4zkaORXq1
JpeqGt+kLDCAzRrR01W9+DFYekHwdioELtvGm4S+wYbZNYJrwKA7j+Unhi8mRXpp9yhdmlPq1wkm
Rc065jAJiGgqxPoO7T43sljIJkbet0YsuqToKAaLhSXMZOYOBm0lbJ+/VmJt+YQ2Q+OiH7rxq4Rf
rMtelXKXi2oJkAyzCrMVU5s84M4r58j7XHSC3tPP18iBKcQD5d/Q3wMAnHliF4kV3tGgR190N1Wc
j1OCSERmRyHMBd/LmLs0KkYJQZKOjverT9M+2QjMQ2g+dR1EneQCqymTVNh9lpKCT85iCvlAtWyW
kn6dmBEctzFI3Elg6CTO6ItyXI5103UgyppYj8Ht2idOnV6pyLe5n2WV5jtwYZrwqIjLkGyhmWA+
kRYgFQ2vCnyVRldbmkSNKRTpYSvMBnOjIW2ds9bx0Zc35BJzuibjGHNoDiig8yfXRcUJifjO5Ju9
MvsxYn5EZm2zAtkPpF8r/sD/b/41WUm33k5F4HNcioT7crZJ4pvUMFcDCpw74Tbmbn9+Hnnv8V7w
vkBq9qzTBL4SYow7xo9jMMVpd45bfO7zVaPxxjZNF3KC7CA7afZuUaH+fI28EbSDXVyggzegxo7c
IkktAkG82wGNXK5VrR2PYDdjapoVuPNlu3CsKfliP0y7J2A0KUNlnQ9NT3BZJuleyQm5YabhnsM+
K23HFIFZ41Gx2WI2L0TLkPSSwpP33C+ovB3dyaF+Un64zAz3HEy2n8ZEzCxK9DPz0bE9kmvoOuh4
2nRmPANa4mdFHCCbQWIwx7FN9VXF4OPGA/LzNI4Xy7Lmb+6IwuCtbSFtu3WTJqEcGZMu1tZ5oBp3
uEcc0GXyY02C9Yewb4puzHtMFtbNwhT5PgL6/J9xU7M/IoSeeGt9SUMXWmwAEZXp3+hV5CihV68P
rLqJuKtoKfcuWr+pIIZTP7CdlMflae1FqwmVDTFZnSPdMffJHmgeW/9cBCiQfMPYkTzq56dXjQx4
4KBaZYgQxoJIlMa5dRy12RhIhHKbVgTcji3p28EEp1nOc9WyIGhbJER8q2chJ+GbT5xqOW6uFUpc
JK/LlMVnUVLNw3tAGKu+CIZZFOeBdqgpONgsSX7gzv1I6FRFXvMzoew7A6xCCYQ3iQIVURzS6UvV
OOdxzlfaZqMgSJHwDwoKx0R0xtpnNFXgz8KiiFZz0zXwuSXe8pUtZhgK0zK7lGOQsdEpkmx2/5RU
Fa80FYO59aGaOQmNgQ7Iwz26xDK/9tF0MP9wXdhRuD2YgNXzGq0E3QCdImGDRi7OQ4cqcav8ya1n
U6EvPyNHOOMriRYuGvo8y9tdo3/oGWGxhJ4PAx10YE8brMFcB1MUFtPXGTUWPqcxsQpsMhmst/BQ
9NDxvH+45GlXjTYVwGAPiK1Egfs3kzYk6avA7lX/1VOTmd783BpFYJnO7ttP9/ulMHMix3XNwIjR
1Eln1UEjfYXZX39NZWTiUw06eyQpJFgTu96+1ks38HX7DTEk4XqOjzPt71MpbQtdTEXufp3dcqCQ
GZLSYSd6PRKByzYBMMFZCPyKoIGAjKdpooxFGxTbpneou+lCmMkG1kOmw8Nc1cTaX7OPqotNiVD5
nuZMgFU+8ae3b/+3pXJpC5PYChs9POHY5u//NmWYu6g0ejfeU5+KmfvggDJlIYcrJdTbl/ptz4FJ
d0NGQUyCHOieJ2+FNCp1sENqnsIkcIflPEK2ZnoQq28+ERXF0x+33OkIBQYs5joOPk90TZ3fpvRd
q90gpn//1MjExKh+5mO7ZaxuDggMa/mUo5B8n2Ri4c/fC5xuundEu9L7A7zkdJmZmnqemWUwJvUE
3ievl3mq+nmcwth9pCdB6big5Ld8Cyoo938CR5yusuO5Nk8LE4Wr0Rw7GQPmJIaBKzLxOFS1n1/3
TWFK8zSjUjsfE8dkjW+/1tfQIIYmCDPTdmbIizYYSdPJDkLVeyWYLN1jVzEnSvYox5gwR1AEireN
uraYodil8ZKEWz8HM7vs376BF2ejv3+BpFquE9qAFVAT49Gd14tLlZiApkSOr03sBSAus6wVef0W
kF529jNtGbvEpMYQsEz8/tUUtzzM/dx9qfqKc2H6uThl5pkWD63/xXyIqKtRLawIH3Ik6HyqA70L
3N4Kpk0q8p5o7U+eOSzHZaiBamGUw4ePhzkzdINZG2geiambEa4CZYeZOuKKqdNfpIyWg3VX55b5
3vWoTdoFVtmnijFqOLwzACbkNr52zRHfNEDoqXV/Nug1qT1RM0foxfRwUKU1x6sjTLIcZWVGJLGB
ObP+gPM6OpPOOI+myVLltGXfXv7fNhzYFPhnIEWg8fy+tQcqi8Sy1+ULIm4uOWvc9KYECtfeZAC/
WtZvX9J8La9eOKEWTBgzGnhKgX/K5GFQtvQAlyd0RUBKufsBjYz8Gq83J7dubG1zBxtZhANF1CwQ
l6UJW5Tmbt6+jdMnd8E5IWOHjCuPzeD9ZPCCfUU18S6TL3lN+/MyLbu+/OhA3+iuHN3/wZzzNIK4
hozl0ilSKPThFHmyyQFDxSniTfpxbJtsffAy32yLLINeWf3huZyTT5pfD3zYWLbymbzhS37yYPE0
20WBP9HHSvd2sItoX/aIhtFGpdJNs4nTAUbYWvI/Pg0b9uWMNdoDxZrXQeWmrUsLhpLHzO+byS3I
QwUm4WTYKZKonxOfIPAtqUGr0taaLdMGCHpI2cnFGCjTJs5LpiP3oyVcHs7KPc4i5PPNpAh8qYnX
FAT53F6gapYuBYJCdiz/oPJ+st6sASZqrs13Kl8Idydr4HlxH4LEnj8OZWZOZkyvzSeHmzeV89v7
yD3Zz+adErwUgAvFsQjE73UAQ7uTnqqQ0X0A785cC0UcdZMjtWSOJkI9Iejn7B15Q1MJVnNluqS/
/tSN8ItTCgSbxfWkb/qZ1IINkc4pNfbuF1aeDdZ6pflU0VxOmzKfzhZ3oGDa51VEeZyCoKcs+TX4
Y1pkhkhWkTl8O2tgr/zdWJfmha8gcr3P1st03P/ZmhgFHdB+h9iteZOIgMT8x/5I4Icf1KWmsfxr
hMYXyd7NmHlw7kURXQ4QbKIETv+H8zZ4/fqQ45NM8o2qJGwsF8Ogk9fX8gRjgLfGt2J0/c9ZV3nO
wWE8eq7yACsW7JL7Qyzn8Ii7WxHBO4nwG3fy4mGMU8TUK2T/GJrGUFasBRsBlfTtx4j6Vd9CTUBE
MAlG5zwNs/clo7ZvYwNofKM6CxoOsxz1Dv3V+pjYqb7mREqQdERvId8hn+F+Wpkjj5dRB81h0xSh
LXd0DSEDrlZPcVCg/bGFm30rOZXygywsF9mtbtz1zdLumYkXD3h5yMuicJgSZA0y6hwiEyO8XhSP
oCa84zLHUICGtbXFzm06/97hfH5qklp4m6hTCS2M2OgXZlV1P6FA+ZC6LkjiwLZkBU/FQzB8CPVz
YTXdB8DwmrQoGnCYHjKkEOTSoJvLcBmhjTC1NoNR+ikQn+kn9OU2QZJln4ZAQZYPIigs/dTV98hW
0RKTwkro9llyi+X7e9kv9ldn6fWj8Ff5MRm8YZvMqjzmvk4REF7SP/govw7WbAjGygQzlAWZ6ZMo
nGwIWEK533px9cz7mm/hIVX5XhV1DyW4s9XHt7/o1x/0z4v5AOXMMU8Od5qRRChEU5OH1bOy/RKM
0Gzfi4r+6qYs8+tRugP1H84a7xkR+vkf8rHfdv7LY4LVYWRDED/FgQ2eDutcduVzi7gBTq9Fk8Pa
cXF/+cMx8fJL/zmGX57SECXJ+2Cgu+FpETk7ZY7mXpI8i8lYLqBSSluupuBJd3NS+HcV7IO7VEfI
viEPGjY7F6G44mxMPbWbix7YF2A99a5TXXhZWa3/kfMWZRn6iv1DWZK8ODgJNggSCXQMx6z6UQ5u
cFXRnn2PP4XzKcyoU5FzFJAl4jx+55ZGf8ryS0X3JmcWJya4U3YXLs9ZHeMm2A4dbCzPfsI/wN2u
vL8/5EInIDyWxKQBpEGsC1J6zmlKICxfzzJY1mcsHlj8JHUTpF+y4nxe56cKYdovLpzZ3QCcvkDj
1FLnqMlA8nt7+3lmM796M74Baxo8iAA4pk65rCKPYIjSMH6OBwYHtNPQLpoxMwl3mikJTo2ynM+x
bJwHzO2akmlPXZ7X9K2ux0aNPUyI2Hq3ilieu+tC46wzuN+Ufvq2y63rFDsyfAEwJHBL954eaPGu
hg5MxspgbNmu/czYBdPmaAvX0r8jbYQEaOhpi8rgC/n47+R0is/TuG7elZhB9Ls60sPXBW3Lj7bn
5O+tCsFJOHpiOrhOD13PRUPifsJxFH5qa/MAySzCzdjHjACQYUQP1OdM/AB7JLjCAkF+EnS1cSvL
c2/+w7Z/DUviFbO2WIFS7iuq2d/4/gMtYd67Hz23qfRuEHzLHprUXRYEZSr7RkzUEn+44olry8sl
yQ0ocQCbA8E79RAWtlN0sDuz76ibQAC1XDi+EfpARxqV2YFBBGIxrhd3z41ro1kbz/1Vmob2e2sM
3cPbW+vFGfz11iLVNMrNgQMgXSgTfv7WMOgmfFKCGH3qeGbAQN1eR4/IHyCP05YLIum2A8dyKGvD
8/ToFeIqpbzzBDjsjj5JGCJ7b2Fh1dXK/5z2xWhav7TQK0sn17lK9XnruvONGpL4Ivb8WG5q7MKn
jV4EPAIjTYA3tgjqLW4VXnNmsSyHLO+t61CJkX8w+daV0slyu8wTx1nmpc0B8Z6+3da4GF4h5cUI
3HIRmUOVraiAlEwQEkeGng/eSGlKLqI/QBmqLpKycBFD9oHLsBMZF20VXb9bN0wrRq4g6mYmmsyV
egX3a6vBPlxPDcLAmzrFNW7L+tXiAnDK1J3ZSH5+6rs6/TxglfhDpk5KqwcJuD81vn6PPxgJh4Dm
gK5h8vpbX891mITm85R/D9AH8I33QPYVlMfC1JBXRk3lP696iC5UZX1dxmyCuabGpvxfbNjAQJA5
+tACoDfwepOAlNKlhij6PcKoa9i9vBCMppLiKi1Uf7DXMbxvEd86wGmN9k0YzV8gv47Q/PGUu397
x5406F6+Hmj19JYJHWAtTxG7azmgHTrn2ffYt9WHVgl950Dy2vk0do+ci8PNUKAl1ciqvED6ENnB
yucgQ7lqvsX+JQCQXE3jVWoN7g+Q8623Cdo0//CHu/wtZfAVeFePTxzMNEXlyZKNZbSUYSuH73S9
2/gjmYWnoRKiHDfggHzjqDFnpqRXBVOy8+ofyWr7+WaNnGY6c/1aP3hhEV/Z/pR/dDo5MCHhFDhA
6SlYbqSHtxI551/77f94FvdL8/3//7+nZ4zZYXlRpHzrX6n7oF1Ps/G/J1pc11X/VL1iWjg//5u/
qBa2/BeJAr1Qeoq2gOb3F9XColGOzzgYXdrJhFpSiX9zLdDnt+EE2jbgVIreF4LGX/r88l+kRx4c
PYexJhAx8T/hWsgTsoVHpQbLjKEklSkQPzoOrz/hBt00IG4LPhxNAxyA8Q7ydPTIvK3Xqnw59+vc
rRBCAyqTblK3uca/2doWSD0964iW4Ab2pIOjiJ20M36qLRpotfaBO3UOuuhVGkhEQpvlir54V3xK
V9le1Xq1nzM3nnHlo7wfNkDwfWMVPI7uWWrBYPb73kfjvg3H8RIoWTddd42q9kmfo/INRRYduoVO
UIO4zVYwh2HkZ13ZA45/aG0E2HNm1eoAEusex8Hp9g6KehcSvNqyXTJo1sqzB2QjXQRbwyBK8Cue
KiTfpErS62Ksp4uhGPxzqxu6C6rhDGmttJrfj61FMTU4u9oJsUmbXbgNRY+gZ1ybu0K199Ps6WaL
+CqKwst8lYSC+aeRzhUC6T1IULuhLjLkP32388hoGVshoFh0ertaUb4CfwULi+PlOgjU6lLvEoa3
vgX4kKkjgzPvGyuCoRKD/6i7X1WzXvSd1JY8+h0wm33WYUsuJ0wjzzowzHi7zs50jTMJzqCF0RKk
vVUdEH4uAetMMkl69zxL56Rucb3NEWDwjyvSkaiwbgWTc2fe48A5ZCgIhnEH4vlCAC0LxyPHO6oX
PQqahMn8Ig4suDK7BsL0l5Hm5B2EnPkW2VJrfg4rgwUNUa/9seC8OLk3FA9eKT7AMRQH1adENHjC
kf+5wRVUUj+H4xWmqTlwpqFhobo8StDrHLKLFE1Hdw8g9L0Qdbe3acMhS5tP7/SCjLPhI7ItEbXc
LU0eI2QixGWQ5TVOr/Z6wGozPwNk906kzXzXq0FiwWYVzi4Nu6Taci7El0HQ+3IrXVYbNEUQnduV
jRpe4S7eRTkDOVrDVT/VTlN8c/pWuIcwx6to07WoyvVBBB4h7mnCbiodikvtIn0s3bi4BNqZCdL/
4THJ5NhvwfV4txYr6CGI3cSPcSftIzoU5YFc3jobXdIZn8tdF8ptzsQq5vcVls5GwzTI3kkwsIh9
BOTKuWPnR6MdbjAIGhXQXFUX42R7Nylcf9RT+0JeMe1fL6toRcMvs8ldh+SJe8QXAfDWYSjiG5Vo
6vdBKs4UX39O5jx6TLokBOEG7RM5SrnP27y6BJ7YfMz0eoNhsffe7Ox3kdD2zrddRF1acb1mSPph
XNRvA3RkD0HaOEhTu439oxaL/a728vhz3KTrsWvldFWPUHB1Qf9gSVV8lmWjwT2hlYMcN1odKE6c
kV2FH2JpeRtapc4VDpEPq2O/q9wMKwlEoq/ydfSugLVZ50gNTJ+8FlepTUZahGS463zBVRuJfChd
dbyZCtu9Uxjy7UWl3R8W2jfltmc1Dvma9RcoiHxTgQzx2jBoX2tY2nCTj0p+aNxpTlCjHutv1Hvx
PaLDsb1BO8L7ioouRlpkgvwGA/YiKBwDtYBTzOAP2j7i2vQu4Y1Dege5AaTLreLgfPYUXmPYJgab
gXzz0HuxYKMPfXoUYTLc4zJFJcf63Ou5fc+2RnjaWfBjR6PHy6Pw3MKLBzI/XkaXQWfhM4fNaPA8
qyq5DYsgRc2rrp791A53hc0sGs0B+LV7sMp4HdsCQHR215ddcLG4BkPG7v4gMKEtN2JaHHiubrSd
ejQc7UzsFqpLf+P7LTIUxUhkH2z3sS5i9GaSAROXSchsNzM0+AJbOty5iIfc1TMK2NLvpk+I+VJT
ull97dCc0JvRn78xL0dbHozdjxiB2G3utbgzF4k+m6XjfnYwUaAeTcN3Izij26Xy6oMo4v7WQRDU
gK7sD+B21nwL6C5vD8DRYsAYrf0EGr3byXmo7yAM1z0y8gm2KzRDN1L08Q9UQu3zaqz8L5SZq7Vb
2Vr7lZCzTSCy0pWO8ceqaiJ/MCFt7AejunbaNabfbbkHGQvnY9yGzTGYvOSyDrvmthVUQn1rj6xs
mCzf06XrP1BZtNm2daJkpwHNtShOopscza3aCDE6F2sHDHErnfZ7WeJ8IOY63DBwrq+xIsi29L27
q7Wqp/eFb+0H0FfXLfYV6QbLhiTCdsvKrxNbtIBs2+yx0CO+ZLpoAB8Eywd7EhrZBJWEdxIb5/Mx
6OeLeo5SCqtIYliF1dw7Mu/8U4kM1ac4qLpbZGSjhyaP0uMwt5gTMJj9KDq57BO7zs5oRi77iAEM
/naVTnaSp623c+/Y/UVVrCN+Df7wkf6EvWxSqWkpQknbKk/iIWcn9m2rgWLu/SCqL6vJQpebZjTc
mGwpc3AqeHcFtXRZx376LGf0YGEiqTPMGWi64rewXkIHUd8cft8C/lalt3FPx1RldvhpWT0cEuTK
QR9UtkGnQeg6qDRXV37aNPeRP2KxYoG2zPHYCFK5C6b5amjr7qAbGjY/G3H/lxz/ITlGYs9ki/99
cvwp1fhg6rT6e0r967/6lR4H6l/0rRx6tg6zqACzqn+nx6FRxaS6DUPJJMxXZlryl2Cm/y8AGGAL
BH9Dkxe+8b/tq+Avg9NgHKBAskOn/B9RkV/3gGBZMItjrOCA+IAgBmPjdXLM2IEEyEvUEQwBjPZS
zLeeqLrzdVnyddt32qM0+PcC/QMZ9J8uCKQQLrXwYPG9UNb+1nUBjek0TlN6R8IC6LsRq8Y1HOZb
VQTtebxo8Ydp4+tu+c8HpMHFeoERQnn0pFseZmrVVC5kkHWinrKQC6A5Lu61hyDb24/2uvB9uRSv
mndN1QJo4WW6/7dH65IpiYdcyGNeTt5T6sNDYi5P81Q5sbjp1zV88PNM3HSRN9+9fel/eEp2ksdu
oF8S/qavMLU5LBCrk0ftZFjqBQ36xZaHlSvtIaQx3r7YSRfv5UENUiiEg4ceJDCo15tmBhhX+gjC
HaGocCG/6WiaAzEtgF/1PkIWZDBNcol/DxpsSKWP+jNwWfguuDigkeZU4dXbd/T74ytUXRSgJVAy
1JknLYdMJBGZXiQ5vuh9YEqJup5tDJL/l9cy8rcupRctjtNZAbNju0iWRR5dPYmbQVrGELacUQl3
mi9vP5ZZx/90KM06UzebEblnKKQ0fV6vc9rDIlD1II9jlPzQDnomg4Pk19sX+ae1IwiJl4sRpU5e
JuMI6fdOIY+4ueEGEYxoDQLXRBluzZm+vX2xk7bez0fC00gwkUZ/R5wKngQRrMqVafgRA7e8ZI7C
NQVgNrWhSMRvuM29J6kWPtI0nO8WCriLeER48g+3cSLA8LKySPe+NBhs+hInGyZyBC0BsJnHOeid
SzevBEltFAZXjaXZoW1YIvWWOx18nHVAT+/l4/UagDdEkD/Rg//pDUgzdgrNm6aJ8vo150Wo5jJv
+HiN7h9tE8odRHuOsiGHe/vB/+lSimKCdgNHC1iu15eamwAOkd+6x9RjecMQOfqtRU25opTGm3j7
Yq9DPeGb1IU+bCg5Weizn14MAG5doHlkXUaLna3IunXNl4op3pd1CmaUhxaiw9tXFK9DsLkkUmYU
ZApyP9rM5kT9e0+/yVdGicIPL+0IS2AJ45DcCcz2nZqs2UzweK8IrqHtF2TOfRrzSZXo0B99jEqm
XZCq9nxtOf5eIkgvcwr0ZXXQkIwSaxW7VNR/WiT0ALin/3zloBiAWxt7S8js4HA4Gl/fcxXMGQ53
rrzUiPPR4sSht06VdaBoygcIJyVjcEwKsg5J/RqUjNoLfux9B6Wi3C9ZwT1GZcSLjEB6PK9u2T/P
Ts7WxevXiLIClEt2dpcJrKDEhNyOiJFARYh9visU2rq4qPfPTI7dC59iqttptP4vJidrv/SjXx+D
WLqXyNojJbXk2XIbpwWcWgWO7QHZCosxVhi14lxoyt+N9hMcx5leIsZfUGq6mxjcujorqpZrBKz0
Swe9bQPb3shRMgkZ0kbcaDA0QMMkEqcLmnHrGZrXobqcGrc+4iFh9OY6USWXOWiH5zwr2i+AvZ3m
kgntcgeSe761cKQfNyudkfRRoF9idPFdlWMBAD74AbcY9l6fqycwa+x2mTne04J2/LNGvZATGv/b
p3LJnW8NjWikuvz2rlN9eeYBCNn6aSzHDfEXQw4GsZwwgk7TPeUMH+mMVbGM0P50Z8mKRmn0sKBC
dRa5rn7uNGBsGFjivl8d1ifEK4LuUQxlZcTtsgkl76lUU/gg5k4/52WMdzwUJWo3HQkXRbYufBhA
Rimg5zh8IXbAr5TZIu7XnnWTg40918spV3FSHxptxLKWEtefc0AhfbGBM8TOlomi/15Wy+pfJiYx
sTJ/vo1pRl3ZmTPf5fWiEN2yLUvtvKoQ+I217JocQMqTr4yI6gJAC6Z8HSzoB9qRj6OIiZfW6Lf6
TMMAL85oxnEz4IPycg+bTz8rDEmRMIS3H+/LNRA3iVUWvEqv7INtVMOC2fmL5LzBhoopGwwc9jJE
5/BB23ganQU9irsYpkKhFwFnET1TEABYiJF0MMLF2bhx4/Wa8QyFrEhL72lE5eIJ/d3Q2WjafMXO
W0T3IXZX53xdpxj7FYiaj9U4VujLpst1gTP2rtUzmnqZhUn8AacJ3OppTlzEdBP5lWKegd2v9bCz
4ZnfF7DjJurFoMo3kGmWm4BpzbGUCbaNGJNAUPC0a4pquV2qdbnPAf/thzppmsscG2gyI5VDpbd1
9b7HsRj6VDSU32uv638EeBlfAM4eblBSoYZb5iyat0NOZNqueBSBaG46FsFams+QBDp90N6ivs2r
L3YQ8Sq6zjaOmLaZ1KGm2qQ7gTjV2VgP9U0IVWDCN10nj7FLv8mv++bayLCetdUSHcXS+7g4wqT9
0qRlf1iqZn1U8VRfurKM4RNPcn3ELy3fex4yElqMvEZYnCOOllP1SG0PF6gaE71jHO6fmWSUhs/c
audFpHSPE+cIGsKhAxg4WFola7QB6hbdDbm2Lqq8bS6yLtGHxRuW71FcT/vESq33S1iXn9N8lGi7
QU1sKoaNGZI7Gz/vnvxe8n2k9DrQEEi2w4iiddnU/FBg3cg5sQn/boRJRo7Hh9gpv3Bpm+Qtcwda
mkirx6hd6LmZrsh0g3OgEIu3g01NUzOKuBCwy2gHDzi5CEC1baE/4BddL9beKevhY5OrttmOlT7A
LV7gedvfMPOtP4dFipVKKOaDhiuyw0LLhqPWl+85lVC5XgnvV0rS0GximzeKHGF2xVy4urX7obkt
NP5oW0uRkT2h3i5uLCfjk9CaimGPAaWTHdHRIcF2IIu0W6Jt/xx3NgGpXkNxvyCp6mzsfgwfOn+Y
4z00E9h7cEVo3/d0kUZUiqJi3Tq4P36JhKSJPbdQj408MFxRzuNg8CIMHh1pZBgL82sYGOuzPO0J
QURjErOmJtpCPLvRQH3LnRoZdBrYGGat2N2fy1lmM5yovPnSNGzbbU1rEd+roiq+OHXLMHxMBuQu
XLRj+eYT3ZSPHuKdzY+lGSXDZL+P9gVQ+n2Vyel7GUxtTFvQ8j6FKgovaNzqc4hgMRCsOU4HTKqy
5Kse+6eswe3Xg6oXb6OF8PEZy9nB+pCukIlwaUiCm7HL0q0qoPOi0t+eZziF4elUNR/XMC6ZMfty
+jh6XXmn4uYHtpOfZ0eKd7kxayKughFwEBzdy6FxnunVxM/03KcP8eDz5vjis30LMjncyNjHwZZ2
VL4gGaf9S/jdGv7SVDRIeSniOAajYJrP+3C2jxLxiOtW9zRvV/SYECPKB3x9eAsZPcYgxD0R28c9
BpzF9dx18t2Kr/u7VsjhDkWFFoF2ob8hYl/s6351v9ahGo89gxP8ayInVRsdYLCX0+/eTMM64bPU
FoSLMPJ2WRnIS9wov0YIgH2Y+pi5wzDY1wBUvMd8UswYugKou4RRiKMqw6SbUC4ppqMe6hQM5NUm
GWP9X+ydyXLbWNptX6Wi5nDgoMeNW3dAsBdFqpflCULu0PfdwXn6uyA787ed9aej5jWoqMjIlEiB
4MHX7L32q5FM9VWBYWJTJvZwJYAdIFomT63dCY68rUYxOxKHbRhggQE4yG2cl+aDk9XkMpSmuieD
Pjzp80BsG3M54hSj6QURTjNs9K6zkqNMpLQDr9JJU/TCycvOjtSnescsudvT5Wqn1FXVo56wkCMH
b2BBZ2iujpGJm+c88YT/Ksamux7ID1xguvNVmXZFvq79GI5Cha76EHO47ch4JHarprLQgmh0x9vI
GCe2HWlo19yXefuSyR6r2pzbzN8NjlFTx+AakKlbTghUCQREoFQZ173LAG81+2ApNl7uEh7F6fsF
svgQbn2tUdsIi+jBshpjY+aO2gP3Su66QjSPg5i7J1QO1maUDIFVKsknQ+EM9DmO4b6ygkAJCa00
EKGKP+sF0spVr89jEGpjkq8tLtXNqOhTGGBCRrZJqbug8ZGPejtp13YCzYEdZ2NuPc1sXUIES3vL
HNOeggpyZrcbuHe/hnksn2t0tJ8IxHQ/T07vJFu9dkAHdbkAjZyCtGI35ZnVV9WrJlm3sZqHvdvX
X+1YRjdQM1A9KfbRx2W7UK2qqmzWMTmnMwb5tg0yns4XLZ/SjaE7bA19XI7HSC3rDB34Bma6weq9
q2xg9KpZLlR3QLpD4EYqvaBYQsgSwry9lH6OWKsky/o2RksU8MzuhLUvmHvL4UmysA2tbx3sf2eh
v5mF8vxz6KL/HPUtEUXfo4eWDKR//fP8ZfrHS9VmP45Cv//Q91EofEUaTxxz+OZcBOIu3ek3KKPm
+u9cFC0WUp9vegA0CX+MQu13C68N4bODOQ21Dz3rH0oBnVGov7h1cMbZSxP1nygFfu6NsfPZzCSY
6yBdAZ7LMOnnPkyMToNxNaqQ7jM6CrIysi9mO9VnqAy/89r92vN9xwjqy0QYt9qvY5Cx0zXVeKI8
uCZDJCx+4pwOGA9mrsCpadTv+v5f+uLlbwNni9RvUWEwB/3lb2uXOPra03k9TJgsC/UaEW0qIbD3
0jIPZQ/MZ2NKTzxMTmI8/HAf/JuR788mjLcLC9XLQcTJp4eY95dhS6PpFNhdW7IdIjG2wMDCtEeM
3mkWishmOr0nyOu/+5P/zSW2uVqLAn+5136l4fUdq+rJc4vD21D7rXEcy4JOBjs1rQ8n929mK395
QWRPus7LLQRLYrCWf//D+DfVNYL2AOHtYw3JPNp46MQxnVzhmdoHAEzOb6aD4i/X1bWZdCzsXp+L
y+zj5xfkqEMPFcpxP1SyIXnBCaF6KtTyEIPf5qDzkIizR1QVnX0m7hqs009lXbtTQH+uAPy7nXvX
z4aBEnG0ByLH67g7CenL9+SQ/+YuYJLF+/lx0MEXHk0F3332Fj5f9l/eb1n4eLiKfthjD4qsBw0A
fXjVRbnebKETMqtuIjEdRRVDi1l1aC4f+A7Od5pPdYr1wnGOCdXMoZhr+zUyOwpSYqO4l7qQFIK3
/lImMcT4EZVpgWl9FOcC6l5BMLTN8GYwOiDTWkuBzh5Y0Szbkgq7dRlnDK4OEUab5Z3oHXkTJuQy
rFQ7VvZHbzSJgXBaJccNqRuU4K1ps6/glHDWCcR5f58SsfNMnr0Pv741Wm65ENRUuXK7GZ4yZPNY
iC/cpTJZwPTklF/3lj9at7KcpxNoH2Y3jp2CqVtGaau3g6BliRit5NhRa089Mv+saT3oWU398jZo
Vq1uHlDS0QXIcWRwWpjjDeVSxfS7WXggUk/9DQ4W+9VrdXn3rZgvxrB+MeNe3mmNJh7spb9OVGK/
wqY2ykM5+/LFqXoiBlFlUbQvfcfdYDGFBnQFMb6gQWkCv2TGQQoss6KBffFrPnAdPTVy3VpLPAw+
H5oCPvQ0NYpuXCM+5m3S1piTbW4JR6D796VG3/828Px2r8ZpZGKcMJNpuE4yiWsjJc5qZdkGcajz
SA8CDJbWRWvnLD76bpgUh6zRmgKxtkHg6aZnmPQc4019wpWyjGyzgRAjQIXcJ2PpWK9V59UvGKq/
zz38ZbRCg0I3ZZUJd4bMGHpboAZIO5z5+N8anQHJ1bQeHYNLyre7fpEypaeJKhzwW8hUy0wnFuaB
7BrGSFO9/K0LV5+FO/u0t+vPGMZGMuVZmzhz3bXvaTGUgtLXz2//TR+GJGsyIeXcUPFe42+9jd1+
XE/ACbdD03EDI2Dy1jCAyBej6Qpp2DvIYcHYTQNiben5d1irRAvMCg/5gPfG09Nz3zhdjcQTb4O8
R1zGcADvFwC2bY5QZgls5wdKcrX1AyAJl4wFaErM2LquT7TdrA/ptAZGM4d3NVUieUOVTR1cxnDZ
Toby5xcHOfPncdaaMSC4SSU306wZ03PH5Y93XVmOu86Iy4mmlyBezQNDXIF7Yy812lzn7qE2w3gD
5A4DVenPW98E/kbJdpjMhmhbLzXPtkfRN47TPgRYcdUjQ3twioHs5Jom1TG0+WzZGaZTNxbvO91o
1nU8OyuyygUp0HF/N8VNF636cLQ/MMxFSheztDGDyE/k1ehq497yqqhYDfrSiuqVOnvtEH1mwiDO
TpG4RxTwzhkYih/iQrLmkyingg9cLpx2Ba98x5yk/+wnMZOsTiP9aM3N7R+tsJfl2rfGDv2f64ZP
Jn6Sci0065G2kSCqtsFC4aZITnQMgc1kcmQL1+SmY5PGLTVnDAdjsazVOJflHY857mWcPjEEdS3k
Ka0Yb89dX7/YWGWfltR70lMir1hUBqO8UzIOqX+pLb7NVEnLzLHtTq/gEqKn1HY4MCsje0g1PX0m
loovlj/b5iHUaR0S1zQPXu3r8cpn4LjmMVo9ODbe/4QU3Y4/I9oKs/Dsow2oyn9WXS0+FK2mqYOC
nOYdMM+CvwhE3aEIakWL1s0wzY9Er9rOpi2zY+7X4WnS6uim7dIYfZ3/gPumecr79nUu5HL6J+KJ
KFSyagauk/RTznm7FsnRr2rjw6CFwxTAGdCv4Wi594hMMxfC5HSwAYyMa3NqRMD30r2ywqr1CFgy
yoscDDlsWRA8FUwb1pAJSGYmYYTp6Gw0LiZBy2ZAYobluYTI8TEXJv99zROrfSTLyAg/+t6UtCtW
GmG1VV6VAG2KsoHEmy7TTqBlBy5dQU6pQvH0fna9ap9YpXch0Vpfp/xJO1fUSJ9mI+xeYIhRi9S4
3k7mksOUiZGPtQFkvUkA43BYWHnUnluvm9Expd5ZkzNjHZBCBR5gp/us56l/skM0IFBr4M4hyuJO
gd8C/UNqy600RCWIQdxyZ4b1nKWNY3Cmpz6/ZwSYuwPh55/IRDNN1gs+52AxwPtBGwSvKKkBgK7i
DIHgSppw7p2cySC8SvZzpLUA9IlHzkEQ+RjwkCp4J7/OtSAlbTNf0mM4tEyXLc/byMixJ8bDb1Om
quWF8dVbr2pOOfDfjkAX0ki7gQ633PqYQOKbfiqZjQ71ZJ0mZhI7N7fJaXgbKpcmiG3GRy13BKZx
5tOLvL1LbM7pwk6W+TLklpiQMIyqx2Smr9l9e1uitNt818QplUSoaTy+XMLvrpqcyCBM7/KmH6l9
mRn4G6Hycj4ak4EwCIFdYclrYl+YzelgcV4mo6nji2GPvOukqPlbp3HBOZbQyN07q6nzjqeF01tV
scrjqMlythD66Lqw4iznyNATgR/A4vk+1Cr7xYkFB+vcaulpqtul40cN2vHIEDiFmGzMnJu5c7KU
6XWci664zytNP9ZDrH3t28bfMU8j5In3vKyo6LWeDDlxW3h5y5O88XvxYALQQ860RINsWxcmLu8k
Wa5oQywaAc6IoIKh9pgyFqwsyvtw+UQh2vIx4Romca3jLtJEQ9fQG8Dp9DU6YCLvc88O9QX2Z9kW
14nS8t4x8Rfcj6BrnRpMVBzF3l2eeb7Do6r2lcl2OWoYC8E+0iLxmHpUy2QcTT1TaUG5keuVvUl0
ViownIoE4yUp0pMzG7tC86lBXCPWj9gC4zObrjFIcKpu+F+zlmjKj3mq6ms+/uauIjXjkIGDeS81
PzlqfRSuxi7m0TN7xT5iTbiapattATvZ/B2Nsy4XiD77zCuil8KgKczbyONIN4kd3mJaF+tWiQJS
EXbtCsMWYthc3EEghuZHGdKuyDojsSajIgHhlX3VcFVtvbEK976qCgb3DVQFvoET8Zzl17IlZyIn
eUJa04FlCYXB0OgXv6/1i13M43rUi8Dp5mIvB7vZUBuH99IZ5m3KQ3SdQhbeSMu6WHpvXUsi+G75
tHkulzI/8uQrdlaRIfPTTMSqhbOJ/Px6yKxuRdTOfNHnOnqsNWd4aSvDPFfEyVaBGekUkJKIMD8v
meremIW4o/IrN+T26V/RdNpH0xythJQvoIx6Cc1lskKPVZL6gpKeD8Qa+ApvsTFP8boY9Lyi0NbG
OtB4ArNIBS3GCRLrnBA8rzgN+7S6GhpDOzgY7OvrLsu5SYuY0yZxWu5IRcwhelkszt3NnE0Mb0fK
7vXfd6dL1/FTV0I6EQ2HzWCB0eRf1q9qJOSKJx6ZpvZb0Y+I3oAbxZ3496/zl+7HQ+zFoELgaiVg
6FellR/G/ZCydtnnJaik1eC64qHpWOKuLCnYi1pL6/J2HP796/6l9ed10RRgpKAzBZn+S9dFS54j
UCVuV6a5Q/wPYIuik7ncTm7M+VWxFLwjspKzGC0mVe7fvzpzm1+vLsYQumK+4LyJXyEuc5cyPRFO
tWeSyDZBea3x4C2nbup2nPZ9xMJ2xV6LtmSpvFHEcbi/vYX/Tux+N7GDKcLH8XcTu4/trykqSGGW
H/o+sfPtdziALQ5vHuGUosu/+j6xEzq2H3RJrDoZwC2jtz8HdibWHjxz3FmuD8Vm+cz/HNj9JwM6
jIU/3018b5jNCaQyi8SDSIlf7uWFHkdrFo8ns1D+GF+rrDUMNLCm1aRzeRrdxJrr4pCgl/qCfNtr
VlmSTQ+21zqHTvXhfV54oVqVvP3rVqTOxaCKOMnUNyyaJq0OFnAom36z1balSob3VlcU1GBuk65H
wx+2fu8lZ0N6JrruNmIlOSpjU7PECmzK5zNKBZskWAYa+ugVN1mml5Qy03Dng81PwflG2VM7T9PR
0lpvANPslO/1Bn3CoMeasWq8yr/LY6+4a40erGOmDgADJWWjG904ja3uSLVs72RkhlsTZeNF0Whs
tMnsj8ujFZCBmXFECrmxYsvtVknW5A8D84ZX1y2aPVuokGaXKI4batjuxnGd+Llh3wQmEWHJ2oxG
Y+vH1Beu3cR3tnTSzQhkG6WxXspTG014FJrukUqXpx+jHnYAFn6YQDdr9VD2QxawLfyYSaQMKxMa
2B4UYHJqkjIlo6a2uw9JqTAwNHyGj3mWFmdvGuOtBgv72BbLUj9mybTOR88N0jIjrzElgfzG8Lt0
r+XRZcrSFDqxzNYqtiG9E4C816cKM0RcDqdSE+RHicLxVhAD53tKmmGbATAMeiczLhw63Z46v7x2
G306Ieee90gqzdfUMqtj6ov+nlFbLhFxa9kGbUkP6Tw2vEOBoPoaxKC+beDLgh/Ny1ut1817oL79
i+kb+dfZ6PQHYxyStYN96wIyVUO/Bqnc1nuswVE9B40sfQTjXvEeA/i4FV5drkuU5puJCIAdlhZt
w0JGfm6mrruIvq5OqewlaPSRHNSUG4e2U/P9TybI7TZoWtHAB1BmCbAmj7ONhTfitmQoQPa43/Sb
OSwUofTVuPU6oB0MoV9HY/Su2MQhizLt+myBEQ2GkiJDMxSDly6SIIaw9G9GrDunGsrNPo9qb6+T
v/YlLaP0Rq/9knsqUpfMTuuaMj/UPnmV6eHhjjpc7M3k5HLF43a4KgkX4PyK42OCK25lkqKwRmEB
n0UU+nMrU3ly/Eyny+mY97iM4giObsbbVovUS5NjtaIfq+VVbWOX963MvniNtcL0Fe3G0S1vEr3r
7wwwYJvMNnuspaPKMHiI0l2RjzSQjdBLG7suihFSD0qNjsZzsBikaXgwfNEe7BlrAf5XQROIfwGP
ngNB7oljpMaVkas9fEvAt0NBMarV+jUjhnLaDWNdB5hFvE1LyXkpoiK6tLFlrJ3GMT/kSe4jHNBa
+dyFMcGS0hvmexiQZhSwrtLI7RXxnkqqOA5qxLJdaGReBqPW2OO2rPEQkbEtRMBOMyvOWkar7oqy
IfvZqcI6sJom5CRJarVWRfU5J0BjcdgU8tpUboFHIbMTSsN51J6isUPalpJKwkpSi+TaTBCDsE8k
PHdLAasI6vRqeWvkunhuu7AcALwbbd1sc6eydbodsuokDa4ZFYM0tvgqosIPoml2vGgj9aHT78Nu
NmbnMXKLur/rzXgY9xUs16Q8KiZlGupxLy1kvbYoK6b7NpWR98mKcLuVJHPn+mQ/Fvi2G3fj1baW
bbVh6NPPMyZNke0A77XtN+X5f+uA39UBoDEpRv+uDpj+sX8t6i5O2i8/r+/efvKP9Z3+DgYZZ6K1
+Bn+LARc4x2qVeoG3WMK9c3g8D+rOxB+3GQ+vC+qiMWa+0clYLxzsB54+Orp6pDlm/9JZfCXGp5K
A+0k5l5ueTT4v2yYLEbMUeO5ap8tLldT4T8znOjph4vyb9ZY/Ik/l7LLi7AYXDhMLv+3FCc/7HeI
nNZq0rTUfsgIR5Nup9axO7oBk/F+8/cv9ZeqmZfCH8FJaWEksH+l7lTk0zfMw9VejgnIQxQrV2Ba
CA5dXGxLMNy+EK22A7tvrXzihn/z8n+5nNBGWdvhIxA4+cFA//yXonzx7CVUYQ8u4MEo3Gcv6dZ/
/xcuv+LnrouXsDFesCrjufrrshXx6gx/RDR7JKkPCEqesJRWwYCQGHNw8+XvXwyF219fbjHLUMGi
mcGRvujBf/jsCCi2HJInur3FcPkYZYUgU8UHdZfZHMb5aD1ab+nFVvSWZAzopkC745NwXGQt6lMq
J1Rn2Dh8MklxBA+TSzLyWI0++5e3xGTOW9KTjUbUi3XQJ1PYNw4GOoiPRjrtOI/7r6W1iBjbXjee
5iUEQ5v9oVhnWmme42bAXBhnKMb0WT7N2J/pgaMpgkXktljTUKQzgs2jZyZMSGSK1rxFJ2dfbAQg
dw7io9UIKWlFfF90HsZSMMtHvrYEL68oqZdVhVIHHijXQ6qNW7MovsI8uasS6xNu6VuIHsywoPEf
a11+iEit5yVSZ4PDrGAimipGNwqBTGODby8Fw590+oISqzm4aXxBkqxhM8aybBnFsKEic85SUor6
mhMejch8cjURHtM4QSvTufUqGccvmP38B4m3aj2LND0rv4keesfKg8GjjEQDtHaJyEZ5GI57Bdhs
k+oyvsZajcpsgTEypLyyI93JNvgZ+3l5NEX+gUfOILcJirqHxmVUENOeADBJ3FNNEJJ+VdYCV3aJ
kMp5hGylPcfZ2F7KSvB7PCmNB9LFsH+3ybBnxUsF3UJC5FO146uwaFomS8g5jbLJtsXkc4sUZAg0
FRM6ACRiwxDR2CLD0Z+AmLP9HbGdw/Uzhpch0RvqLX0WJ0250QMbA4LBE2Sn4UJ7j1nVoFROhH9Q
ZPScwjBub2uFg5Fx3Inlh/nSKK9/sAYz2zdaLK4FKT97iG2MnhTinKEv5a4szJcY3+5M1zNE29Q1
5R4MlX8LtSXdkSTbXqtIq26WCHujG+ZrOu6adV6d61sgbs1L5SxpLolD8oiQNlEGvjVcJeHC8VOx
A0Kk2xLUwlAz7Mnv8EX0IR2y+MCPPcsxOpJIyRSunm7rOXtMBZsXDTEvk6gSSVpHm5bEjIFGolVu
tXASO8NM9D3Iq3w/F711sOuuuZpRhbKKiezqAoTHM7ijGe4jfo70WzNs5tdOq/Qg50tzGqNUYyfk
GKT6+vHaARkPJqdgwpmFjbtu9IZXizITCaivaQSEGDIk5SKej0uE5YuX9WUQehH5CGE4XUk8zIFb
sVZwfI31FRpnvvuFtgIZStMUDnQGpMgAMMinozJicZLoLLZh6vhPVVWl9A0QOBw3fjVD89kXat5E
fa/fJYRD7I3R/ODyuRKNEt2TGWCx7eFKm4k6MiRmxRUS8qMsrV+HE3Q9lCFx4KiUgI2mvsUrmq/L
Rn1OIq/zVrGOrtALo/EQahFub02/lfOw7WUVoWhkDVT5gFQU6fVBFDrNYwvKC3B8N2nrmgjCLVkY
5itqtmyFKtnZsKJp6sh8YLfnB6XIkGmU7tjdDFptvnJue4ekmMydLmJajaXejhnWE/Rh1eoc5mgj
4fPX82MlvJzQBVsdkA+gbjVsZotTt2I1qzH8Dqsgr0MD03B8wpm7i3kArIpRh9AVRQyV80KU567w
DvloPGZFTDpkKMog8tqjhZ53rcBHrBHZe9dRmH0J2QcFquk27mBYr+So1h9Zmo8XRKiFv7KZNq85
EpxLMtNmgFPKD05htHvTozyuJjW9r+iUcfK3vLLup/McwPIpMReXckE5aPkC3dJx2Srr1lSpszZz
wCGCXTFyQTs3WUfE/YbYrY7viSM/F8WsXYBm4TXpyiBr3fTJju1yjw2hYqfZ5kOA1tYKUovTg1Fz
vhuUa51ylt0Na2Y10jJ6GkR63YHS7n5CB8VsYWQcSViPnR681HNJS5BiV9oJ2nrDAs44zsneyCxj
A6Mi3g8JzhSg6zaWQ9u+OCB92SdH0QfP3hCkPu/yOebyQxt7hCVXrAlX9Oi85/wBsLQIoPnU+Urr
M+PeaghJIQ3+uZ8z64McnfjstI567koTPmMC/jet2/Y8iLrfZkXKnTe76d7K8naVYxJZ24gCy6wz
4By0pPVEYXfIUXQfxtTkzGhk5TpXvShgnKyNvBu+1RX/LfJ/U+Sbpr7U5P97kf/wBSwWiEtKpy9l
n/Tz4fO//vn9p/6wKot3wI9hbS2QKX7Z90mfrzMEpORd2NguHAqP4ul7gW867xxvIQZTXFmC0fb/
jPpM650PspHSH1A6aaT/mU3Zcs1fKzgDlROWS10AE6LM/qXEhxzK6mKyywPs2k7Uu9ENo3TcQEyY
MIMUOENXghH/dOoNvs9F15Di0UGwIRLU3TeFlZCTEXbFxiB66txRDj7ITAecmejlOooc6oqphaAd
OfI9vtWmWc8QOF99Ui8PRq1TlvhoZJs4sjbITz8PZd0fRrOLdnZSRmtGdQ2K3CwOlOqH3YyOcEUz
YaESIPtga8dAMvLSYw+YztV7q26817LtigMafbXVE2c7dChD9H7UgzFNooto2auUc5I/GDETIPZW
FhM303Cq97EYmp0xaurIGc5jj8ej8zH03DpeyaKGyFC0UXRdtXP/mKW9x3BT6XfD1BrrMndvx0H4
1zpJlWuv4HBgscKO38wosVw02kQ6sm5J9XbXulBkp4TVdmvOtxXBS4eWHfoWQsO8UsMoLmBBj1GZ
rW2AZDc8T1k2haA4xDx5mzxCHzFQLd6jUio3U2Ppgc5A6eSDBjoMndIIo1PiaGWxdsy7st7QUakA
M5nCfaZX140DWXlDuPVCapqGB5g21oY0Y/cUhYW9s2pRbI3GtPmtnbqtR6O7dhONlI7BeMBLKYn1
GHi0TUSHhW7W3aos5BfNTr510MqttVrOd1aSuh8HHDZ1OX/Qi6TbidpM98MYUVAYfvg0EpS3ZV7k
fMYXmM3Xw2yk15FdZKuc0QncU9kXG6/Ix3USex4OgbbdsmKnoAWNtoF6ZawiDwcWkWH+R68tp6/U
qP5WMUv1giYsyg3fG+vWmqcuP81pDTpWpI+erOZXzRE62hxl69fke49XnsZOqip0PuTEj+tNTSWA
/iWkwFWZdwzhV1ww1lbX7FoeyZ+re8iAVrP3hiq7lVWjHcnCGi9I1FluNokj4fVaaRskJDq4+0Eb
knnbdtBm8A0Rfxko4hePTqII1TNGf6Vka25jq/YCQzQYL5rKKPbEjaU4inwbNwo2NBBDBt2MObFQ
Yz2J1aoTLD2loYobTbP3vo1EMR7K5rp1jFeMoW54agBqx1e1yJ+dpHVhd9q7UPOEduhIhgyNXd6b
aebyIJxK/xP6mybZROGsLmqUQKMGwys+QUwK1Qn2EKDjfni0a2neMFqP8WnkmftghV26wbQhNlFe
+sepco1i5YcdFTAA6fqulhqMecCNY7SvLWxFj0Y+EdO2tvWs7NnoO26FDKizvU5DXZBC5+Gg5LoX
Y622gGZKhxVaFOovCg1QH5ClHp2b2aVnxtFtNO0Gj5a4LaU/hJ9TTCmBnSh/xQkHOcXSrI0+VPfc
uXbGjBa838pHQZdRaC2bUL2HeQgHaCY/pxx1zGFVjguTpg6e0TftWUhIi3VNWsuiAUIWmQms1zju
ZhEdRNwj3ighW9+UcJ8+z5bZZzsDwWi9d+fGLdcjbB3sAyIM8W7YGS+p0JxgSJQ6koGIrTXSlhxp
HG4Lcs4ja9nYvVn1mMmDvqSwSM3VmPhldUE1YlROMA9NbPZXWT7Z+rpiZILIVLrRRieA9kIxIbe2
NfGPej6mq9bmGgeOCOcHJNbGVetoXbvKqpasS1X4047ZvHNd+lZzyBKf7720w7Wd5aBWjMF0dwMk
zR3VqrerQArdLDHOKiIFDq6mXbEVWLo25K7balqSDHLLc/lSjUndrAdSdld96hhHz213tlZC8PV6
1hQicpJNG1WmttUhDN27eZ1uHAOYY4B6USPlpizP6FVAFo0uWaNoxl/sNDRmlkYguBFqQeNsxTqT
VrTr2151K6UGQgehSBK+OTcfeUa150VEzAI2RAs2JkxxDb3R7yNFGhy6Te/RRh53a1layMOhzKmf
3O5S9R5iBWIVjyNChU/KcOwb8uPWnetEB47OcF/wq95nLtBiymDvZRQUW4jfjHqf2o28cpWrrtFT
equoYYdST3P6IUbBfwQrNZ4RPm57rbSAaukKBjeeOSb8I3CsdA4JkfJBPMWZv+vyxS+Ff/AAb3PY
kaCqdvZY2GwpxIRRsdNQA+ZwyFx2ium6lYZ3lZgc8b5h2uu6RRY78fr3EjP8yhAgZkkPi2/qOQLh
Q0zrhuy0aOfwB2zrLhtxiMFx42hU1nsTfBDPQvjLryM2wmscdeLLSD+zBbMB/53Wfu90jfkMgqne
GH4VrWu60C3KzBrZWZ+fM/L6nga+h9dD27c3ti38E3qaMlAkKp8yDCq7xozHc0YjE9hG7uzBAH1o
PCs54VONn0PwUOcwFHhyEaRRCRSKjDacSUFVmPq5k3HRL2Ft3g2pBnLnG0776rklUw8nW5ukaN8C
VJEFvEDPORQkod5mTqyuBBS3j1MXkTEgC/x6NMGHWI+eQwLMA1EWNLyli0BNm80N9mWSCXSBrKUM
WR8hDb1mtzRfmRpE5OXpTw9Or7+2RGwhahX9o2YMuJCxnIF0tdAR+qD/kd5Kxw8ahPuBYoSIMzUy
GM/gz3SdlZ45Ap8333sP0RFf6pb0MkZg9qux2J2lRajtyiVFnadbmzEIKUdnjt17s009VDEMn6An
PnQOuMLbt6L1v/X9b+p7wzJMTBv/e31/iZPqx9L++w/8Udrr72wo2rpu6Ijw/bdJ/Pfy3rPeUdcz
6IWcQP4Hw/0/y3tLvCMR3gB+K6j+GXxTlH+f35veu2ULL2gVFqDC4mD5f//3k/w/0Zfq+yi9++Wf
/1EOxU2VgNT/1z8F3cVP42AX8DpGBmrvJemKBuTn+Ww4abhCS9s+oL6pw7WRquwuZmJwRAQwBhDc
umefMeQWA7TaikmGRwKf6xe/0+UjmJv6hbTq7plis3uO0O9sfriS39/uj2/vVwkN7w4bGhJ4ajbT
AWnz87vzB4+M4Mm3DinphK92bLFA54F2Km3JQLdJ8nnn1/oYdDW8+m/qlZ8u1Y+vjXDil2vj4Ujy
hAUeSmftACrq51eH3pljvUuaQxiF7wlqNoNhIifmOvNBT6+dmqqY0TcnhTk77pW0/ORRpG3yQapS
fXaHrhnXtZrNY0RZviHgMN/1pJlnG7R/zi1UYLbTcnDtQzgV/YkauN5aem3hfhgWi1DB5AMhc3GJ
jRnJuStGEeheg5EPXqe7HgbF5pGCS2OSgXUC+75jvDDiYbyEtHelOg8vDEpbIlDz4S4mmHRbzVY5
MmwwvWwboXiNA8RRaWAmlv6sMRjCZuE+DFK1eWApoqBZf9blubUwNGuxNqFaJB1wTzBnGGTswFcp
PRddiTuNDTQ0Jw7quIwhDsv5fZkukmiN5cLJntIQG8fcPwOEWMQRej7pHKSxBPhve86emPJ5O8XE
yUrfAItiGcyvWIU1d+SSp7cooxOxTtkKv+SV7qwr4hcwwcfS30wDS/3tiH+KJSxfJTxNXiQZgDQO
LhIr7h8ECIANVdg0HHzPz6M1zVR/J5PBiwNhTlAhE0r+Leas0FuVYZ8hk7SdWmgbK1LmFQNroDBR
lMAPz2J/WCHZtvhYU83a26NhaBQ3TruabPu9m87eJrad8iYrW1zoUQOkEsKXWlltz4Yi0iXBnmna
btt+ooLIDW2nDA/Ve2yM20xP0LiM45pvqn/ArVfcKdwXGAuqIT2q1EvXnt27rxgU6r0qdLXx87rf
z0lbqW1v9BGPhZStMFoybA/B2JQLxSEVkA09efQ9gRY+NYa9N8VTDZzfjr9Ykz5eiD6Q9iop3eIL
yCXsAih7zRXrBoIYmTM3yWoeiQBfEShMjgvfvXt09BgEBibdaGf/P3tnth23kWXRX+kfgBfm4TWR
M0eRFEXqBYsWLcwITIEA8PW9I2W3ZdluV737xarSEpmZSCDixr3n7FNA51aPVl/nc7uhshX4YekW
k7k8J8xCQsQc702RJTnakL442KZQ72U51Raa+AweH2iBdjJvgM/2+RsN/Ko9Rg10krth6JPzKlfn
BF6zmF60hSe6XiAavq1oK2WcRHLueSo6Y/zSJLKotn00dhS1I6Gxu5FkeWMnGFbcYElplngwg9Ha
SY7v+SOxfstCknCHSNdIGnqRounrdNtDjG8/u5FCN0Gf22s2SPMbwptVaUKnSTO2grG5BjeWt3S5
HfEGst05WdqXvDFmzgkLgvQHEFZ6Mcz4/OSwN3fFKoNbW4oOj7Qd8Wq9/mxLlnBKT1ZL7TpvwA6d
Te7wacz9ArVFPvHu55S5aifm9ZgL1b5iCUIAPXEA2ETe1E7bTPEg7wZTkm0tzVn+bBY9LvIi7z3z
NkoUwkKAb+KtH6qIAtCoiIbXS3nEJ4dIDG54R/Ia62hJ6vgtvur1uRocIxdxqUg/g5uZ2DALtuwE
1vLmSdmb7Tmk1OUP7PaRy33EcYdaR1irml6aFMrYQLHkNW9yGTmDLv06QDNY/duOzhHKWuLNjL2C
R1posUZ76BD+3C1NhgWG7CbCTQarmD/IPLXvXCF4sHLYt3e9V9HGaVIEEttwmaYTrUza3/Sws/q6
xkdGi4F3wL2LZOjUMEqnqu6QumxWx0vkthn64LOBVXxB0EPVFFfpyixNhP5ibsiYC/tN1gXqVQAr
vc38hS5t6BcCm7XpnlJ7RuqiBvHzQEXnzMo/TVFUeAfsH+qDhPpSbQ0M7NMhzLRSxgrzGiGbQP/h
cj7ZW9KErelMSafLyOY6q1T/ZJdy9jecZrwvHhYpZoiOlXFaArRsCwQceL3naxcj1hWau+yaxGaE
XWMXVidirVuPiVlvUXdW44kgiRXlDQkpTyX7zMpHjkgXjeDubKyuDohF9AaGF1LY6OCgjTTLoVHO
wuo3+UXPEBSCi5d67n5OWPCH2hk+/Vs4Xvq4/1Q4Ihj6R/XH+Zd++GX5Q/n47cd+k344P2HYhFMF
puw3teev5WPgIf9g0hVQWZoOQ/3vq0eH0jDQBtULwpKi7vfqkbOPViVrbTCNY/+/qR6RjPxQIgHR
oa4N4bRwPHGZk/yxRKLPwuxTenC7aGk4cdM7SOAw4JVXGd6vK1jT3fSYcnuehZln8jRRpn7IWpKX
DwAZlzLu+6mqsbsA9g0SSSac7IuN3QLeSsEK5h8iHNuHoGzgWUUAcNfZULdpaWXO1lqS5Gm2G++F
edBbZTGJ5lc9TQxuHsdSrB9wBD+JNi04w6EU2Qi/YpX1LCoQKNXrjVQuKzwTHuth8AUbbTuaL1GJ
OJUHNbcfmkaV54HzF0rtEJ9oyw8qH3yu6wXzbY2xGl+ZZT0kq23s6sGIvg52L8wN0JMZR2m99gBX
CkjiLv7GN2eyxt2qhihe3aHYXC4UTsZw2wfZz3z/lD1420wWsgmJXNmv4YF6PRJxUcvTWhZuHDiS
Hxw8BdvHRrNG6lQd1dGnqWBrihuchy/E8aw3fjtFHKGj9Vib7B2jGkDNG5JXt0KlgGoYy37ALBer
XDgSuV7UexvMBfSQ1YDyhZMk7US7TY1XKR3vkSqirje+dKxrPFGReVCeVT0vZRUQMp1K66WvL5vI
bPLbqjqb70IMSV/XTEXx7HTJmdN99m4wRbtt0bYdLu9v0O+KO7tnSea/JxvTEL4GuOAx1LZG7c2e
9DQp4WuIkIZfTjzibgiXkbjuSWabYMxt5pmWJItOjrCQrmnKZtkxqaxypRcx6r4pPCwsT6ueQxfJ
amwaWrrn1YUz0LvsH2MxMUNjr3lpDRiXe6tdQvPArYLQiLnGSxS25Zk08mHLq+cxIhaPWDF4co/w
y6tnrP3VY9b2ywuepOGaPm/0VKxTuM8cu/e3KBScc+PJ9Crp3OxTsbQ0qKgnrtAy5TH7S4l9bETW
MQk+ZLGiQ/VWe2gOHgTXTel1o9r40ehvADivryub1yF0h+hAapvzVfmOIqazr2tWeQfPIdOIIi/3
uEPG7LasBL8rklW794WPlwry/MU+MvUiKHbwZoaHpI6WGzLmy9hhtrhdRzO5qbFezjEQmFBvbtYe
CI3zTDJ3eajD2YDnBAK62s5jXoeH0jKHR0qtF7KX5HXtmZ+acF6KmNoCoXEhV2PdwWG/qdNkJY7U
8v19Hq7siQGJDmyJzRl8sguxiSMe1vlK3A/+Wn8YDIf23LLU917uWmeMdBg57Q6KGZgDZiX+SHvJ
Xc+Zq71dJdR/el6e83HGYbLBvRNS/Pc+D+qs5MbF6BBT7+fcVCop98044eUUo0t/JSlWTnODceha
B0ANou47xOXlFYJV7x4Xob2bsomGihlQYNFWqZhjhNigrquoy+VWzWbwMq1GfpNYVvpl6YuC4Z84
MXLwt2sblTSwHV/RmhMZ227h+E1s8jNvaxfx0BsFhrAj8W3dYxeZNDrVZGU7mU0OLt2yWT/O3mIi
Wu2y2wn1yHk1W/Fs+N5ywC/JKdtZIJFv+rQ1jR1oORqGUzW6W0y/w86RjWfxKHvK2khOWnio/eVK
Ja34kM0rx3k+v3Nyk3UuTm0tgmHrr2l/lgkJWMbio+AtIf2MMOvw9G3MTkqadIGwiMdqe8BEdvbk
BwQfIL/CUonpvriaaOAuMSYsXFyF7edoNQB39dE0H+imNbFa6jexmt0Om559EohEbsUiqVjKisVf
2oAXIzUXDi9BcyFew7VnlkBSQwDKHuEAiznhNaxKAyAfGv6sLORaJl8j6J3nSvCE2oQZmN+eotZn
0ZpX1iiCpjBvGybL6mQLDhvBwg7D2b05MP7rTyiDbZfHQdkPlqdfCD7+zAGRiMW4msr1RpkKFnmm
jKi5ZdteboceXh/d9XXcDbJZb/rQ8r6xO//ts/1juYTG9bvu0J8xNzhUs/+J32hX5D/E4lDt8KO/
lUzeT/TSgRGHzNQxoejR+O8dNwevGdx4ujp62E5H5/eBOpsPTTBwv47Nj303UHd+4p9auKmcCDmG
bsb90GH7/zpuqEh/rJksWor08Dw91zedy8D9O0kkJMWu7iusFfOoPVcEcmbBdqVfAMpq6vEBjFML
jSs0g8w/MeCAWMUiFoUIk7jpYlv5Ou9h5d7fCU+kHRYNYal+Awyrpq+C0/69znE349dxTy35HrdI
Z9zT6EomVIxSu1faWg6lmEUXWRUVRriyomTB2YOZOEvEa6OBDa254lKbioHpFBq78NrK0Px8g3tE
8ApiwYnM1weLsD3YFfzRHW5s/SMOsNe4xDtxb3d45KkceGHFWoUVcwB+ms4eU7Pcmh/6AuJpUtYc
ip12Dvq71G5KcYbKKMKzHwVQQsFuP1WNZnJYGXgwq9Hk3NYlBmYhaUtCdNPmwW88T9tOoapajvVE
7Ys/2YbJJcgVPDpT5nxcNfy2caBDDI6JH9uvQemlNpRWYmLS5LkghS1HBpQD/gvwvRMTQirLOx09
rkDjCrC1ZCK80t5gujc7Pf/sYiBkegrSlFZJi2aON+BdWK+q4tVMJyVJIcmY50mHgQM7+syndkte
M6TV9AoQgs8eXUzWUpnOre/m9VXDEP7WKbElh1NibXqVzzdFkk8nR0TlqdFedxym+np+gxLWcw0o
hPuav/n2hVZmiss6zRMsyVJ/wxebNV/pMLwA9CJBSLUJrI65RCm7NYeqzD+AheEjiKXgt7TYd/NN
OEDdjL1Kcl1UYTClZsStTcEL0SkEpQSAGLqx9qZjq6Vjn9h5XWdf1SvFwgTODDg435s5NdHzUqkH
ZnIehEuIqPGF1kq5U3wIJujMmwsNEXGB/dTg6n29ABSEV3OjM88D3oZvlt8EIZb/4p7kvWX6JsIN
BFEY8RMa4XHibrD7gW82csbA2V24ChCxmNNWQYCrtU3hEaeGjWE8mWwevUC14zvjMj0XHYG6ZqrT
ZFTogBOmGAIMmQ2nuN3LAqnCuSkiTaeCfFbvJm5Rkjc0UF20WD+PAQaSk1EQP0JAiMP7zleJwbsu
AUs77IFgNxVGgE1iyeF9xnqcUskaOP0nfZ+AfwEvo53woTMC2vEkYBlr4JeNnZlj8yfwKgCWgsBl
inata7WvfVskz5db+GI8p/OEDE0/7Dq44zXxYVHQAeKSKIJC7+eUR6FewfUwQUKoaftu9IzYggs3
ihYOQVuFmiqjaTzfbLKXR4ISElpBvnDxFm0c7kwWjtzKu9cVmNyx81qG0b70rSdXieTZKODxbFra
z1TcXYr0BjlLRWsH5BOtzvxQZR5dZJXXfBwzd0/5MPOFalsaz4NpcoMZDg8540euz4Vpc+ElfMNr
IoWClJyJ6JoA7eh6RasCwDZf+A2itZiLVUYIqkcGQ+bcF92EEsLoyYtih1+jrVm1wdH3enP/jd/Q
zQaaiczoN7PQuHVnxma3X4dFZkxMC54wShveEGO4+aG2yf95WICW3qSFjHY5ioiDAzTvoYxYnmm6
G+CmrIrf4yIrPtHiJD97ZMkw0do/jV4ruYLADNA9dPwjOyu71xLU7jFiTnpIxsx+ugDJfOb3yZ4I
5H59HIiQcDGhs0Q6Kx94LjUO2Ig0KprmsfWUmOvanlMRQA9wmroC/J8UgNLNNT9IV9OWJ8W3VBHJ
/TbkNkszA3/uKQpvbvDFX/laaQ56b6aCnhrPdM6eOgnhuPAWRaBTXzMzxsvG/WIN8LREw11KRjNP
RE0s020uQJ/WtM571L9tmuymyOfDBRaU0DMqF369jQrxPS1JM8ozj7s74iUcfe/1uWcVgNZlf5SW
9m1e7nnXJgomNkc+c2wDsWXiQubhrcwBqzIzZoRK0jwvMSmrG0lN86ASk5DN+tYPTFo5r+j7MVrg
qSL1ip4NZ+WL/LakFQOg4m0bKDYjLwl7eSrCoYM+j+i+39Hxt+5dn6erqkpErlJxeVHJ7C9PXD2F
7rNqxtmK587rs/1lZRUiA3GhaPs9W0zam2eVpkv5ycMMmseVq1cpS8dsMIfw3iKizXaF7OoPViZt
8BvESDPCOPUtnVnscEiXNkuSsgJH0CRu1eqxkOE04wkOOQKDoMzoKAO/WLLlyPLj1GprpcyXmeML
dPSxD4n2qoZ3k23sIAHl0qNArz6sBSZCM+e0DknXSJ/ZSvtjM3JWOruNpsPTiqRC4JnstxlLDMAg
ZWPyZOTvv4umfhap1Z+J15QMQhbSbqhDHDqYbngSkd6IBr+pnvBJtlfsMeE9RkAz4dmdnH3fcZzp
LGu8BacGTpykiHgiD+ljHnRgjZYm+dyN9s4ATns9ELsS92MQm0HBM7CRtVUb6jgipxwy2V4FRYRo
+N7MXBFH0fipwWPaolvfGzRP7lso4UUdPCQ2PuZPyM1QA4FarjEekuhWs6qSfYfyg7MZmCZ724Lh
29q+vTZxAO8s3fidW8StVldZF6FVrjVXhls6+/IixAqYftJoV2eAuci0cA8uNHkbNO3kjy5VcIy4
LZkUDBI/pR1k0dXouOtdOI/BeSgitrl8xgd8EYjVSMVcrRkztHos1zqyQCvKKgtMhJ+F5MqFpHhg
zp9hkpWBvOpnZiSg25CmDYY3v1WuKD6idfroFkFXXVfd4H7oyqzZGeOgQmZ3fQT/wpm+DloBl2kt
3KAgc69aH9d5QU7+59LvF6PAxzsxply0oq4OtbjOdRHjSGcobsI+K5Ybrpf/jp6x2a8Sv/RS5eYu
zdVHeuDtvswR8QSJ+kx+AgIrdH0oTJaHzFuALlU4Hp2S5rw9ev2HwUS/5mPH3qHDmL8wfXgChY6z
Ct/tTZhn64d6XTyYxbJmTmm4hySaMI9EubtLu+Gp06PADdHzyBOHuhM345qwRJU19YlCmJdSN5xl
3VtnG7TD0YvEcCrR1F0LZzXxdULynbQucvbpBqEyDXdGBBa6YMXC3FWX9xjZMb6EZ2MtrTs2gYWS
b2r2JBD6p0prMZEmxU7jNEcbrdQBhyU1K+Dk7ZxGgPVKvrCBGGLGNHO3RagdkVrnMcqo7S2IcPOh
pK92LZZq/MhAwbheLpJR4yIfVW7v/zxeRKUJ7fwzDKvuUOSjeCko3zUdCIER9zfYKLtHnxoox7g1
fbRa7LzBtgzdPWNkDSgpa8LhguDNKOuX2dAtEiuosEv1MMuNgNsGKj2z14W57cHUqllP62dZ/NPt
isfpkKQZ6trGe2+13tYeQZdbWoPLamWdFtL93hKGQN02EcP8QkW8o7ruqQS1lnfRqt6xQ9+bdKwo
rPx9vcNoQ0cjt4OjqTXBdYb+b9A6YU9VlroGFYCfpXVkwWh18LGKd9vRMx8mVVYoB72qX6jFO1oV
D3liYRW2ilrnTa7DlL6z+Kf7rAA+BuG+JXNxaghxzxK8YwKj/mH0M4OFqc+ZMJdSPRto40O2vcT2
aTtZBEi3IyeQrNsFfi9u8oHnIidb8bn1GbSs6GoQBS7lHmXxSm/G5P8WAWFgWHc/qnQOucWdWrjG
OccFNtkspHUefQGbml6nXX1L+2j4ZDAzvqr78MYvG8BCVAOPtbTpLSpUqxvJ2QWCADP9/NPgt9I8
1SU9v7PRWaue1TpFBG7AkZ3CUazn7ykHt+QuYfJENcs0bYNZSISvSQeV/pgUhWqh9qrFBJvmEWaH
CLsoxOrFduUa5iYdDFPRWPdM6byGWc2ua8uCmXGYh066p0fm1Ved2fP3WGVAGpmXvICph7698yQ1
aNZnVFuNGihE/Mllb8phLi1nU/NEF1tZT0CQqrjukD5muHl+JYr8rSbjRz0IKhmPg72W2BBl86e4
IQxoyDOZHh4TEcGbInPemT+t7irJOVpWwIBuHVGNCKh5tFdVyeb7XcvhLwQpF8XJ9/ZJ3kGIpZY/
UO3wLn7Qy6jMt8TKuP3ozUA14efpVHIZWYl9a5E/nlJsJu0hd/IsvRrbZG12rT8kt2kzWk+hKQmO
AGA4/YNU5S8uC4MgxzMp2/FZBj/IZBpHJrQZ3fTYMN4+wF5GsDHngppUW1lieuVUPrJeKY6MKf2n
sCSNFfmDhoiLwcsjVgp9SvA/JYY3S1DKZlq5JkvFUaiwugVPy9CFdcEXki2oN6HShc5Tie7yZGl8
WuMig76aIHYx6fUXmm1I38Y0O476BN12aVN8vTAwVQPB4B8u1198idptAXuIIZgJw+OH6zVFaQ60
OqyOTTIxoAFxCGAbMiv2ux4gZxc3LSJxfx66t9otl4dupFeBBYEOgJj7h7rp/gHWY/0oNYrIEDMd
10F+GjiM5X54R4bXGaukbmD6wvAJsSs4y5GW1PNAi2eg86yPv8q2h3cXq8ipnThfNAq2KDpQtuR4
GFp9BuPK/v/3u/NXb8yH30UgHy30C1Lme/9uAO0SG26XHVs/pULFT4SaiDQV1QfzJsidoXkkDjh0
T4vQELTZEUN5RsAxPUh3Qqpw4YKS48hpGQcwdbE1cow1cg5RqUvO/D5P4SVUidA1vO71gOfkyUZi
RLekDPpZ3iw0Bt+/HUpxxIFFvQS6NEs7PyAsQSTNBGy+13XcW96U3FtIn4if8QJCif7he7L/NO/U
VhZS7ZDf0UKMfiQqZ5bRIVkPjIOToSdnzL/C7QzRtHLPaO02Cz8qFTucjMfG1nDHuc54W0suV4S3
PlcrdSxOJ95qAHOvXP4nF4v/zkFFVsulPeTYGs2k+oIuDYKzND8KNPR1DKxjSnfpRHLQumiesmeD
coF8smCHCzkQvP87uP9PBveIMfX3/veKz08L1Lgm/X5q/+vP/NqC/oZoYosiAN02kQHwOP/agsbY
r+lNOLS0M+vi9vqd2WBapqY3udxgJqvp/03tXfMnQhQDjRWhRAgY/P43HWi9RX23hRGLQxcblJOH
3hMumaP709/1nwF4WrmXdOpW1u/pUG2z6ufvrsZfbJI/PCR/egG9X3z3Av3sVDV9DnUbMkvPgNTI
6C2fbvMozn69R/+2IPD0wviHD2OF3NoWDXVU7RzufhAgLKSJV3S3rZvCq0D5QrEz0PP6C3QGm3r/
83Chn2QowUbzYLa2xqMIsIvAUkzHpEf1LjoRBuldKt0MKMch6VPzQDaJ/CUHvJHX17J3B3LQTZ2J
Xn3LRw/B+MKNM0TytHTjnkQ97wz13KLrJDhoAhHoGpwSOoM9vMSx25NvKKaSkxONW6+qu6xk8Gen
Ux/7SDIDAnFECL4wh7Y4bBppn3vSsT4ucyWvqqSTSMUnOqh7zgGVU18FIwJ/b/bB5lqlpz7jzKZJ
aSD+3oSj3XOG9lznzjWCdr0qxigzHhXHU7fZOVOaRNC2Rhxqc4Kbtsd99e+q8Z+sGuiTdTH496vG
7WV+tX0rxfj2/dLx6w/+unRE/k+eFhyz05LXRX7fD+A3F54fhtPwB95LBPkNoTS4P4TmSHK+Wzu8
n1CRM2bix6hYqc/+q7Uj+CMhRbNJWLV81jYbTIpr/UhIwb3cDv4c2Ncr2Lp0PeRDuowAL2ycNstw
Y4wuDeo6IB1kCr2i27AIrq/03H1wELl1HKbWuE5QK+2Wzqj3KchYzP/rcCPS5pj1jjyHnQq2ZED5
V0I2xiNCVoghTQpxIMdq2rq1/zjRqYBfGo2QagWgA6vtBD4f2K7+MCw0flYLlyJAJCJtEudQdIjx
eN/kUHvpkVCmGx9Q8hkhAcPdLvmg1u5uJihIV2Y4RFrr2A2oNULMpXFQ+WfLxQIvy2ibpd27ZLyz
lYRDxTWpRjG2muWGNSPdqdHc0qf5khkMwIkfMnYcyKw9vWt8OsQvaZ/HQatKPyHALHZDq2UXlbur
5v6uLwmeocYb33p7ZIIS1DQwvRbnfA0y16pJcedKuXQSwui4DDJ/CMALb2vLWhm9EL6jxKKT39vp
mI7FXb9EJtaXcoVemqMCsEkMQlrukL7tOUyFCNBR0KU2E3myZ3o4N5nFiZHT7ENk1mo3JsEBTxy+
PA2gqOyGRB3RIyJJza2dmFRvBcb1bHn2xomx/6g/RFuO25GA9221SOKLPMPHby9/rgfoKvMM3oQo
oytMBEvs2CRqrcHeyNGneIQ+bmVJEyanZEd37B+jJDqPGHHisLQhlqyJ8bw4tCVpRHkkspNP78h5
3tsuiU/oyJaTzdnnKUAlcxpQfm6DQHV7LPvensWebsNsutsGyuLGC6HdSiJ9OjrQu8gqPrcz2Z+d
QV59k9Sx7eHOlUOvNg6tkMyRAa55mh0V/LCy6J7E4D+H83pd2CrYpJPv7o2GZhhZENkhaOu31Ss+
F93oHgqR9MzLVLODcWCcOzv6xWXWsyUejPCngnkmeeq+4pYI+/RDJArYECkCClomVVymqLdDi6RE
Uik31uidSD6wPi8uRriyH65mo/x5Xdx5N2Mg2BV5sRy9hlHLujbQOiruBah/3TZIW/eYrS6pWdky
x8w8um1p9S/GMEK+CWYU+VDr4kEs3QGChLsTxKTuffRq+8QpPvZQnG4ISKj3TvhzitvjjBq5i73W
N57YbeuB1lPmboMqzx/qqQzjZkCAU5TZcmjzqH/SVtstWTTlwwoWaDsM6w2arGofFqUCp575+5V2
ydZD27hrZgt3o22Y98Bn150JT25HjUyynFfa2wwr6gbZkn+yaH7FoDimI3Pe04j8/oqGhtwajPI+
SugHe0nK7damKRr7aaS2nqq7jekJjkdeYX5cEtckxM/yeXKJghqzNogjuTJfXcvmsTSc5T6hB3O2
aKJ6G05EGVNPo8x2fhsqZE+1H8uqKRHfDOWetyqvCS91+IfGdQOS/CBK/5aW8c855AYwivSQpg4U
neQwsA1WrmfL/PMYZBU8Ssf8OicZGYtKeGfNstwU/vhIvXHiJO2fwzVgktR7Dz55FsQPOmKXRXO3
WVXlb10E/hu7i77IsXrIGYQzU7yvJDl9ZpFbhyU3fqndddlX/XpFR/06V/z7IWgOsJx1V7Np9kFq
9DGEm3a7aEBwBn1gY7n5WydS3A4hsyeYLcdAE/Ex82qOiBxjywyXnY0Wbts3HbdU6vc3ix3sZW2/
RZ3GS2NKjScgjI+JnaVxHRCbvBiAPqziMLvdL9NAYz9Yl+TW6wvIJpVlndF3l/uisifMd4xHl7Fs
t2AywiPo9jtR2Z99f7guEJmf8O89h2oIOHX6I7mEjn+SmDSfomj6VCWEn7Zt8ItPvhxQF3hHKq2e
bEteBe7Y37ahfc4FSCVPiIppsA+JtL+vMhj7iZMRidl1X/temsCUXFpnqxQH14UqmQAr3GEvxiaO
bBsbLA5Az0miY4WhY3Cyz9ECQX9xl6OoGutq9aFyTPbS7ccQd/oc8orNuj4xYsrvh9K/Liw2odlI
ZjRW2HtKK632vfS8jVl7j3qGvvXHLr9auuGU9uAHp8nBx8s4bAP3xNxmdee/VuX8ohJJ6NcSvAtp
M5RPq2wv7VEd5mYmvrZJaMnWU3Q3VtO9mQb4xl1Xv3F103YAtkcPDV6dPJD8KnYKiNHc5ShWYUBh
XTY+yagtNp0xvzt5C2SmkvIUTmvPWpP38C0T/8j6m5/xK4DXImNup0LUALKn0A8RJx5yVPd7ovic
Pf4pIjnd1jqkQfFJTbkHZSl8Wsbhaig7FCtG+tUx2uBMRGGiG9R4ZVrf2nsiCHeWW5vnsNX+e5ed
fGVV3fc0arcqXOBv/gyKvxk/uvmYQHCiTd9FzXFGCeC2MRGNoVDPwK/rgEcRxlNRbTruvjq8S7w+
wgETZMxHecjgjZEbeuxskU9I3FpkpB8dSdcJatKy9APQRW8QrN4lvKdWEU/Z2In3QDonTeNXQULg
2px7ZxqCiHA2TbxGYUvYelZtkMutfX/zb3n9H5XXqKXoTf19eX0PZmVYqumtyf9YXn/7wd/EYS70
Q2RXhJ1xBv+GVPlNHKadmsyf0cfb2nGpe3C/Hc3tn/grHwUCruxIC/H/72juRD/RSURuZiEeQ+jx
39FW7At+77vzLE54rfTnqG+7WEPhu/zx7Fzhv1jr1mRTD5py2UpL4H3zKuXcwg8QkZYmkE5c1yCU
9goTfLRh3tWfiFPBxbZ20MTijDRhBJLDWHnbjMLH2KCDldijvrTTmNwpHzlovVgmmYWMfjcreSIW
x+ZhYMiwuNvVr6i7DIe4kR2LNUQLO4MgvmNSQjq0ZYtnRBX9edHiVNpkJvER6/oxsQ2GvS4ysF1/
UbSieeoeESGhczUvmlfrIn+9KGHLiypWXBSyphbLUowmW5k1xzxY819Q1adflBbXzvzMi7eIQm6B
8LrX2UWHi4QfTS7dXTiyUkt1hRbt0o6vrjhgF3e5yMabSYt7LS3zTcwExa/Q4l8MiOw2Afya2NPi
4FnLhA0tGCYvlSQH0lHQimpBcdhzmQF4MUJDn2qeGx/kV6NFyLaWI9sRV97VEmW1RvX9qGXLoxYw
m1rKXGhRc3bRNwMGbs7oFFsSOpA/lyoL9jZt6TFmvbxpAis1d0vgo5nuIf3B9WB+jbVjvJZoqwdy
xR8t0FaYAfoE7bWNYogWh5ZkN710nueqtPcQuMID+osC7faaJDdMGEChOGYZ1wKNqudNwwMc2xCc
wiVKQIcKDDpewCVnIJjuax07MCi3O7ipee9KiFbUhcQTMNCQr5aOLEAJMt9NQ+HFEZkGxhCOMTgW
yDMZgQeOjj5gHJOQRFI0H0AvuzfgsT4Rx+RvGSSVW1TFy77RQQqLJFLBN7z6qAAgm8IiGBi49EMi
iWCQBmEMCdqoE1Yv/CG422qX/TyTptgmlyiHSKc6FISo7sHvll/pQ3+x6GjshavDIDKdC8FNjo8J
khDgcVIjUM44OwusJpnatkvV630Q3G0xxekVyLtsU+sECpKhXlZUkxBXSKbIcF5vPJ1WoQZyK1IJ
D9GSZOBUyOJeGMCkp1YnXXhV294sOv0iQEoCZplEjN6aJ8QfOiVj6rhvLtEZs07RaLH8bSRJQtvi
ErKBtxgnF06vh0VncExp7pLH4bv1klofw6Sa8z32WaUNqdbqkuJRqEumh/qW8LEYhG892jYNoEeP
6hsiKaSXzHq2XO6FnekV+ZXfm8EHJCJJ9ml2VxpMgG4qZ99EgiFDhbCL15/yWzAENjbvFqF0RXLW
FPdURUAlLWF4L9D2muKkhBbMVWItFI4EmELNoWf2Oz1Oee4qDDcXO2h68YaWjjkVr2U59muzXaey
CaBCe4MdL60frdtpwCCMf5m84Fdi5FMa4ZmV8/0YoibpgqOsuZsRtaMXsPJZ15VqCaCTU1KHO8JB
xjI9LmPovkrRqPFLUEZW6RPHhONh2lRyFGdcmg46jCYpR4c//KQ8ATcCNgLDjxCtpwZIEej1Dod9
bI+9je/dgN3+7079H+3Uga+jLv5+p37IxPsv/3Maqrfm/Q+NsG8/+NtObf1k2SZqbVrrCKUjTUf4
zflm/RRiiOPc8FuY6e/7ND/BhFYPq+Ap2LS2fzW+QVRgdnxRb2ur3H8h4Kbj/sees0uuB314OuhU
zVB0fxwfdsTS9HUUiaMRDOTIL5l4jEpyndDtREgebO9F1dN0Q6wBqg3ZvlSpZ5xMhQlYyIpVGdjK
th3cGnNb3XByM5/J8kkR3VZdwUpG5ukqDefUo92I3cUI9kyCFGLc4LbFlrCxZxrNs+rfIqe+8VV1
4xgKCSH0hpHpJco1jPfVJMMNhoyv0pT5LScxjOHEK7P8CI7ERriiHMDSnpvrlYjMe98aOMj26g0+
47zBfrbjTAOGf8y/DlXB/uykyw51zG3gzAfFIAotbfM1Kpsb/GoPyexlbIZyj+YQWNd67xbLFeeO
NmaaiW4tf6OKEFvRrV+8EcPGZH2BRfjSLcNeVLQ8+jpzPuGSOuZ9yNTeZCAoBp0WYYS31ui8AKN5
C9Aj7M1UPZh9eaOvwMguuAV++BVtLopR2l57p1rEFl0c+iV96JnU9JQ66iFsZiQONDROfRV9oQKI
DhBajmj1iDm2xWnVsm/a81wY08S0m59trdCby/nJz5YH1bovmVOecTe/9V2BkcWDQ+Qw0PTdYefy
gZSbfxXjcu9WfFeLM+67qMXt62qzGSiHGZsypwYGlbbgQtlZD+vN68cNZUC2y0uCrIlOE8gFWI9T
Q1/LrH6TAN025oJGaWRFZEwwoPvlH5Bifa8G83601UFqhE1I88eYzKs2EEaMq/5/2Tuz5baRtNu+
ynkBOJBIjLckOEvUPFg3CJdsY57HxNP/C3K5j0t22dH33RcdFWWrKJJA4hv2XvurzPhrlogv03Q6
UTVae9ItbKzPvMPSVI9kV8D97OyMbldqftryQkMMYCDCWXXRWMmxVPNjY4KkQ7N5n+uWP6liXBdR
Aya1jD8VZD1uMmN6dcv5NBhhzAHexOe0dp7jSf/LreWVB1J3bY+MP4lwny1UnvU03M+1tUdMz6Sw
kfuQ3ox8C5eRVweNFJ7FCaFwtBkJDSB+QUiyJrkSYPd0q9rIJbpi/bEIxasnR9xJU1MQYpMdhTPc
101/b07Z11xPONbtskPsMN3LQEQAebtqm2HH3sy2humZFND12+cuCvuMh/25rItkywYcc6LpbLvl
53ifyMsZEozSfkbhpvbI7FHeChyMhla9EI7hreEvK7/RguFGIqj3sykM1oxorTXB5MO+dtRwrEtr
OLTkYhymQYNTSrzqhiYyvyq0Sm1JHx2OeQSZzNAy+dqJ9kUNjX0hXHQIXDVlzMC3IXIt8T28hL6T
zuOnwCnht5IYACwjMeviMS2Cx3wiUcqfcQcuCVEIeaPgbBbpC6q1YU3+IKNCHnezjP2qU82mNqeI
SC1iixhEoXo+umWHmdSpz5kWXRelyVBAMx9LDW4yekaLLAbrE4mpzWtREFhbaEm0yWwm+w4e1Gr2
7G0e571vqDK4Zl4JWLbg8p8T47UEm44OJGfMDmDRngyxlU7J96a4BXpiYVZ1QB8yISa9MnWn300G
F51KnWdHs8+9UY+HYGi+amNzMu30+MND5xdbyveqFRdDDz0gLRvdG1SNd1vKOLFNgjbTcm8OGkE2
fd0hjJ7OsVVfzoGwV79/tfemn+XVPB5o0jJ1U7jvsevkp/WFrRxMf9zqPrjfo5GR1G6T1vKHV3ov
BuKVFm6Nw4vpBqSgdxvR0XEmmeD22xtd+gkMBLkYHMeJGBm9A1goD/yTvv39u/vnUghi/fKaC6AK
iBCLVefdZxnKwotcwiyoy6yIgclwT8pitgaFuB81YuuX94uV5ASEK/rD2/1JofL22h7ymUXSQ8Tx
8nn8sG1GKzHOoFeKfZs30k8wa0NnwxbMcXFKyiTd6970OrYTjJVxGI7J0HLfQi8kZEa9RgQWhMV8
6kMENcyt9h7WpjVJLxvDHU8jdkPWQDRvAB6ALyaXUAdRqg+3Ux4+6laE+mIyz71LAONUlt7Ossrq
Y0hC9dp0OR5+/yH/4hKSWPYNVoNCtwzj3RdrZLFHdKjJmsxot2apX+vejKejqf/wieJn+8dO/e3b
ZLPHiIQNH5fSu0/UG4U78Ydcqx6+MVqpayWQ4eoMJyimvcRHX3PZhSK/yQZ17XR6fsMIMkZ3HH6t
B87lpVTBEQrUz5hOoQZkx4Mlqnn2WTbDLnI57i1CLbH4RzZyNWN6Di1D7fLQqNCtqfjU6017W6TT
40TyH6PN2Dyy/csZVnY4WIr4K0Q0Zrhpxrc4ueVu0pKvQTk/ugQGzh2dxlTJPcKzPZr5eB3m85u/
7MQoOwNgOF9DYZQrpLZiCyX7pbFYvjiCGuv3X9gvThjkXEuaA3Hz7GzffWGzo5W1iaFlP4/4Bign
Jk42qzIADIxy//vXWuZC/5gbcQdaOs8pRowOfqDlz3+4CxpDxeh7VYESebiFPX/M8br/4SV+cbLg
tkA0svw/U7R3rwE6P+0yXS/2pTdUMAQmjOXB/Lqc9Mx81a4Da5Ma5t7TjPMYeNEGO+9Rm4KnNkn+
cu2BlAZ2pgyJE7kngIaHrMfpVKn8koHP19keJWC/ON1n0p7JOJK4ADCsXWSxvWHj++AyYFnZTGQP
pmKPiIhjXJH7BzuPNd3WaIxoJb3a2PUTMyvdiL9aBZdgHaeXw5SSNxGqxXZPgSpoYS1yKAp68fWg
d7dlYUQb9tTfrLz/Kk4xf3HH8l2gEkM4opvmm3jlhy9lybICKpsXewFrdzVEebyOCetaGeizLwX8
HmIOUHJkyj3nFqGdQdvoK4YWV13CtRykCPrtot+OwTyuOoSnjMj05zGppI85FHncYJ8DDDLrPrDO
EZNBn5hVDRvDyC47UY+6Mb7Orb6KnfgOYR5VVc0bbrRpl0b6o6IQW1VBVO1kNoJRG29Dy14AV1yf
ZsXB19oDWFTNTPw8yLydYc2PXtUM3wba//oh/eIm4Zmx/I/5Kd2b8c8LFyQlWoFxAHqMoJoSB1Xh
yK9jMuELqvAP3whqq5/vkyXzhmMN0+li9v3ny9WmVIyB+mLfwFrYCJu1vxskx4AnlQc2dz0D4VnN
igaJ2K5ulSRUgGGGfJsCsC8DG1QUASIgfuqNx7yPiJi2WxXK/atNSZgY3KvMYzkaeVT7U1FKX1bt
a57Mt1PG0NVZHsZcZqFMPwXjUqXCZgATfVn3BChMpbGmXN3gpne3HV/pW3s5m5P0Y4u/6C1xzlrH
T1TjsK2CvltlcxcdJgyEb01QUExsR2CfHIt+vI87GkmXyS/Aflo9ax7vmy5E/G96GCQHGETiGi/a
UUqqNeH0PuJJ0N38g5bzb4JhuSCrnsg0s2k3y23UTta5dMZ7O1waCCvVuJ9Ibs9qqiWACpdTDf/f
qfjbDXOjOrG4xbqgvvCs6bXpOn9EII/oMb6MCbciiJ5SHBnwcxINWBVNMHqltcfDfCS84jjndQ3g
gBu467IjTfEuB8q5isOBC5O7wx67SyhJLxEZY8dUWOehJX3aaNR6aYxA2MW7kdCFE8GGZ9AIzwbS
gz88j+1f3N7UOkB4yPjkitLfPSdZQSY1hqN83zrqlW36bavz3BtoswKL23qpv95a7XKBaXQeld7b
PV9E3Rb09LgiOvG1YKDlE4gBLBmBiTs00iFAOcQ5Z7jFxpt6tc9Eq9GgpSyzQ9BmpB2Er5iWvUtM
JpE/hzwXu5lA6YLnxXp22BRonDFJpx4HSbmlN7Ja23rcr6eQaL3MpbIOaQzJeIsku3HAeiNpMv19
hyd2hf7ktkFZw2Y8uxz6/ta08H2WmT1tQGdJvx7nE8ndmJphK+RCQ4Vaqle7nattg53CoTtAYWOf
Bx4iNJn9vST0cKnmO+f78/V/qIQ/oBJQmi3X2r9P2J6+tN3/e4ybMH63DPv7J7+P2JwPDqCDhTLK
CosrmP/o92UYKWEWESEonVH3f5ukfR+y6R9swnTRmDE1Qq26jL++06WcD5T/NhLVRYqGqsj7bwZt
tvvTDSaXvRqWD1ZhCFXft2ihMsesSMKIJhoXXOkWFgWoUbUniZfWh0aNND4FL3DLrmql8hBcSTzF
PtF64z6NiPXeBDwftw2IozsQiBrnXuY9xvjhdrhTlhiY3lvCO4hpYp3Qgf9OI+vA6Mlptn3SB3jL
NHO00ZJaEP7IQrT9wVOg96t82teBeSRZgJlzo8IGRIwbPoiiRUg1WAhVPDvB5TM+ijbjqQEOXT3M
3YCsZ8zUNh403e9A8N2EYymOXVmATpmKdtFeadmwJnSF7QIm4wt+BG8TY/xhV5XaTRxUSetHUzLu
G4kLbh5VsZpaqT+xah5OidTVPakwcsvqOrqGFUif7s3LO0e50m6M3MbjxA5gS0tMPRZBZrkLIwut
lJxYUbX8MWZccfJE/FACY17g3MOla6qtC2FmrdVsYkKMR2xYYrO7S6vEuQ5KQSYW5yNJkjYUdex7
Pe84c7WZaO3AY1AwYCarBrGyVZ35/M4wmdvOXJslBGNDQ/gVTPKpT9NqD5f6wjHZlog+ukKJAv4Y
/KmZ+Q4ROAznRnPF+TebFx3LBx4Fhd3Roc3dKsi7Pbh6FAGtSphLxLPYaANiWLpfSXh4CyjMG63+
YnaNfZfoH+PEsPye97JJg+4xKOB7Q358UEjx1p7Sixd2qeooUAkhbHQj8OdM55hvsIgIw9vWxAro
o9zNLrECMjopEGfwKeeRs4KqY6Mnbu3rVJKeo0XO8DFoAuMGsWOysUJ7ulBz9aUzmKpSO8z2Jqjj
8Hoek/Y4efggEhuroSumi4y6AxOwzXK00IIbit1nEh6KNSTQ9BCRmxmexg6i+83khWX9CRli+6KP
df81TgZxY+eVdeJ4l3epTRUHl7G/AAZY2+sOPFmHXjBvLnGjvYwwFs4as62NMepfzCJ/oQYrUTha
RU18jAnXC8XSFT5X0fp5o9yPuHj7+1nr4ZMRFb6xSUqizsj7Pt/rZm8lEPpLIlKzYhxfInj2Ori2
Pq42rVajfUuThr0z3/LGcjCexkt+6s1QzowC9Ui/qGpiDdcTgLeboTKu4Y19nFvvI0iwVaNLb9M4
eg4n1I4JTjKdqG529PTGTieR4wln9z0OrC+60QewxaDIbxrq872VYZm5ijIkn6BUlomlbdDfcnbw
X8ArLNuIcJL4hM1pPEygvwkcIhl8WvdhOxqXrdfO4c4NGJehdKk+5rFW9bcNCTz8Su2W+KfgemC4
vmrqlJUg3lu/HWDu97q3A/8fQQSYh/rGmA2Win0gcm/t9io5sSpL0k3cgiJaARC1LlvkRRtHltEh
ygOxqasFA+Zomi9wJT6RNKesVTefCt3RkHq20S4l2YosM0PbWgGeZE9X47YwUaEzr06fJ0sqP0/q
8UQU29YsOuJH4X70tOhmusKTat2wqE8xqaUDksQoX7tDSl4S9LJjksrZL/ueyBcayvUg8vByHCwc
hH2yiJoy3TpYndtcTnqn4X33oz6jc09DP89aDGBxWLobiOj5NqlOtpqemUVD721a4zDNwbyx+Fun
zCJ1RGQS0KxlalPDlKU2dN9Cz+ccUhucmu009Y30GnlPOQ/fFTWeH1lUUqwTZ0VuRVCi48vS9OO8
uEjNySGfzhQJe/3hhUSqhOFjH7HVcLxma1hsdqd5OGdzqL4yP0c9NTjOFmEwGgEnrphBBu2rSX7X
EinmkZxhL6hQQ+8PQa6ydYm28yLO+pel8UKBkQ37YiZIerVYmGYgguOIvjCPu1fYIDKD2uG0F+Sz
edshFHchupS91HL9FOvLeqRwk13maAAQZ6g0EEdoaD0XnQETf1FoKB2bQj/oyhHwbgl8s0eEn7bj
6ie7w8fLE9vdtkikIIQK7zQVTryZjOw2sGcGGm3o7MbKA/4ZLIugWPWL/dc1V3nF2cviJvM9adSH
msaHfjtMa19fQjyIg9TKycCjyy16GVVhfI51bP8prvo1CwnPt1ByH4GCBLBc69OU5zWqzan9bJXN
xLSlwq4KyfeikxJmC76KQzMTxOJ1+SG0ms+1h5SiT8e/8hx5qi4UXN6ex41oooPbtOG+HzNJz+me
BxHcdsRfnWWOCNntB+uGXUu+bbT2HKrkttdb7WaMkmuG9YSxsNLibszOoZPP28lOCU2GGmzpWFVb
G6lx27AwIlhoZQ3IGRtzUg+4++Bp93yutzULaRvScqewnOFWLxF5zKJZGW87aEgzioU0mBO203bh
ziQoB1413+Wx7mnPQBnZaccwOWeaNQZQ+re195SKDHGt0wmh9gQR3qUpWlaW4jOlTEugxnlAlctl
ZQkGUiThlSsdmvIX9YZl1nuU6QbowwjidDM/yaqfnvJSn47OgnbuF8hzrTTiTxC6seQCqDkcSWYc
Ofqzgs9giDoi/oBFi5wT0001+5NaUNLUc8lx0D1waNaCmnaB1RxzPW99RssbBkwji5sFTW302q7t
UNe0yq23o1szwX+jWecFx2taSz4gBn3TFs5b+GiqoGLygM6gqVKaFi+nrY7fiNk6S6DVWPbMXni6
Mc8ozUqemqrPow2WlQqFu6F6z13x5NK3Fu5oJq8qIummdfp4NafQTVQL/Qmzdzv0Bz1SWGOiVDto
b7BvPdBpemj8vSuB+Lxbl91cx1s4iiwTXfJEfQTdyFEWijhqYBYgqBiSGzdq6lv4DJhzPFvF6xL8
166Ng2mLGdHez2+Q8jpF188urnEwoy8c84xphh8sbPP8DXPOLkw9s19BQN1aO9mhZkG43sFGd2Ht
ruo0DlDUgE5Heo+LW8MzsZEE4JxNZYMAogKqMU2zBT8gKdKfCKFMSIVGnIL0ZGG1V2/c9jbt9HVM
I/3M4T1vJB8Sy1vxF+k5aBUdS8+R2vZwhrOUKFPWuUiXx65P1KrpLWPdMT4jytqO2D/Vrct6Lo36
DfP6y8oaKwB8QOhHOAIHEBSQ6QtQaTdttvDqW6vIduYSuINjQmJ3bEFGZIWpPoNbRwNLzf1gLAj8
wCRsZsn0ceB5UJr5QShC75INIjgX5Tx3C11YLZxhO4Q4nC3sYWOy9APjy7lZMya0P0pYHuMaAFmz
j6XDOYCk/TIjKvCLQRYlPKRYfOI8jY/xqAlMJKb9PBBMphDH5w4i0ppMKJ8kFbyqHWJ2VXTyFhWd
3Fj2WICCcdJNasbeDnZgD4piGE6zM4xn1bJbbskhWhG9O60TpOerEqjDJ1WPCK+NsjS3Ii7hcVai
YofGcAh51QRVJOhqxnQo2o1Bdz4bhTFdVPjjzy6rvrtqhAa+5jxP2BCL9t4r9Ow5FDogeqTFHpvW
MDgyudWPpC/UW4fr9YQrzSb9sBvXo16VB2MBJ2rwQRnSmNVGoRmj9tfhaMC2hpfRRSlHc15sRxIJ
duDcisOkU4tXXjbe4xCWW01vNl1VI4wLG9icST6cE8cxThwSAzOoiJvFITuqhd9yKdMmJg+sJhls
yaFVaP3hgQ+qXpV5y73eYNuuYmqUDHwABVSXvUapbc17khnHTVz39tehA/JOODq66irzpksw+ZPc
jo1Zfts6/a///1P/j9Gfpvvf+//HLw3Svu5Hcc0CB+Bnvnf+4gM+c/SqNPLfxK7/6fwd+cFka0EL
b2L4Fqhn/78M1vrAv2DwtLAX2Aw59Ovf5TUGowSP2sS0oEGjNXP+m85/WST8sMwwCPpmJOzwG/Ii
CH3eLRrQpPUzXAuECy7T1TyKXMoTNjY/fCa/WAD/tM6wBfs0YFOEJMItez++C3oCACQRYvs+KWD1
8zh0V+4UlC8LJ/Y6t/HZZ6RggJOYuz8xE5bP/se3iERJSGx+bAb42Bw+7H/OoSNYg5NMcXOFplem
W6dpR3+YBK9r6eltgsz2U+jllUeHG0u/nVX8ZdIAyWzsxpZ+1oh5pXpgX93AnlXWWn3sU7KfWjdB
PZFkOABYstNvhSGk69YJbnPic/3ff4C/fBMOcx6xjEC5kN4NQPWGxwHIaW8PocXYTCZRFLkG/iwG
j/RQowJcByKFxKflCBGE/kYPQ7UDtBLSTxd707XNcXldti7BSgPoCiJJ5u1AXONhYlzKzAGiSB73
zEuLGY2ClsMO+P17+GnExPfgMq7CRuwykny/VG1hmPQwcTweNtXInIVYqWlo1G45sX//Sj8tOpZX
Ai7KttxyrZ9yNK1BtFgLeaUBHx2Lcghyne3Wx6aT9Y1uMRH//eu9u4nerjCPKZ0JFISL7L1R0xBt
UeSMifcIS5sbTgcC0XoyNH7/Kr/4/EgGZZ0CDsVlhvhun+I1HBdk47nsU8Z45/KpVdKL92nr3v/+
hYxf3K6WgQUe/jfnwk+HQgJ+whu5BvesbcHzOC2JyB7XjFJ8cSqXhHaICCU3EMT0Vg0AUCvGJ76Z
0EQQf8jY2rLqm4bIdPgaAxHjlYj1YTXAz96HS+IRFh61i7k2H0AHEhkCOMpEa5OMAIXMkBeZqiX0
1zXifWvY7dNoz/H+929Svu2ffjj62L3rAAP4OA0ihwD8Ld76H1aGS+IGXWkz7ceE1N4c3sYBNmlL
lUumb5m2BpKR8ivoZfJ+l+RfLt5kTz4yviOx5AJXDW6nt7BgNLB+bRfIyY00PlueMpnqkC5sETPc
iNG4E8iKGDYBYlo3doBbSk+9bURiCUbFaHqIwoLo0iXBOA23IhnCF46zdG93pByHvcGqZkk+5ukS
7XMSpjeSAL+9RiAazQxZyZFhil0rS/e+WZKUEw1URSHqCDFXGLxGPHjWORL8A3HW5EcDg6pXw5LN
jBw72w2BbW2qwTDRvVX92u5t4pw7EZb7tCnTR3pCtk6MTIol/9nyKvVZKUhR7pIOjYtW7qzATFo6
DWaGc1qh73ZIlLbwlN1XfZs/4Z5Nv1YiKplF6Z5S7NYiEJ1jqUsWfNH07IB09J0lu9ryvOyQqGQC
OOnZV/aScd25MVxymcfjFfnv9V84foAoEoutLfnYEUHZ2pKYrRWZ5pthTHqS0xzzHAY4NuiazFVv
UYQV5zKowExOqJhXIfFLKw2Tnl4lF8vn6ZdZUq2BSGDfKGlPBBnzFqhTBhyRfghh5l6YS/639hYF
LmjyzqLX4GgqBqUbnecL0QHkhyN9cw+E+MlPTWC31xTSbXHo9B6HiNOC5DG3xZJG3iy55H0t5ady
ySpPIwM8ZjXh6SqNonkoMB2vy3Qa+WrIVWmXzPOR8PMokjdGQCXN2TYcOsCPK6XBNUZcY3yWDd95
Y4vqRjXZZRxYAMaXlPUhzHq/X5LXSe3r142uHyuDPkgPTRMi2xTeMfS/DEL7JVoy3KOu028DQa57
0thPOAQ/GXlR+GPTJmstsb3HjqEfbWkjLpypH4HukxZfDjO58fB3V31SaysCfkHmQqTiiCJpXuRF
wmC4nE6aG3q7tJ2KtVqy6bUlpb5a8urxh5nr6C3EHiAWJkkeRo7PYwjvZ+ja7GvHGPJTaBu7pm21
kzWXJUNpfMvNZKlPdJQ69LfWIVVKWS5pNUZSXTEI5RuCWVGflBLmIcI6sRcy1vdOye1ia/ieU1zH
Bu5YZrHs4+DdoaXromBNPmXx2gxm+Jxg+PxsO616lkMzHnPXHQ7p4OG4x/R70egawTqkha5RFQ+H
XnB/aSoFTpwpFUpMok4rgAh7zlz7orYB/+lhjitxnh7MQS+2UjeiA2O8amNmJbNAhRYACFm8E3Zd
XMQEX+CepMfH1F5cJEWPYzO2p/roVVg97LJXO80mJbdu9XQbJIOiIWjG8qyrMPODiqJgHsjdaUoD
FbTBFjEOeXKImfwtpmzVRh9GY8M7bo6ODR1yBMEG2B7gBhkF7dPsjeaVwY16VjFsep/ZPVov+qTh
C9lro+9l+rxnAdC8Rg54OFKFnMe31KYCCeC9plNfZGUVXREZQXUyUPKVJZM0/MIkSOG5YOvco8Ha
TIxRbrPQrJ+TRKZ+qs+jH2vUhZpVqV2WCnkYySDYVtD/HsuuzQ41c5/PsxbpmEMBOSYNb7KuKL/s
rCTKCm3tXilZnWU0B0enZUENKJjBHhyIFNnaEtTZDLxz+ARXiw2fGaiE1tjNxsaEtHA1O1XAusuc
+RnDy4iYsu3Fdin5TYBg67th6HhLJBjjppYOrTWUD2sjvci6EhwM67lo413VGfNeB3W99pw+OFKr
WOsqsD1oDVlzHJgtwgGI1Fdq4OExBv22kaXBLBjnXbaitmExo+f1Lig069ThALlVvABYMdyY4Jkd
8MmWiqwXUHLNMpaOulsGnfwTOoTbRofV1ziReNZdCwcotmBnqMtdmxgMhKgX5cma9F1XcygI7E1k
H9TmtorqCS4eVo0hSwhJkkEEiZZo6kAz1mPXMThOR4ZWsX7dBIU3kNMWDrumGlS04+N30lcWAHV0
0bR5TdCGQqAKYJHZDOMB3W/QDGBcCnKr4mRlCkCcsWFG52k0pnw+vD3e/9ew/qlhFegWf6iEfmL7
35X9v7D9wcktP/q9b3U/MLqnBLS/taZUo98X1vID/RQKOHpX+CkGf/L3vlpaH0CiACsxJFwHg0L1
P12rND7oLH8sNBz22wbc/G+6ViKU3jV1MP11SzfRoPJ7iG/GkR+Kt54MnaJJ4nI/DQ65bh6PD2Tz
HLW7qECiRrNj9uSYJe6NF0tWDwb7+/Noo9oZssglC0j2wJeDWD7ZbaSuS9so7hhdBy+eSWdYzYS+
AP+crT1pvlDxPLr1E4cSaq+0KKf1OKV27nfaROkTAYSRFwhTiYPBxoXuw7TkkXlyVm9qLyYorFEK
WSJOqGhiHp0UX9ucDR0PSWVuU601ryKy2K7TKDCXdcCgbfRak8cmUCQD8hUULBRlxJOCSHCM6qWy
Lw2tCWALGZDQ+1xKrJGuPCDz0YvNlNXDRz3nl/LrPOi+8CqCxblZ4IIP+gL3iVsxueM/nKlv4Hby
A+1mnSL4ZD+Gv3NPWrPnbCjK868xX/jeCgBKY+eDFC7mOPg82xaHdwpP9qmawYpyuk/tk1kRxleM
9NReqoNKmDhdxz4o7ivyMa+6thnUaaqn0PJNNqGk1kdY+XCDZiJY66LGETdHlXszpfxeNWonhDWk
djNplQyJUVZPzs0cz9WLCF33OsiQ3rFeanThB4B0Ch5HY7l1XLaJ1uwcpiqvrlJRe9dWG7HoTmBa
7Vs+v+1AOiDb3rjezVG0cFE9YztFAzkKsVWUd0CJ3RsN4SuyWnZ0UAesfS5oGRFFwQEn/PQAe1Ye
tQyo+tQ75VXa1IN2N2MmZF+UiKPZYqQEE9qb7CcMq93PWt7xnoXcyiKu/xoRXH1sCHN4wnxsyrWH
V8NeguHaz0LL3Q3ZHMw+3VF5N1PFIkQhI7tDVBXeTERRhCiVGkwR1iBf2PK1SymuWZBvSQ395EI4
Js5ceBdVJZ1w2ys9PJpTUsR7HhjdfKADR/0bB712YUBxZe7JTmKDnsAtgOri6O0OkYXNcRWOLF3Z
dFnpRSQnsM+uJuRKYGV4KLAuX0bfAKfyjXbqfkOf2m8c1JBCEmWG9jci9Y2Xqt7YqfWCUdXeiKrU
wdBVU7HM6JGj9GBX4TC525BpCzjWAOtFd+zeOK1ZXcNsRYoCrdXif80C7SKAKwi1O0VlujbS4NLJ
8+EULxjYCB5s4AGGzZDAea/JN2Cs8Q0fG+Y6kfDOgpW1JDGg8Qx5Vl+gswG1zxaYWcQDXafCmMPx
Me6M2Ne8qLwEs19vWkRXyQKzjbNFWEwGqHB5AkbjI2bfEFTDAsEtFhxu2YAjWLFXzau17iIqQQDB
kjOlSkJU2MLTLfgd9goJTb8aeqP3VTctBbKeHMoeE5Dyittydi+6pA0I5BUtTKVyOo5x0m+cKc42
ZheBmihxiGmm9hm0z6YGzLGug3k3uTzsVWyIFVYw5wyV/440iBBMzbjElFqPolmiwPq+R3zZl1ej
q98KKQ08bGi3iZEl4coEmDNkAX7Qyg63kFdZGFjFSS+q9kuinDMz/+AjbfIIBqLO7gqWx1fJgIxB
UTShR2mHa9EHclsvrMkxBlVjQlCLa5d6zsSQHUVttlUiZUGs8VOCvRbrlqasICzPH8uAQT4KiKu5
ai67kfK6MiLsNeSJ7OqgaLaJremXTROMV3abscdqy79IYax3RSzcTRyoYAsgDIN3YLWsmYx6T8MA
Jn4YtGNCGMpJZazveyd8WYIw/VAg1U0dONqGx94268rmaWSPv9fzsHvAoNBxYYzaLmymr31jZzsF
rHtDoS3uB2EELzK1WCvDmDEPdmLmzM6QxR7oo8cUqJRpnQrySrae1zANqUL4/FWfmkcX9dF60jTn
pq8iD5IHj6Ykp2zsLDPnqrBnh01JXSBmJto02bh13N16bR08erXFLWvlAYimPjoTJUNbjIIIMe0U
p88VGOqt6FF/B7HhbvO283blPFQfqzHQn7wm1DYd+ol1ORbzmQqshIEyNvtc5u6N5A8uW3vSmG6G
jw6ITX0tPPjvYUuyKO5dMa36qUvF0ZqS8MJLc9fD1GHVAO9j0HkpU16IXHY8++ZIZrLVwZAfDMFa
mU0b/IMI2YFWMVp0wATunMpJj1pDs9JUYQ8Ipdceu4rWgyuuqP24H6uTLpsFzVPe4E7TzzJJC9/t
+KT7jMvAJL1uMloELLgMDcrL1dCa2qEJnOSLxPb5BUw5xpFIwi4HyDBaPAdt4kVYu0rq09rybSsW
D2XUD7coENzPk9uHm8qr3Ys6MF40D3kPeMpnMBbTikhRfd2a1kNhWhpQ9JZILomWg2kQycyqDh7C
xtzhCHoJ7P7VNWprN5dmR61O1J6M1bMalOfTuBu+4zSf6pwxwCD1A6F9BFULo/oSBg41daKVPny5
ZD8YyFzWxgywbLYDcZ2xqt2k7ZjeFMI+FyEBuXhS+k3eGbpagTiMYfFEzcgsGpkBa/su2FR5+7lP
ont8c5RS1BfYB4gskwNob4I8fBpXAzHVcriyEFuKmdpdd8iQVxNPuQ2jmviTkab3mmFj+Bxr/SUy
HDCpset8aURz2w/ia4Acy21i6Oaa87EgSMGvrS7eTanuHD0VzBeV3pvofuqPZYh4FfP4cSxQW2G4
qzZDUae+Gw5yn0wqP8ihOhDItkCaxEOMfO0i45pfFURHb0XToo1Pumhd6cmOMUp1LLvpzpyjdivm
qMCKS5cWJfNnEgHMdSf78g6f2bCO25nPOsgR6GSqGNhPEummijbfTn2JYE1zX4PQeCaOIPio15a8
IlKKLTFb2Vp0XFfWa27k4kDODM7QKK5OVYGJtK+NL04+kg0oPmPTqSMkblmFmKQd925FiF1rViZ7
OlLpBteOdlQszq3QFOqdbEy2KHmmK6NwAnqp8tjwpZdZQ3aHfo5Ua65h6nKJYjn1VTTBgRKJOMsq
eZiYsd0GU9TvqjFm0e8YRXnbR4s8DBmAM7CstMMSBt3kXqAAswlymx871hdLsVmL4oo1Zog00kOW
XH614hAgT56tIk2/Csb2as6gFUQdkXLgn5Iqf8HICxGone7Htr+uRHfVacUl1Rqkr0X6knXEESjV
p9SA0OjgcUbQ37KIdG0J+nQ1OaZ1QUK5e2HndQH5GZUHC3Syi8kTuEZzk/4v1I04w7hTf2j8MJEt
8Wv/vqncfxo/xfGPi8q/f+Tvhk9Y5ge8LDqbfgvLxts28u+Oj+3kBwPcOQ3iIhFewJbfWz4DXo8U
LCQtnfXhQg/4T8snXAJ1PXwfhoT8zZ/8VzhM659LiWV16FoU6Ry1OvsjpiX/HNeD5MyIeQiNOwDc
VY8bNoc/OQha0/X8f+ydSXPcSJpEfxHGgMB+Re7J5L6JusBIUcIOBNYI4NfPA3ump0rTU2V9nxsl
k0hmJhCI+Nz9eQkKWjpJd59mZfeDp4p4SjGsPMCOoYPZMWa5KbPA3UAD9GoCFOhzDG82Q2jI1Zgg
33rT5Pt4RgJHllNedpd3WhY8qlz71LA+70dHCJproH5Dz1uJ+zVDKoJ3h0bMkPdylI0wwbSSWsb4
k7op9n+pw/zMWE9Bui7pd0xx97yHiZzffcY+2TZJeds2TFDYF3TU0O7xJrRndzbkBxyc/H1I1Hxn
FFSHiSCf32j47jYh5Vz+xqZV4ufUJVYkJLHBRJjWPfm+e2swMjhbZS+eR1svxd+IkPafD91fHwFw
cvCmoYlCawVr4ucPh+5qcZzciHvvcens8OTaQFUY4Ha4thtYiREOt8GPMlGFd40vxaVWYt3yeEHj
brLCnDhwsXHyfbc5hcs4kf110xsxOs2nlRUGPTNu/5Ay095Rb0J4zB0IlQeAZl7Kks1CknZyPyJz
3AZB9zyUJEhdqS5sa8WTSMUBC+En/LH24w83yb+QrsM/I5Z50cSh1wt4lYsIlv2v0CsEjCQ2Zf3o
NFX8Zq2fftI01jdLOIwofRp1x9zuThUpOwCQdSUAPA3LvrcpPtYjIX3JMSejSF7pW6pTYBg0Nti+
ma+gooifLMMWyU2hbtPRsy520uo7N4hfEkeLQ5hlJcFzBqjUVZnHrFb1gSIt41BMtrddce07Tulc
0/ZgTlfmYn/W3nhRnbCOA1G1I4XryPoOrMZMz8VOE27amTJM9272VsowPztOo35kKaXM5WCrHxIc
zcmfy+7YDUwN6PmdNvKruxcaPDdlceNPQI3LvkB4tD/NKsu7yFt7YLcFxbpkgDgp0ySvyTh9QRAo
EzqYSycg0iJH+3WtH6hcwSoPmz6/hkbRXmZQdmgNtfwZUD7P8Y5DHQhRN2yPmgksoknfH2lty65K
5InrGMjmXVBb07VbQN6KhD3SEtemS36cqdFZW58T8WBkg77t8QJebJElHPSC5ajc9d40iuW+Aln1
6qR9+xFC+784ThcCWdT65q+vnd/WLBeIOMkMiMBMqFCFUYb/fMOwJYvjZPKNB5CCy/0QUrRskFJ4
ATKy1lGjDHH45drpmuWHEsGy6YceQ5ij5vSTQhogCEDyzu1gtq9+60hat0rz0AYSUpBTbHEAVc9V
y3cppo6Wp3yy60PJZ39p1t22SRkbhrJE72bCzA8anAe7sJmXOo/GfO1A9N+wXM37iTjluqASY+1c
OVg7dzDELjNHNMtcT/qGKtbl/uuylXkL9TTz5uuuda2LJZv4V7P2YQdGRd9tbjEBMpb2JuszysUr
mcJZtJl6fNRmcWg51dPOqMOR+Og4egeKRAp/VwRpcBuYbTPv/vrt/3IU/EHh5e0HLRf4NEozpSSn
/5vCq1riXMnSxQ+4Hj1jO1g+h+KuNR7zhUpmtlQCVELbG0/5nNFZ62oZymtoF6k+BHSdzZHNPThG
oqRaOygm+U4MlLNz2CqZbKTVxW+dQ38RglNpIUqMxj9cV/9nYPNfvQD6V/i1cEsAv/mKj/9hwa2X
ou+sNPEfSnIXO52DxUDnSPYtInKHX4V1Bro864VYpfY6pdnaC2r5jkXTvbKUF//i3rNZmOfm3da+
dfEYXJ5TQeZ035ZB/FT6zAijlKbPIPrrN//3RNH65jOeJU4kYD+Qzfvt2ldVt9pRlfvQALaoI9X3
8S+uZkqVur4rXxgkLte57vVt6U/1YfhqNhd17Z0CmU3nryJ4irS6U+mq7tT4rfE0eFV4QJQaSNYS
47zFnppdfMHrV4DVaBnvVf9r4jHBR5Q5H32sMK8uS8DoANfM3QhjuUYG8buNzF2wPII8/zCO8atg
/no0AiM491krdjEuln3Z09MDeky/dV69HDo1xQz+QHUttV9zRMJp99NKACGQtHYM8L5SWLvFltQI
NcWHVWEyT+26jexCylPpTPFb7XOrsyfQd1+3Hiy15LOLjXTaeQV/OXIkOi+6Ew+loBqRKIE9wU9p
009T9ss+N9P4jStv+ukwMmUFWd8aWr3OYwZ5zjFh+AHUZuWTGcnmWVTFkynFkkQOx3Hq6vMfdlM1
pzZJ9alQnJm7Tkz0rpXikmrVb12/1De5tfAs+esLgU3in2f17BXwAoOQQuD62g7+tm1gra5Geibb
h7S0qJ0j8ENG4GttLjF8Hua4TTf/1TS6pMmerZh898Sw3C8Wa9IuqfoTNkmfY1NenltiwLTjVWZW
bCYjz6ooSer90OJLjbiTzI9ZmeUzy//wIZQz/Rwz3zG2QC0qf9unAeOXmu3Y9UQvH03nUH8iTb6o
jEobPtKeWTRz6JB4zTFIDL0lPMQs2ameoQdDKfRTuJgbQ3Caaj3jnqnZrLb9aI6f9COyRBY1VVe0
HBy1tfQHh7sWs2a2bjnXz5UD2/Da6+LoGtg8YbFkyy6051dLynqLfcOO+H0AGPU5NwRll1ysueAo
6AEi+IF7D4Uf/+25sXLzuIQlvF/s3YyxW8GIEiHdCTeMltIXngPZS28QDIgWqeANN1mVv/aBE1Lc
WbReckzZt6DZ26wGUZ/K9NOArPDAPHjd4HS6OZuB5lEFUGfbQZUjvpeOw27QFFnxcguWPKrAeaN6
1fF1PDBmieZUQF0MvN4hL7hY9VNCaOYUmw5PncXK7Y/UjmEJJJYniytjAObU2iFdbwPtSbsFs/hH
hVy82o4RqmdWdrrk6sW6JK4qzjMXQsBQGhuM4UAB27iMLL/RD5UFXE/jcp/XYUxnmZ/T+cve8sgp
NSQ51y/LL+EVwSkYF2PHSJiuqoBZCg6IblE7h47XTUAUj7ALQ6NIdWslUNayy4x00m0H5t9G5IKq
pK5sKX8BPH8YmhYAh8u2FRdL4WM0UUV14/sVIUBi5xseBiHvTDgv91830v9Lmn9zsuU4+teUu38Z
v/3Hf/pvMRNh0vH4K7ECdIDScrL5HzXT83lOOSiKq1nwj0XlIfXmqwhqmjY7CMv8n7OtTXeETSR3
tcgFQhDt/XfkTN/6XxwYfryNC9fD6btuG1eH4R8e9MFEVyIGdQsb7lyD7p6aALMOPZ1LPbdgxe2d
psJzrknHQjmn1xP7BlMcaOVX1J+NN3ZDEwKmBnvv+rEVk9tzg7t0bQrl6VU+NTXYfbDjwamNh6cY
YxG3zdi+m7bEhL7lSZ080+VYv4iBDLmsFNaZCY3x041rUrspXkZqwN332mzXoiXRu++2ZA8SrYbI
l8FrjJ+F9vUzI/pK/wx9HMf5OesddZM2/q4D0xAkOr8igCeDgzehCUIhgCMXJcYI1GcQFofctDGe
DIcNKDogQzoZ4FPyERmivlr5XD652Rur0wyLizQgblYGUOkx5fK2NEIcgcokl1xa44aSg3bdlIFy
jwOl3L3Vmk4Eu/rDqZb6Cg8MnM9gcbYu9eDfuhw6hWvFDs41XB5lbKsXIfL5gbJxC9McFRCHBjXx
Lg4X0yezxpzfRKR9w4mCKwlmz3Nq9um2yCiZglw9tf4LqQRCCz6DdGBoHbImIM+Yrr84XOE9GOQG
cduyotCpilz+1LWB8z5KZ20tL5V8cxKHedla4KuVvb7L+DeSiDpm6ykscJ/zeEd8SKitRD+VLt9+
sEsMlt1aSt3zVBo3PgeJPrIJO1a7wEWn4CQd0mxldC0dw6oemyvCULT+fn1ZklOG3itxPEfsrPh3
PIf4P0QaC/8i1zJiElpIpO5Q0d7OOXBdAT0EqslhwSzJnVrbr675oCmoKoRFEb7gkQMP2wWr6hcS
Vn4SlsvLqMYJYITfjEhVQ0jh8lrZK1GteWAScWQWovvlKqxnfv5cWfgeE4t2sdxZeEH++qaIdo1G
DMVCUMkIZn4BZbUIo8CGeXerKabsHfsluKl4Kmg+mDs73wbUfjnbwEfpv4mntfq5H0BBngY50e+V
NPnwiYppMKhgY7r6U/i2KQa98lDm+dBuGqOeeoKbX13wTlDz7bW3vvgAu/QSUZTGO9gpzd8sLX72
r3JqjYGQXuseUztQY2PjGJIXEaNf3gV0F1y+fqLnj6S6JoO+bwyiXJvthI10k6skflFdMQQb23Fp
2HaUmNiIdpbzbmItpHw20c2VZ3byrRVYz6LW1R25p9x17r+qswu7TZsTBYlgQpAkqB5vBUzAKLFL
XtaMme1Cy6P36gz5bLx8/ZZBiXH5WM5g4De25fLL0kPBVUbTk3UTdiTb2UH0NkR+EELjpljrHR6R
6PDVN+X6kUJKW9+TfDb7m4Euk6sQ7svV3DX8OZzXCrl/9LwbPLoPRbPWsuONRQ8CP4BtMKdxzalM
i9w+bZe/lsXlikTuW68pS5RNlLhGUB2acVLNlW9VetykstB0uhWD4nGN4wqlSj2YClLLlM/yDQre
aIM/HhFrS8YzVhQ6IYHJAJOldAM0KmG0U9QLAIhjhXy7Ic/v33imH1/l4Ry+8GF66yGWDRIcwoEt
FGUOb4Mz9vGe/Zl+nLiKD7kKqj3SyhpHTFzsiEP/IzeYC0ABccOXMiz1Y+Bx/PUFUk8kOtXxYngD
Lh7WZ15dVTCDWRoXrXVQRIm2blj3NJmDYVmOGvfyUVmh/6MFAwBkuWa3uHNihbwqeiwJSZI7J87Z
vL8zTMKXjnjkxRvbZuIHVupWMf1lt8N4c2cw54mA/1lhVJEqONk6s6GOBGm6AdOWoC3J+qGcGnat
U1GSkvRxqD6HXz0yOAR/On5ln2N4pcec8pTP0vW/YGDa35ssgZe287KfdqvVE8e++US7Y7WbSUls
msx4BlLavWBX7reoPgNaK/nww2xRNyy0UV4s/Ln8na73ZoCbok7M5Sd113gabFX2V5Cl/bWC0J8J
1i6x/TYXeX81KKwNHJR8C+8txNLKBTbg0pqIFU4PeNkyIBMXN2lvOo+4J2eUFD0tQD5C4moRAwcd
3OCrf6AFm74c/E02Zphg6q1L+ZUkx9CL9YZ0+TARM1+mNXC+Rs/BDDZUgRFHr6eO1YSAev2VVbfq
+pudKJiOw1eWfRoz+yKL2hTPsbSbF5WW3WOpnLvU5VA0i7WCMOktjLeW/1iTMgOtjLH3tkWxA9NO
rp5CZ/Nbwkn3yiF0vyTCex3XHD48DTRxV9VNyP0hS3mcOh3u8EIdmWUwayHT3/fIQfAJUndXrpF/
tYb/OXMN5n2fNg0pZt/clSsmoGeOSXHTNFDyXCqzpgUjTtX3WOqq3FhfrAHzizsAWgIGgWE55Q7f
YLMJiKU/iboI3jIRmowCV4TBuMIMKhyyp8mzuaoVwqjm8X6lqLm4QbL8rrqgveZsOw9UU2vpbfw6
Hi7ISvl2ImfxOEPEupqZetwXljf8mugE+T5/0Rf0F4mBYhioDKCvi1NSFvVGtt030o3xfZpa8bZY
gQ5sBfVlGji6lRDsJ9/rzoyQjduuG7wdpfdQISj3/gkWS1/aVWanhkTcUwg9vQUZLIikSr27UIbu
LXbnxI844CF2YnOTN74RF9dm3IqaNL5p3DswPLa+M6odb5cfTY6nz7Kv6u+EapDzGvkcj9I8F2b3
MqwoDOqU3W0PHcOiYicHSHExZtf5plQCQ8Mv5m5jxb21Y0CQXvUJrlQbP/X16HfHYMTFXvgCqpuJ
zYISLqmdi0oHh1dI2lSkjl1uEylGGvBm48ZbIR8mJqhKBbAqS+s1zh16lUoP7VPgO8YVj51YlyXo
A9AhvUC3TDVO1cQO42W1g0AA/OKNhF/sESGkfR8kjncXhN3w2HTOyIMeTZTXQ8SxWDQNI8BMmq5w
Izkmz94KOqkxQGwtG/hJgk97T0a9eszyZoLrvGJSBLVVnInLHI3V1EY0DrjMorlP0zsItLTDr8AV
c0WvzCuEBeQACxRS5zUr0ETfe5/126EK79dJ+EHWY8ofhSOv0P6ZPLgEMDdIvmoHyhz3W7rCYMYV
C8M0E29qzNwJGNilKQilmF8gGbcaX9IxxQNeYfB2rYANhZ6S5wl/QOT3euCJ29tnbyXUaIgYGJlS
GAqjx+cwdDkwm6qCG7kJ/BGU5bzybqYv9I1cKThAnHk6luDLotavStRcJ3iRIS98krp7xPHgU63V
xjmecRg7Qd5n27aEkhDE8TpOsGhkpVcKggnlUMuc9FcAhx0852taW68JUMWICgvOmgv1vyKiPusN
Egm5UQRaEqRfYdJ0zZVK32+PYReSNf1Kna75U4CT2OG/QqmEXjycgSRV83rKwGkE47WSltjGlKxv
5omMcrGmXOlInW4WAsX2M8+34nqoAa9OG+oeqrt8yOxNX7iI1ZVOvIcyNOwV+hN20TRAkQlq5XwU
ljCTfejVNTeQyV6w8KziNuEhm0ylvsDV6XdozSGp4T6I73u2AdeCZgBW3tlOmHJNdQNbFFMmw5C3
hDDywxJD8SPdk+7bYpyBsrjuTVtDMmGM2xrbsXHHs92Uw5W20AqDOtN3ljv0T6mqzq1qr2Sw6C0F
ku1t1Tf9D4/V8jANbXe2Jjc+dEnwwkZN7XGZg6jpnHtc+Mxd3KkoqL+AXVqe+3SBzpyFywL/wOlk
Titm3TAdF97yMNqm/NBFBVmEJa+cIlmjxts12JDaxjpRjMzMf8z4K+8MRgq3Bokl6OcS6f8jGOST
HOe6gIySjU4sDlSL2MYJ9sehxZX60Fjlq7RLnV7VZevHF7s23we1zrhdNnJwqNuRWWBGjh2sa7EL
ijz1H9ZZrvmaVXzVKYTJOr5rZN+iGJFgwrOE6Pa6pPh6HLsLEv8uEbK94+l3GiqeoOpvYlq/R/mA
vruERi2IVMjPzu+5xwSa6SwS9rV+1zknZXMSdbNUPC2z33+GnfW3IcVVRv6DZsCg0rGZVArisCa6
x+8gSZwLM97nvjnWVRdesGIiDrMwvxfGgJYBVv4HGozj3ECxHQHHExGN5w1QrLSiFzUvWfm4sXfE
N5zutuom66YyvEWeUWXClykd6AkvsKRFzlLHbNsqr/80E9MOOdA7w/LIHD8m8q7pmM/AwbwNTKrf
YVur4RFXp9uDXLWw3W5qD3f294XzBMYLZnUAXmOk6sxOOIsUrBhPlW/LNwBY/SeXTP0LvFP9aKM+
99HQ9vx7FAeJTdjR+pJwNkIdqXh0Rz75hfuFNpJ+H+YcHA5B0nQ4FStejtNIyzt0qQWhrreC5u3r
LFx5rfU3utnveUqylK6HmkjfLOKr/7vkWrBDJkBlNkeXIAsnzSznbDBaJce1v55N/9lTgJ1g/UFU
CbENoGte/H51BR0nOOA6zRFhjY9YBhWAv7rl8+Hec977LOBsnVBE7kULT9m3f/enk1ENQtqOHEbk
WBv+PPSRxsy8etYNTeRSPHkKTTCj8/rBqtFfUdT5qd7gcwgwVMWx7a9/uPXbVJ7Xjt9LmMCyrbWd
/ffXrnDGxhB2mmNP/y22cpWMzrVftOKpznuOzeS5efGTM4PLTyR7VLOrRw5+deKXRKm19Y/U6f+P
N/9uvEnugkXo/zbuPP3U7/0ffTvIyev/+K/ZZmj/h0u0nTUyZJDp42z752zTMj0AguhvmIwhDDL4
/KdvhwGmQ9mH8JnQEfCFXv5P345w/yOwmXtyVQJT/qoD+Tc6PAgoM1z945KKAkhYicQAMVSTZUkw
Rv3jcBOjm0H2qDFPqhXd62Sw9+zL+UfAZu8GYF67SxHFIw1G+cFXwTX+numbN+XtIxi+x9bs+vM4
kzxrAx+hqxmN0xzbXnyYmjxFNWuN99H3G6AyDZgMJ4jpOnBdkfR3te/O9r3jZIWoIhKiln+CMhSI
GwJiZvPclzB3cOsWS2MfKFWV8jqQnennG3JxiyavGk5DxeAwLnJnvywJZMBIqq5rn8sA+Qh8Ls9q
60xdpCeiVsThsPNT0+n3sM+EPA/kUVElc85FponaOM/hDiFmsc4wpwQEn4RjJEd+C3vM4DCSPQTC
n90TpVAuEcoCzHT+FM+GAffQ8tHPtmnjNu+shcFnAszG3y6CREO769LGnOjd6AlmPRKJyCVpAArv
D4VuxBVr0LJ2iIbpVYy+NxHkwn+3n8w8n3ZLA899S5b8SP5Zvuk6A1tW1vZwzA0dUIcZuG8EvJ0o
sJP0iKr/mICb4sMa82tOPs0xF+olb5gg5IPKSc6GtP6qhEFmy5brFVwNmZF5yk5+oK8bp7tK1Ti+
9klVU/DZ39nsS4mBTSELTeL9oCibHceowIvh3BZYDQptnxJdvOiJAuKZdssz3rCPhILJnR0X4+MC
IYfeR6M6sE14AQDeRJzN1KH3Kf8KRH0QYfgA7uCFpjWMCtlwtRDxjcIiuVnS1t9U4/AGbeVcTU19
LIYMphIMCL3g4uln6V1JaVr7jh6QNKk47IviRTLf2rIpa6C2TD+9rPauK2+J71TYeFG/HlxCJGWy
FJxA2aoenMn5wqDdCvrYttM0ge2yiAg6akov8Vh218GAKcfnSXjymyzb13pxo9FI0s3St8FHNorp
UE1u9hGkrT5rskQ72brGA0YyAI158jO24+bWNYZHTLf6kZx2SbK5wg6QyexYF54XjRml5XYzA7ap
3XE/8Ng9sS6kezTgcJ9ULufT1AgPk6d+Nm5Rndj2UAPG2hERJmQUSJbno7FXL7fLOCdJmK2Qm+y3
TcNZFRvCDMDMwLNjTuWOKjMGgEI/WW5N9rQsXowyPtGZq6Kqly2ecOPVnWMTZVzn57R1w41B3cov
3GTd93HxMb0Cgy4U0Lx+aukQJsRSXGi+Ha88b+COp/6y3drU/ML58SgXmILAcumtDcxk2+UTptSZ
mo6jKMzxgeiT8h9Lp5B3nkmWmRYM6lMkPRXI9Fmwi/3YJ39QjvlTz9lsM5gW8EFOpQKwc9IxB7cH
fhoXVrFEcKR/jGXLNDGepjsKLazNNHFZJOFUWvBM9PzZShbVXQJW8zwOWX2kKXRWTI64tPTGmD1U
15bftoiaXg2/rLZV0ANVTGBNj2P6a877kHtNhS0jaLOV6gawdg9Fi6tFYCgkUmtNIO3SOqwoBwrk
Jm0NzvaCpo+2gF8w5x5GuIZVglTlpjEx+7uY+hECFh7gsrV3qBjlAaNzxmxk+aYt9BtYfPqmzI13
bqlXsWTQ7sqiodCaCI7ROje5SX4YsSC/qo3sM+6DbpsJmb1UXc5EFhRSdi26mcFBNS72Fqi6dYer
5LktBZptyM4Hb2bZnK1woJPEni7Mw+QDnU/GY+H0PhFzFzNkEbZQLUNcQ2OSchsrjeEybmq9J61h
Xnvx3EBsHYhrDMNwUzK62vF96n1jmPOhW+9aiiO8+4r5HJ4YV9PeU6YHv5zongXlnM09A1QzFajV
y/osWYKI7or6XtnzG2qISzdJFf7oRH/vaydVEOOAiNnB8M2bc9jjjLV3wp5OTmkF22JEfY4GKBBU
ITjOLjcG44q+vRSMymhta3OhmH0lVs1JQHzGsVgPgvkmU0FxuxjmdD1nYc6RdfQhgWsBVTbn1vIF
jDBH0IcdOjoy8YNtwjzHmGV1h9mAexvYw3U4smrRAIDFBbvZxiRfexoKx4081YGQtdTDGADkKtBh
do1T0aE6NkBjtD4YcxueOnNiEmtpk/hfyLmSMPfONAD7jxbgS0lVLCEUmqLg8AoQWllOp3gAq7yl
JX7bD+2JbkhGPYb8pVv/ucr8ZkdMfNybvaTBeWbaYeAoJDag0z2EUn02ivaTAMs1PvHxymLEFC1q
jYsIv76l/sC8wHNrdrU553vcEeZpceklN1w/JNDNGXUi0ol2SDUkQs8cjQXtslhbWO9a7/uyEHuo
A9/apcXwXTRFcYVUj86JhBoh480UHuSQCsqpBzTnpBtVFL9Grwz3Wi7f2dOWUbEQiIlIKsfXsHVj
QlA5Sz/kwo8VILMxy6G7iwsRb1JCWDeMaCYe7nR2emby1ljuL0ZBP/EjYRxx2TBM2nmtcERsqqJv
X8qAb7V0DuW7jHN/dViIGVtQ8eWwiDJAUuld45b5fSgaeTIDsVymgmot5RffxwrHAYspVeyU5b4G
M0wOZ7AfmVXVmykhNZbrgHXdy8oPUcOpr3B4nUan8vb55EOUC416D7u9ughLQDqeF2cz2fNHn4IS
nCjpiRRiYKTSotiZpF1eelMsIHTpKOdpykkFGMIIqEEVkl9/It3+xm1fDKSx6uCp9V3+L+O4x26M
T16p1Qb4TXI/9qW6c4c4f6ND/NH1PMWkI7lxRNMfbVRrQLNpjuG6j3mjCWU6z9gr1Ea7hALmIdg5
S+yJTdv7TGWZ7MzbpSVDlHkTydWkEZ8uzh2ycXzOkZBWcztZy3CEhukffe0G31XRm2+jqX/kMh5u
F9MGSj1N6XTM5WDfupU3kV7Ndc3KKpnduSksEjGF+FeAMmtpVg9tELoPCunK3LBqGmwxhBQb1+nL
X31ng/PkRmXOt/hYlJgbd95BSsvllgGNzCmux9W8GcVqzE3sRyrGVhnWvGAszr/1YLw/6qQ9lypl
pJqjqW/axP4kzO+Sn8vEDyvJkYcWx2PGxwxBn6RqMKhlRUolK5wL/cMsg3Irm7F/XFTXnmIWz2ta
MstDWHt3GLeuwLMO/nbicaCP8OJzLmdv8j/jxK82qej923Bws1dXds61NWbutqtUidkaaL1s5IKw
ziRy1wx289DZDnC6mbfiRhciQE2PIVT7A8Pc7dIFFNszkZpv64Ay9sTqgBD7athjZMQkz+91GDrP
ODAPiasDpRPZK6tZ8cojbvyG5ct8LPIhBo3gZyfTVex449Y7tzV2riijwgbEIl17L4nIaFOajLnC
kAWjgq4TbojUVDB0szI8IwNPm7TSVrFauOTWmyh4Xcy+ux8WPbyakDY/GVZNx6BvKCBFxb11MJE/
Y7/GVOD3SL5bm0LSoloVdHZXlG50Q8VkznV79ZRYrLDMfZ0x3C6htFfOtpynHdTMobjCNs6sgOpQ
71nFweJ9SwqiVdsJqhm7n9EJuRE7yuDnzkOZxgPl3Xh2kb5NvqIluPHHxxJrh4UlrTauy1pnb3AR
6n0XB+DWq0WXRHURYCCIJkHkOIURYINQ1asZa1DN/NOjrlheKUd8VBV7Y/Jy40ddMf6EgU3L2rAk
V13NlrSspxYMQzVVT4B8Md6avjggVhaXvGGqN1dDum0SoJjSWErk3k66e2XV6p4Ue9dt3YUEdk4l
wm7KrfFS1QvcX5HXxxHmxx06QDw/BH7eNbcaZ6G7DRNttl7B0BtOcvaJ7BQiVVM5h2bQf7LdzEjY
IV60ynlshsQrsHqPcxP4XX/Mw7QKI1Dg03JVasfYUCZu7cpF1h0Q85R1lKYryOe9Zx+H1HNfRbC2
oS0qkf6RTl9pfTBribemkcfJJZumDP1gNruchqlEbT0xTtRLGb5i9QGogS5kyOMIW/RBt/gSK6s1
DouL2DsNs8Hwt5OnjmtyOw52dmEQl21iMfq/cGs7P8x6TbpinBnyg67kU1+EcfZmoZJtKidUxAPR
TwPsZ0QMYa79bAKZHL2xWtmSRLU3bdb5L0uuzB1m6sXZUbBc7BGhl3eTjfWVmiXNkpyPCVKYh4Zv
e15IV9xLRjXfUu1UDwpJ97zITG3wn8qtm1rUt1ppZUNlwhUP/YbdAa7Igy5oW++6vLlxnLbaUlDg
PPfsIrHzaczytZUzToYVW/XtjBhIomAs/RMhzWnbcHB/GJIs3HeFKd5dRzvHqugkjBFWJtx6QeRn
TXrIEjTRroEDZmeVx8fbp+qDAf90KIVza2uSGWbd3U78JlE3mGIjhZhh9JYtW6kxuTBjDnRkhc6a
AvfaPTKIu2vJEtOAt5SQmvMs3akYfi0tWSmnEaP4DlRbRk3oV0cjI95gKJ4ktQIXTB6e+Bo2DXz0
uW3vm9ihEzL0jdvBXmZMmOlxhDFwrQtCsG5S2xQKoKPvyjlNf0rpOddxTOpiK9uEHLrBvduz8I+M
7WemhJulw1GDK2PioaPme4z94c2kkwJpJPOOhZe5O+LlLJh9Qzuuad0FQYW9oIfjhBybvPc+OIe6
ga3Exq4NbgpwYxtdmcXOKmOYTHQovyVwDCNbrWPaKkurN0P2b63tQ8iegoPjasuMGjl9mvCBjgHF
oqe5WpFsHDwzGhGGMdIYusliE+qmgdvbekv5jvMt3cERoxWz1t8kXOs0wWe5tJ8gtb5hOV2vN9qf
d+NQF7gfbRsrOVYjqtDiM4WWjEd7HSOkmB5S7vzlztR5ueswG42MA9tL4+U1V0vvw60hpCQ6J7uU
SVLcMX8wze3o6DHYTVCJbvqB/XZuAkJt1/GPDnp5Qo0pd4vC7AC0w/ypao5o+ZBPx8oZxq0yWmTZ
wWciILsfQ6qHs0/2JAKT5p+JQW/TdJY4x72WB7BB4x9S0P0CnmafZO0H5zW2YnNNL42z5NWpHuVU
bBJQ9q+kgnuAiOraBvPxwlbqCZ2r3fjd4F+lHkyRVi9sHIHEx2pZ87Gj0W3rafweWi2NrLMdoeO+
1AZLXj45IHS8Ltgo1w5eU00ltt12kClMLOhA8t0nXKwueIpCXNVzesmMmgG/3x8ROR+Bd/2yWUn3
amZ3VCcEjtJGvNkpBD57qp3P3i27rZlQvCeN6kUDCfwlZWUs+6QOvCFi6sHmW/8nd2fW3CbWreG/
kup7VMzDRX9VR5LHeE467uRGpdgKICFADELo15+HQY7Bjk+nt+sr6nCViuQFbO29xne9KwaPuzeh
mS4z2R1H7lKZZrE9+7aFs3kL3+IW7jOnLO42CthqsCng8WEFKIpjI2XUF84/fa56sDNOGPbh3IUo
LCZXaUZk8nozi6pU4mVQk3MGTHmVnNO/Oi72vrsj1JlN+ali6xIqpPh6a+o41gqDpscwbPnMo1D3
QXgE9ZGSHuWyF1+pCtM6+QcfrUL7hwp0HZowlIftezXB1XlpYFwVupJmqzjfnKyklXu0M6tWYoiv
p0awO9/71oqjrnxJMEkT0OVQb6lVLjAO6UV1cot6hkmHtgGmYuYrRjVZS5+4qYpKMHfJtjhdRvkp
zEjfmH9xziQ+mT7BmJZsV7qcOZAm7AOGqC831nmsbLPjQqNdxVqZwXlskP7bUDCZUJPcTPBM1clM
31wk7vbWWVLTgasc3rXSgK0jvKV1J5ySmLHO6P9Sx5aUeSfELiQQ92vpulD1e1/RQbLMpHhagJ+Z
uAGdPJ4cu0d+tFZOd0uCs8TI07OQsVJkLoDOyCvjkY5+5zaXqF8sZwXNPFH5beVCFqFmjCWBYJmZ
yJn2fQb871NhQ31l7iDMYORiVCyM1Np+QvdBcmgaycSC4Os82ZCMkpUlwANJvwwSWyLP4vvqUSKv
VgyBCC/1LEgns72mM4PULxzIKBhNSJ+w7IHmxj4qzh5CO7+M56kSRV+rmYdrho3v9w8r1aNRGNZ0
aR6Z6+TakgPpdInBS8bgYncQpi+TC2tFiMQg0aU3hU2enmgd8u51WX7Hz+JoufF67tMSfR2Birzc
Z17+IPnmDzhDynjseFJ6viENfbvf6dTrIUYFEeLLxV/2zshvVEAR+6tqgmE8Lqx1dEIWdO2NnUyL
p/tqsKoS+YoFR4e/m8aQBSUTuEHiYx/mCeKFmXSl+ImxnRgYg1N/tv1cusZfeAjGp83MjY7dTZmd
cg7KIzNJaa937C+FbaLhvVD95Mp0hdMMcm0r6Wy+3lWssVDuT+iqhV8kIEiXPtKQYWoXAfwa4w2U
kB/xIbLdsWsmEYOdfTM/10P0D+UgOAtP3Bmj20gSBR6AdXuDT7M2lXFIcIN7V4BqA3kaJV+SWN98
3GygrAPISFPnGJSKc1LGS6bnohe+mtHO0a5oIpc/bxFgTu1Nvmc0TBaMOcag6TUS1B70DmV6qeVx
fmGxezYTOS6yk2IT+hf7OI6TKQbLAe+Qu3hMJcAURc0qVnoAcpM1WuYrkHvrm554Nkc7X2anse1F
44202+C02gApwQADzaA8t/tk5HFG8kmmxX1MGGbzS0hg52rGFM9dunBkztzdlJxaeVeutrvVROOg
He03u9LHoSfw3qmYaFzQdTzdavGPAvf6iBLBbSnh1u9TE/rDlQkqJs6LE5fC9+3O3ar3yyUe+BQk
+Jp43VBu0k2kgGrdbO271Eiwp+iy6CbYS9t7CdzGueZtyMusYd64TEopu1/FknwFj1x5osZM4CN4
TbXblIa0O0eaEb4kysz5KEme+r0M/NV5ltrbT6qqkQylvYxTGoWo1fHasENgugBeqrkGSw5lwRTq
aV6QFRxrCXPursjwZ9gTJnQEjJlVQdFkZmHwS69BLmWJu5zuVunN3k11pgyXMYxypKE+y3vLPQfx
s5qEAXxzQbxWvs6UFEdtb2aMFiPBxExDmKpgYPU397lpAB6RsLpupGPM2FJTgh0fFFq6PIklCGPg
0Fx/TGY762xbyNlRnJqrixjYG6R5liJfRIz2+ytbgqxDy/rrKdREdLEk+gx1kkm38WoTXxllYZ+u
PcU9Srf7+AQOR30CGp1dIiVFdmkzAfVvsreMjoqK+LOMf3dBZ01xDCxIOyWdaZGlkbw7uFi2EyCl
W5L2UUXln64v88x5kLaKwgyh9ezU9IxsKpV75dLZcjS0JQMo/U3V1q3YN8wr350VpbE9N+EtZf7L
LJgCh2VMBh4jA1CyBPiGk19KibW6gEX2e2jvlKPtjLG+S7ucu+Xam6g6aN2ZvSStqDC4ZLpJyi8S
vO3HFr17R/RgwcrMRj/xtnE62SalerZKI3I20SosVRJte+Yl7JSpqcjWODMifFma9r76gc5gksyD
yjDZMY3TUtL8BvgyeWDFAakVGuo2uNsZng9BBMYGGn0YYAAsri6YcTAtDMo35FiBXZWRd6zAq0OX
9v6KNiX+XwY7o+3K64Iu3LG6XX1xUhXIIsrakMIjn8GJUzIlcyekBO24FDyKwnOnqRTI05BRq8eq
smLcsL4+0d3l3d6OCRXopGCQnQyU2t1fa54P8HW5uQc4srwB+nwKg+ApjlV2st3r228SXaWQp0h/
a7IiH8t7POTdRoIZB+zheGfn87Wz3NwW+eYWmqygHMsRWJcxwFRmSwTSNYCRcgJxiXe2AVR5wVTp
R12y8suKP3WcoP/HPmUwEj2O/jcTNXImhoECjOMdY+k393Ut9v9N2bp9kYoH8KjmkbjNF0l5t0hz
wqBDXbf69Cbyw+wzudYMsonf/dLbgj78IwYLSHeoT3fq4PUz1c/ylohgziPnj4s//9CVkWHBXcHo
FJp2uAA9BBHMyc3HkgV3PtzZVMObivuzxfnV67/9Zs06vv2dtx69WZizxz//ILrtowB+9+01fVSR
j1dglnrKa1XTf/72iqKMTOYW0+xoHlaH5f7vL8JDlIdZtQkp1IbPkQ1k/P/ZDuhJ+LkDNAc0BJze
FXyrvui0er4GjsNgBVszNVD+9dXc8L+/BvPHNfTefpol/kP2fA1oN+OZhY6Bxjbnh4YpxXl1EWxz
BLiDPiCZ8nd9Pdd5bymDt3f6e54Gg6MrtgjQ2TgO6AYF3vDqQrl0doLK9A3mKdD11yzS4FQCrQhA
ZcQWwRoBvjHpFWt3Qk8hMuNsZBJoMGWkmQzd3HBAx8EytT6t0W/rRYiImBsKXaza/NL9RZANuG5J
mJjNwRvQ2yuQhwCnEtoDKky+1ZgXIGLdE2BzAmwAY5DJPakJ7jSg17dp8xZ8ewxCBWMzVa1VA71F
sIwRqGKzAv02amJwakCFAqRP6fy7R0CXRzqqDh6G180iW8ECgwpzc6sGBqcHgICLLoJWEZJxzhUN
o//cFFgWToEJVU+Fxq2u4TkFVdu6+EnADNB8LTcvWRmX56uAV4DrCJ82XG71NbxVQH83D9VQ6Dx5
Kr8RIuAbmTohgO5Uff1cPWNgM5RLr2ZhAY+ur8HZBNC/inCgpOP8mMCICbrqqx8qyDD+aTKL1FIv
DMgoKJAKiXrIuj7irFPqPrg9PeeQIihT2R0N0ODg7AGtCi9m0v8LewA/Hb8/0PH66r2/7Yy4jYlB
+Gk1h+UaKKaiCvsGNg6QbgF+b61iTxc4NruEcJGA8umUDGwV4Cfk6Ar5hzqjGSzdJGYGm1pdHK7n
dqFuMJBl8o/t540/PiSNgEYXdg6skaFaGjQx/aMAdwzUcXQeNnvAGZxBAIhkiypETR7B6MmvbP50
ADubQCGaVqC6sdtlGJxz0I7dFDsKOkehavqr2Oqevz6JQxiAaBUjtVxfw7MKFVGpqCYwRhrJArj6
fuq756tgOiOq8go9eUNNnqkMmRHVh1WYUKkCo+cfWyYxEn1UT6nDwSkCIsVWOwn4x+RCYG7EHjTG
oO8fO+hJuUoYHDzHwUWKTKTRRdUhNpGsGFEA1L/11fMMLDLpMolmEDn1mRuQMVTJ6YlmzHCPbd7d
IVZu1N1Lm8jCVDxe7eeDcwlUgiTRgFk3UYcODY1kkV/bBI4+YgyzRoauudOQNgHMQqKvTzlJZzQH
qeGmWtT3C6vuUgVVAHytccSH9P6KIQu/Pzkx+qOtpxCoZw+IkSikYXHUNq08wENA1lfQJ8AaaiZs
gXLNg8gxQOBzn8AhiWxVxIVGmzsb4CrQxCy4CjoZQorKMGy9HiPBDUlaidWmv3loBqFtFxdyjDWm
2JMd1W0KEq+qQmekUU8kkG4rihiMYUXKRC6m8C4AXkCpDEBiqxH7Z8EZEUNVSzDUkiI8phW3qNBe
wDmgfO7Af3qIiLsaAb1IHE3FyRlqWYnMptYEcAJ+Mju+IilhTtyrLpKiwL1AxQX70WyG4dnIyoMT
3QvayLShKKV01OiFftxcAXIovtUjQ6pvNOZoSJ4CDS/CqyCPFNwgjkSrHXt6weLE4EYwhqXZKsOr
L0HfaTYb9N+fCGImYmOIk8CV1Fd/LxgjvCWZ3dJmD4bnKVASEV0FZuAaDPuwnvQCm+u5v2SRWbdR
C9Vc3foa4iqowjbCoopmakQGbb6s5ztzTnAoKrDa4UgMzl/Q2aji2hE+cdAFmtke/O5eIKc8An6k
wG42tNfHna/mOIg5CmwC3s2wGBlVX72j0Lx+lbtvY4vBrYJKfCecSpLJnIPAal3CFwVnwAe2ZkOP
BACjvgbnOpMTVhst9e+NAzAcjXwarkDrKPRMZI1NtagvVFT6QwsdKjCl6FkgYagyDeoQJffRiCQU
YRAFfAE8t76abTcgR6mCHYgWGDQNBA75c3KUr7oIdnVWQF6wG5pVGNxe0DS5xY4LnAUI1sjUkzdr
dULvLADE0WBRY+Diz8TbsILp10Zy/C4EQaOQUE2FJLvU/Na9HLNljyqlqWuHHPTgSm4a7myjrAX2
Am+pq5hICkv11bORnAiThAPRxc8TM7C9YMKtLqodCR3gwVTNX2C1SargKMH/ivFolumf24h/oEKf
+mAmzAd9rDtg/EX6Wg/Mr75wwMW//Lzt/qhaPKruhs4XK2bI5t4/G2T+02kMqMG4zz48gHPr+7R/
3r7gy1t37nV4q8N/nvqLZJ48eNDoVw0/7WNezde00fxPMP8+X89fdiX8fJI//+g857Pf//8QnK56
cquqtbDcxN9HYVdw3U8jLng1D9Mu/SY8uziqopIn88D/ESWh33nqBvIvLJtZG8n8MTo8ZbX5Ghy9
uOQwXDxk/kOedYTXrVuiwqeLgBnFyeK55AYBLiy57bP5EP34AOdUvv7eXfYGXCx6l2NW3X/s/J4t
fl9U8skiStzuIxM8VVhYUcm/ngr966HTT0HhW0f97HHudTZgC9sUfeCzIPDDyE8Pr173zjWISGHR
4aM/72mRBnctLDkqutuige2Jiv34Ujc1qEhhwQjIH1ZlZ5EbkJ2o6Isohya2v8wNgk1U9uXcDzva
g/L8e5iXy3lSBvPw8flytEgj8UdO0/mDl6eLLOvs6RbFIizff/B8d97tsmwQIuKisQV0qnd2dou7
EJedMq8j9eGz6ix6U9Z/D+kRxAo90VWtXFh0FGa9za0qdf1ZVPLV4nsy73lPbVFTXPR23rVbbYVM
XHDx4XS+jlPP75p15Fe1p/eQf75I0kVHU1HMqEo67yH8crHzHzpmDOEVsuY9hH9l/s1BUh0fNEUY
YdFMffc+TOYJfNZdawb1ZFXfeJ8bTOer/tknIH4Hl+Ta87sr3vS/iT719SrAI+lGNS1gUlh0snD7
jex19UBU8M0CzpQy2M57YUKblxYVf+dFj4sPZ+kL29YkPEXFf4ryX2zENpf4Pjd4uRHbDilR8Z9Z
/UWaLjouRZsAFJf9i6EOgm73X9ncO5zwSqe0uXvRx/2ySNZYto5kEHbvoAjfGt4ruBb3c+xO6Gbd
o9lWtkRX5H6RZh9effgmKygs308fojD1O55bC98Rll1GkE+4nV+zyeK9Lfm1TNNTv/jL/NOBDuK1
P+sm16pvPASLefKf/wUAAP//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4.emf"/><Relationship Id="rId7" Type="http://schemas.openxmlformats.org/officeDocument/2006/relationships/chart" Target="../charts/chart10.xml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chart" Target="../charts/chart9.xml"/><Relationship Id="rId5" Type="http://schemas.openxmlformats.org/officeDocument/2006/relationships/image" Target="../media/image6.emf"/><Relationship Id="rId10" Type="http://schemas.openxmlformats.org/officeDocument/2006/relationships/chart" Target="../charts/chart13.xml"/><Relationship Id="rId4" Type="http://schemas.openxmlformats.org/officeDocument/2006/relationships/image" Target="../media/image5.emf"/><Relationship Id="rId9" Type="http://schemas.openxmlformats.org/officeDocument/2006/relationships/chart" Target="../charts/chart1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1</xdr:row>
      <xdr:rowOff>25400</xdr:rowOff>
    </xdr:from>
    <xdr:to>
      <xdr:col>7</xdr:col>
      <xdr:colOff>660400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C762E-66D6-1E67-C57F-2EE9B458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339725</xdr:colOff>
      <xdr:row>18</xdr:row>
      <xdr:rowOff>0</xdr:rowOff>
    </xdr:from>
    <xdr:to>
      <xdr:col>9</xdr:col>
      <xdr:colOff>644525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63BDE6-A8D2-69C4-FC87-A4271FFDA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2225" y="331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603250</xdr:colOff>
      <xdr:row>37</xdr:row>
      <xdr:rowOff>0</xdr:rowOff>
    </xdr:from>
    <xdr:to>
      <xdr:col>5</xdr:col>
      <xdr:colOff>908050</xdr:colOff>
      <xdr:row>48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B4B7C6-DDFE-E4F7-40E1-444194DF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428625</xdr:colOff>
      <xdr:row>53</xdr:row>
      <xdr:rowOff>177800</xdr:rowOff>
    </xdr:from>
    <xdr:to>
      <xdr:col>9</xdr:col>
      <xdr:colOff>733425</xdr:colOff>
      <xdr:row>68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CE7DFC-190C-CF89-40D5-A7918615FD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1125" y="993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381000</xdr:colOff>
      <xdr:row>108</xdr:row>
      <xdr:rowOff>171450</xdr:rowOff>
    </xdr:from>
    <xdr:to>
      <xdr:col>7</xdr:col>
      <xdr:colOff>387350</xdr:colOff>
      <xdr:row>123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A6B708-AD5B-70B4-C3DB-CB88FACB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20</xdr:row>
      <xdr:rowOff>6350</xdr:rowOff>
    </xdr:from>
    <xdr:to>
      <xdr:col>2</xdr:col>
      <xdr:colOff>12700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E0579-D020-6AB2-7066-AB431BC8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1060450</xdr:colOff>
      <xdr:row>20</xdr:row>
      <xdr:rowOff>25400</xdr:rowOff>
    </xdr:from>
    <xdr:to>
      <xdr:col>4</xdr:col>
      <xdr:colOff>819150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6FEBC-99DA-D7E4-505F-5A61C7D11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1069975</xdr:colOff>
      <xdr:row>20</xdr:row>
      <xdr:rowOff>0</xdr:rowOff>
    </xdr:from>
    <xdr:to>
      <xdr:col>7</xdr:col>
      <xdr:colOff>990600</xdr:colOff>
      <xdr:row>24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8FF864-5346-1E6E-417B-F6E801FCC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3175</xdr:colOff>
      <xdr:row>19</xdr:row>
      <xdr:rowOff>171450</xdr:rowOff>
    </xdr:from>
    <xdr:to>
      <xdr:col>11</xdr:col>
      <xdr:colOff>0</xdr:colOff>
      <xdr:row>24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BF9A1E-B5F2-FE73-F049-A999E9A68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1069975</xdr:colOff>
      <xdr:row>20</xdr:row>
      <xdr:rowOff>0</xdr:rowOff>
    </xdr:from>
    <xdr:to>
      <xdr:col>14</xdr:col>
      <xdr:colOff>0</xdr:colOff>
      <xdr:row>24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C2E914-3D1C-7098-CA09-6DC96A4F1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142874</xdr:colOff>
      <xdr:row>0</xdr:row>
      <xdr:rowOff>76200</xdr:rowOff>
    </xdr:from>
    <xdr:ext cx="12804069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874" y="76200"/>
          <a:ext cx="12804069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152399</xdr:colOff>
      <xdr:row>10</xdr:row>
      <xdr:rowOff>123825</xdr:rowOff>
    </xdr:from>
    <xdr:ext cx="1278749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399" y="1887714"/>
          <a:ext cx="12787490" cy="2057400"/>
          <a:chOff x="0" y="2751300"/>
          <a:chExt cx="10692001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1" cy="2057400"/>
            <a:chOff x="152400" y="1971675"/>
            <a:chExt cx="12515851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078437" cy="2219325"/>
              <a:chOff x="152400" y="1971675"/>
              <a:chExt cx="5078437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078437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258459" y="1971675"/>
              <a:ext cx="4495142" cy="2219325"/>
              <a:chOff x="5258459" y="1971675"/>
              <a:chExt cx="4495142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258459" y="1971675"/>
                <a:ext cx="4495142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788584" y="1971675"/>
              <a:ext cx="2879667" cy="2228850"/>
              <a:chOff x="9788584" y="1866900"/>
              <a:chExt cx="2879667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788584" y="1866900"/>
                <a:ext cx="2879667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5240514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42875" y="3928181"/>
          <a:ext cx="5240514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951111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425722" y="3937706"/>
          <a:ext cx="3951111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15</xdr:col>
      <xdr:colOff>303389</xdr:colOff>
      <xdr:row>22</xdr:row>
      <xdr:rowOff>57150</xdr:rowOff>
    </xdr:from>
    <xdr:ext cx="3541887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9405056" y="3937706"/>
          <a:ext cx="3541887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305152</xdr:colOff>
      <xdr:row>22</xdr:row>
      <xdr:rowOff>88194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9406819" y="396875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135819</xdr:colOff>
      <xdr:row>2</xdr:row>
      <xdr:rowOff>69143</xdr:rowOff>
    </xdr:from>
    <xdr:ext cx="12797014" cy="1452386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35819" y="421921"/>
          <a:ext cx="12797014" cy="1452386"/>
          <a:chOff x="0" y="3053806"/>
          <a:chExt cx="10692000" cy="1452386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53806"/>
            <a:ext cx="10692000" cy="1452386"/>
            <a:chOff x="152399" y="446466"/>
            <a:chExt cx="12498639" cy="1397142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51517" y="446466"/>
              <a:ext cx="2497093" cy="1397142"/>
              <a:chOff x="100738" y="453269"/>
              <a:chExt cx="2674380" cy="1372674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38293" y="721043"/>
                <a:ext cx="2636825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00738" y="453269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181142" y="466829"/>
              <a:ext cx="2486245" cy="1342844"/>
              <a:chOff x="70296" y="473275"/>
              <a:chExt cx="2704134" cy="131932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70296" y="687702"/>
                <a:ext cx="2704134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84946" y="473275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682593" y="466830"/>
              <a:ext cx="2508341" cy="1369991"/>
              <a:chOff x="70254" y="473276"/>
              <a:chExt cx="2793269" cy="1345999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70254" y="714375"/>
                <a:ext cx="2793269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91009" y="473276"/>
                <a:ext cx="2757165" cy="228057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  <xdr:twoCellAnchor>
    <xdr:from>
      <xdr:col>0</xdr:col>
      <xdr:colOff>162278</xdr:colOff>
      <xdr:row>4</xdr:row>
      <xdr:rowOff>0</xdr:rowOff>
    </xdr:from>
    <xdr:to>
      <xdr:col>4</xdr:col>
      <xdr:colOff>261056</xdr:colOff>
      <xdr:row>5</xdr:row>
      <xdr:rowOff>112889</xdr:rowOff>
    </xdr:to>
    <xdr:sp macro="" textlink="KPIs!B18">
      <xdr:nvSpPr>
        <xdr:cNvPr id="39" name="Rectangle: Rounded Corners 38">
          <a:extLst>
            <a:ext uri="{FF2B5EF4-FFF2-40B4-BE49-F238E27FC236}">
              <a16:creationId xmlns:a16="http://schemas.microsoft.com/office/drawing/2014/main" id="{843E9FC7-5F15-7F37-325A-FA0B51630A5C}"/>
            </a:ext>
          </a:extLst>
        </xdr:cNvPr>
        <xdr:cNvSpPr/>
      </xdr:nvSpPr>
      <xdr:spPr>
        <a:xfrm>
          <a:off x="162278" y="70555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BAB5BCC-FB78-45A7-BA3A-2407563F2285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4" pitchFamily="34" charset="0"/>
              <a:ea typeface="Lato Black" panose="020F0502020204030204" pitchFamily="34" charset="0"/>
              <a:cs typeface="Lato Black" panose="020F0502020204030204" pitchFamily="34" charset="0"/>
            </a:rPr>
            <a:pPr algn="ctr"/>
            <a:t> $2,297,200.86 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4" pitchFamily="34" charset="0"/>
            <a:ea typeface="Lato Black" panose="020F0502020204030204" pitchFamily="34" charset="0"/>
            <a:cs typeface="Lato Black" panose="020F0502020204030204" pitchFamily="34" charset="0"/>
          </a:endParaRPr>
        </a:p>
      </xdr:txBody>
    </xdr:sp>
    <xdr:clientData/>
  </xdr:twoCellAnchor>
  <xdr:twoCellAnchor>
    <xdr:from>
      <xdr:col>0</xdr:col>
      <xdr:colOff>152400</xdr:colOff>
      <xdr:row>8</xdr:row>
      <xdr:rowOff>145345</xdr:rowOff>
    </xdr:from>
    <xdr:to>
      <xdr:col>4</xdr:col>
      <xdr:colOff>251178</xdr:colOff>
      <xdr:row>10</xdr:row>
      <xdr:rowOff>81844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59DB6DBB-69C9-470D-90AF-A526DE67DF91}"/>
            </a:ext>
          </a:extLst>
        </xdr:cNvPr>
        <xdr:cNvSpPr/>
      </xdr:nvSpPr>
      <xdr:spPr>
        <a:xfrm>
          <a:off x="152400" y="155645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</a:p>
      </xdr:txBody>
    </xdr:sp>
    <xdr:clientData/>
  </xdr:twoCellAnchor>
  <xdr:twoCellAnchor>
    <xdr:from>
      <xdr:col>4</xdr:col>
      <xdr:colOff>298097</xdr:colOff>
      <xdr:row>8</xdr:row>
      <xdr:rowOff>153811</xdr:rowOff>
    </xdr:from>
    <xdr:to>
      <xdr:col>8</xdr:col>
      <xdr:colOff>396875</xdr:colOff>
      <xdr:row>10</xdr:row>
      <xdr:rowOff>90310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A979EEF4-9DD8-41AD-A7B3-BC60914D8EA1}"/>
            </a:ext>
          </a:extLst>
        </xdr:cNvPr>
        <xdr:cNvSpPr/>
      </xdr:nvSpPr>
      <xdr:spPr>
        <a:xfrm>
          <a:off x="2725208" y="1564922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453319</xdr:colOff>
      <xdr:row>8</xdr:row>
      <xdr:rowOff>160866</xdr:rowOff>
    </xdr:from>
    <xdr:to>
      <xdr:col>12</xdr:col>
      <xdr:colOff>552097</xdr:colOff>
      <xdr:row>10</xdr:row>
      <xdr:rowOff>97365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B17D7EF5-E1E1-76B6-ACE6-1C5BA81C180A}"/>
            </a:ext>
          </a:extLst>
        </xdr:cNvPr>
        <xdr:cNvSpPr/>
      </xdr:nvSpPr>
      <xdr:spPr>
        <a:xfrm>
          <a:off x="5307541" y="1571977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432154</xdr:colOff>
      <xdr:row>3</xdr:row>
      <xdr:rowOff>160867</xdr:rowOff>
    </xdr:from>
    <xdr:to>
      <xdr:col>12</xdr:col>
      <xdr:colOff>530932</xdr:colOff>
      <xdr:row>5</xdr:row>
      <xdr:rowOff>97367</xdr:rowOff>
    </xdr:to>
    <xdr:sp macro="" textlink="KPIs!H18">
      <xdr:nvSpPr>
        <xdr:cNvPr id="43" name="Rectangle: Rounded Corners 42">
          <a:extLst>
            <a:ext uri="{FF2B5EF4-FFF2-40B4-BE49-F238E27FC236}">
              <a16:creationId xmlns:a16="http://schemas.microsoft.com/office/drawing/2014/main" id="{85674D05-3B3E-0458-7564-49DA915A0760}"/>
            </a:ext>
          </a:extLst>
        </xdr:cNvPr>
        <xdr:cNvSpPr/>
      </xdr:nvSpPr>
      <xdr:spPr>
        <a:xfrm>
          <a:off x="5286376" y="690034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3A6732B-DB2C-4404-9BA0-6C9D9417B0CC}" type="TxLink">
            <a:rPr lang="en-US" sz="20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# 37873</a:t>
          </a:fld>
          <a:endParaRPr lang="en-US" sz="20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4</xdr:col>
      <xdr:colOff>291043</xdr:colOff>
      <xdr:row>3</xdr:row>
      <xdr:rowOff>174977</xdr:rowOff>
    </xdr:from>
    <xdr:to>
      <xdr:col>8</xdr:col>
      <xdr:colOff>389821</xdr:colOff>
      <xdr:row>5</xdr:row>
      <xdr:rowOff>111477</xdr:rowOff>
    </xdr:to>
    <xdr:sp macro="" textlink="KPIs!E18">
      <xdr:nvSpPr>
        <xdr:cNvPr id="44" name="Rectangle: Rounded Corners 43">
          <a:extLst>
            <a:ext uri="{FF2B5EF4-FFF2-40B4-BE49-F238E27FC236}">
              <a16:creationId xmlns:a16="http://schemas.microsoft.com/office/drawing/2014/main" id="{186C27D4-64D2-8D8E-130B-154945BCDB45}"/>
            </a:ext>
          </a:extLst>
        </xdr:cNvPr>
        <xdr:cNvSpPr/>
      </xdr:nvSpPr>
      <xdr:spPr>
        <a:xfrm>
          <a:off x="2718154" y="704144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CBB8856-BB2F-450E-A80D-09B1651E2503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 $286,397.02 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12</xdr:col>
      <xdr:colOff>571501</xdr:colOff>
      <xdr:row>3</xdr:row>
      <xdr:rowOff>153811</xdr:rowOff>
    </xdr:from>
    <xdr:to>
      <xdr:col>17</xdr:col>
      <xdr:colOff>77611</xdr:colOff>
      <xdr:row>5</xdr:row>
      <xdr:rowOff>90311</xdr:rowOff>
    </xdr:to>
    <xdr:sp macro="" textlink="KPIs!K18">
      <xdr:nvSpPr>
        <xdr:cNvPr id="45" name="Rectangle: Rounded Corners 44">
          <a:extLst>
            <a:ext uri="{FF2B5EF4-FFF2-40B4-BE49-F238E27FC236}">
              <a16:creationId xmlns:a16="http://schemas.microsoft.com/office/drawing/2014/main" id="{CAE00E45-A023-3D71-1889-5CC3E62EDCA6}"/>
            </a:ext>
          </a:extLst>
        </xdr:cNvPr>
        <xdr:cNvSpPr/>
      </xdr:nvSpPr>
      <xdr:spPr>
        <a:xfrm>
          <a:off x="7852834" y="682978"/>
          <a:ext cx="253999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8ECE5EA-9C7A-4368-BFE6-1EA57010DADD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# 9994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12</xdr:col>
      <xdr:colOff>587376</xdr:colOff>
      <xdr:row>8</xdr:row>
      <xdr:rowOff>153811</xdr:rowOff>
    </xdr:from>
    <xdr:to>
      <xdr:col>17</xdr:col>
      <xdr:colOff>79376</xdr:colOff>
      <xdr:row>10</xdr:row>
      <xdr:rowOff>90310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D7EDCEA7-44EB-380E-8671-58841792B1C4}"/>
            </a:ext>
          </a:extLst>
        </xdr:cNvPr>
        <xdr:cNvSpPr/>
      </xdr:nvSpPr>
      <xdr:spPr>
        <a:xfrm>
          <a:off x="7868709" y="1564922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114654</xdr:colOff>
      <xdr:row>8</xdr:row>
      <xdr:rowOff>146755</xdr:rowOff>
    </xdr:from>
    <xdr:to>
      <xdr:col>21</xdr:col>
      <xdr:colOff>213432</xdr:colOff>
      <xdr:row>10</xdr:row>
      <xdr:rowOff>83254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B96790C3-6579-F2BB-4D11-85DA61B86258}"/>
            </a:ext>
          </a:extLst>
        </xdr:cNvPr>
        <xdr:cNvSpPr/>
      </xdr:nvSpPr>
      <xdr:spPr>
        <a:xfrm>
          <a:off x="10429876" y="1557866"/>
          <a:ext cx="2525889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YOY GROWTH</a:t>
          </a:r>
          <a:endParaRPr lang="en-US" sz="1200" b="1">
            <a:effectLst/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119945</xdr:colOff>
      <xdr:row>3</xdr:row>
      <xdr:rowOff>167923</xdr:rowOff>
    </xdr:from>
    <xdr:to>
      <xdr:col>21</xdr:col>
      <xdr:colOff>199320</xdr:colOff>
      <xdr:row>5</xdr:row>
      <xdr:rowOff>104423</xdr:rowOff>
    </xdr:to>
    <xdr:sp macro="" textlink="KPIs!N18">
      <xdr:nvSpPr>
        <xdr:cNvPr id="48" name="Rectangle: Rounded Corners 47">
          <a:extLst>
            <a:ext uri="{FF2B5EF4-FFF2-40B4-BE49-F238E27FC236}">
              <a16:creationId xmlns:a16="http://schemas.microsoft.com/office/drawing/2014/main" id="{BC435D36-C519-C2AF-18AB-1E06800CC90F}"/>
            </a:ext>
          </a:extLst>
        </xdr:cNvPr>
        <xdr:cNvSpPr/>
      </xdr:nvSpPr>
      <xdr:spPr>
        <a:xfrm>
          <a:off x="10435167" y="697090"/>
          <a:ext cx="2506486" cy="289277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46CE5F2-A281-4503-9B05-4B8DD44AEEB6}" type="TxLink">
            <a:rPr lang="en-US" sz="1800" b="0" i="0" u="none" strike="noStrike">
              <a:solidFill>
                <a:schemeClr val="bg1">
                  <a:lumMod val="85000"/>
                </a:schemeClr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pPr algn="ctr"/>
            <a:t>12.47%</a:t>
          </a:fld>
          <a:endParaRPr lang="en-US" sz="1800">
            <a:solidFill>
              <a:schemeClr val="bg1">
                <a:lumMod val="85000"/>
              </a:schemeClr>
            </a:solidFill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552274</xdr:colOff>
          <xdr:row>9</xdr:row>
          <xdr:rowOff>28222</xdr:rowOff>
        </xdr:from>
        <xdr:to>
          <xdr:col>4</xdr:col>
          <xdr:colOff>127000</xdr:colOff>
          <xdr:row>10</xdr:row>
          <xdr:rowOff>50242</xdr:rowOff>
        </xdr:to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7DC3CBE3-CDB7-6392-924E-A1E7A29058D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B$11" spid="_x0000_s206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765830" y="1615722"/>
              <a:ext cx="788281" cy="19840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84667</xdr:colOff>
          <xdr:row>9</xdr:row>
          <xdr:rowOff>28223</xdr:rowOff>
        </xdr:from>
        <xdr:to>
          <xdr:col>8</xdr:col>
          <xdr:colOff>254157</xdr:colOff>
          <xdr:row>10</xdr:row>
          <xdr:rowOff>63500</xdr:rowOff>
        </xdr:to>
        <xdr:pic>
          <xdr:nvPicPr>
            <xdr:cNvPr id="56" name="Picture 55">
              <a:extLst>
                <a:ext uri="{FF2B5EF4-FFF2-40B4-BE49-F238E27FC236}">
                  <a16:creationId xmlns:a16="http://schemas.microsoft.com/office/drawing/2014/main" id="{0AA5CC26-6007-3192-13E0-9A87D9034D2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C$11" spid="_x0000_s207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332111" y="1615723"/>
              <a:ext cx="776268" cy="21166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261055</xdr:colOff>
          <xdr:row>9</xdr:row>
          <xdr:rowOff>35280</xdr:rowOff>
        </xdr:from>
        <xdr:to>
          <xdr:col>12</xdr:col>
          <xdr:colOff>423333</xdr:colOff>
          <xdr:row>10</xdr:row>
          <xdr:rowOff>70555</xdr:rowOff>
        </xdr:to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626DE6FD-AB1D-C9F4-EED4-CCFBA91057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D$11" spid="_x0000_s207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935611" y="1622780"/>
              <a:ext cx="769055" cy="21166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451554</xdr:colOff>
          <xdr:row>9</xdr:row>
          <xdr:rowOff>21167</xdr:rowOff>
        </xdr:from>
        <xdr:to>
          <xdr:col>16</xdr:col>
          <xdr:colOff>564444</xdr:colOff>
          <xdr:row>10</xdr:row>
          <xdr:rowOff>70555</xdr:rowOff>
        </xdr:to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id="{D378AF0D-F361-4325-368B-70C7C013552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E$11" spid="_x0000_s20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9553221" y="1608667"/>
              <a:ext cx="719667" cy="22577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578555</xdr:colOff>
          <xdr:row>9</xdr:row>
          <xdr:rowOff>7056</xdr:rowOff>
        </xdr:from>
        <xdr:to>
          <xdr:col>21</xdr:col>
          <xdr:colOff>91722</xdr:colOff>
          <xdr:row>10</xdr:row>
          <xdr:rowOff>56444</xdr:rowOff>
        </xdr:to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id="{68042D61-D1A2-2D0E-97A4-AE341702B2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growth!$F$11" spid="_x0000_s207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2107333" y="1594556"/>
              <a:ext cx="726722" cy="22577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244120</xdr:colOff>
      <xdr:row>5</xdr:row>
      <xdr:rowOff>112888</xdr:rowOff>
    </xdr:from>
    <xdr:to>
      <xdr:col>4</xdr:col>
      <xdr:colOff>112888</xdr:colOff>
      <xdr:row>8</xdr:row>
      <xdr:rowOff>146402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C850826-8135-4C01-80D0-260B46E1E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410986</xdr:colOff>
      <xdr:row>5</xdr:row>
      <xdr:rowOff>119944</xdr:rowOff>
    </xdr:from>
    <xdr:to>
      <xdr:col>8</xdr:col>
      <xdr:colOff>239889</xdr:colOff>
      <xdr:row>8</xdr:row>
      <xdr:rowOff>158042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271251E9-1F13-4E8C-9238-D9564CFA4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554566</xdr:colOff>
      <xdr:row>5</xdr:row>
      <xdr:rowOff>105834</xdr:rowOff>
    </xdr:from>
    <xdr:to>
      <xdr:col>12</xdr:col>
      <xdr:colOff>409223</xdr:colOff>
      <xdr:row>8</xdr:row>
      <xdr:rowOff>173920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41225410-0ADC-4A82-88AF-AA80548FC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67732</xdr:colOff>
      <xdr:row>5</xdr:row>
      <xdr:rowOff>98778</xdr:rowOff>
    </xdr:from>
    <xdr:to>
      <xdr:col>16</xdr:col>
      <xdr:colOff>550334</xdr:colOff>
      <xdr:row>8</xdr:row>
      <xdr:rowOff>166865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408AEA4C-2811-497E-B233-B82F212FF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211667</xdr:colOff>
      <xdr:row>5</xdr:row>
      <xdr:rowOff>98777</xdr:rowOff>
    </xdr:from>
    <xdr:to>
      <xdr:col>21</xdr:col>
      <xdr:colOff>70556</xdr:colOff>
      <xdr:row>8</xdr:row>
      <xdr:rowOff>155927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65E7AE7D-586C-4B33-B5B6-FE0381EA2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761.817021759256" createdVersion="8" refreshedVersion="8" minRefreshableVersion="3" recordCount="9994" xr:uid="{D09314BA-3E97-4099-8632-3AF1C97037FE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_Margin" numFmtId="0" formula="Profit /Sales" databaseField="0"/>
  </cacheFields>
  <extLst>
    <ext xmlns:x14="http://schemas.microsoft.com/office/spreadsheetml/2009/9/main" uri="{725AE2AE-9491-48be-B2B4-4EB974FC3084}">
      <x14:pivotCacheDefinition pivotCacheId="9681035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x v="0"/>
    <n v="2"/>
    <n v="0"/>
    <x v="0"/>
  </r>
  <r>
    <n v="2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x v="1"/>
  </r>
  <r>
    <n v="3"/>
    <x v="1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x v="2"/>
  </r>
  <r>
    <n v="4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x v="3"/>
  </r>
  <r>
    <n v="5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x v="4"/>
    <n v="2"/>
    <n v="0.2"/>
    <x v="4"/>
  </r>
  <r>
    <n v="6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x v="5"/>
  </r>
  <r>
    <n v="7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x v="6"/>
    <n v="4"/>
    <n v="0"/>
    <x v="6"/>
  </r>
  <r>
    <n v="8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x v="7"/>
    <n v="6"/>
    <n v="0.2"/>
    <x v="7"/>
  </r>
  <r>
    <n v="9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x v="8"/>
  </r>
  <r>
    <n v="10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x v="9"/>
    <n v="5"/>
    <n v="0"/>
    <x v="9"/>
  </r>
  <r>
    <n v="11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x v="10"/>
    <n v="9"/>
    <n v="0.2"/>
    <x v="10"/>
  </r>
  <r>
    <n v="12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x v="11"/>
  </r>
  <r>
    <n v="13"/>
    <x v="4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x v="12"/>
    <n v="3"/>
    <n v="0.2"/>
    <x v="12"/>
  </r>
  <r>
    <n v="14"/>
    <x v="5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x v="13"/>
    <n v="3"/>
    <n v="0.2"/>
    <x v="13"/>
  </r>
  <r>
    <n v="15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x v="14"/>
  </r>
  <r>
    <n v="16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x v="15"/>
  </r>
  <r>
    <n v="17"/>
    <x v="7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x v="16"/>
  </r>
  <r>
    <n v="18"/>
    <x v="8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x v="17"/>
    <n v="2"/>
    <n v="0"/>
    <x v="17"/>
  </r>
  <r>
    <n v="19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x v="18"/>
    <n v="2"/>
    <n v="0"/>
    <x v="18"/>
  </r>
  <r>
    <n v="20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x v="19"/>
    <n v="3"/>
    <n v="0.2"/>
    <x v="19"/>
  </r>
  <r>
    <n v="21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x v="20"/>
  </r>
  <r>
    <n v="22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x v="21"/>
    <n v="7"/>
    <n v="0"/>
    <x v="21"/>
  </r>
  <r>
    <n v="23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n v="0"/>
    <x v="22"/>
  </r>
  <r>
    <n v="24"/>
    <x v="11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x v="23"/>
    <n v="2"/>
    <n v="0.3"/>
    <x v="23"/>
  </r>
  <r>
    <n v="25"/>
    <x v="12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x v="24"/>
    <n v="3"/>
    <n v="0"/>
    <x v="24"/>
  </r>
  <r>
    <n v="26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x v="25"/>
    <n v="2"/>
    <n v="0.2"/>
    <x v="25"/>
  </r>
  <r>
    <n v="27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x v="26"/>
  </r>
  <r>
    <n v="28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x v="27"/>
  </r>
  <r>
    <n v="29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x v="28"/>
  </r>
  <r>
    <n v="30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x v="29"/>
  </r>
  <r>
    <n v="31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x v="30"/>
    <n v="2"/>
    <n v="0.2"/>
    <x v="30"/>
  </r>
  <r>
    <n v="32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x v="31"/>
  </r>
  <r>
    <n v="33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x v="32"/>
  </r>
  <r>
    <n v="34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x v="33"/>
    <n v="2"/>
    <n v="0.2"/>
    <x v="33"/>
  </r>
  <r>
    <n v="35"/>
    <x v="15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x v="34"/>
    <n v="3"/>
    <n v="0.2"/>
    <x v="34"/>
  </r>
  <r>
    <n v="36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x v="35"/>
    <n v="7"/>
    <n v="0.2"/>
    <x v="35"/>
  </r>
  <r>
    <n v="37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x v="36"/>
  </r>
  <r>
    <n v="38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x v="37"/>
  </r>
  <r>
    <n v="39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x v="38"/>
  </r>
  <r>
    <n v="40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n v="0.3"/>
    <x v="39"/>
  </r>
  <r>
    <n v="41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x v="40"/>
    <n v="4"/>
    <n v="0.2"/>
    <x v="40"/>
  </r>
  <r>
    <n v="42"/>
    <x v="18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x v="41"/>
    <n v="4"/>
    <n v="0.2"/>
    <x v="41"/>
  </r>
  <r>
    <n v="43"/>
    <x v="19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x v="42"/>
  </r>
  <r>
    <n v="44"/>
    <x v="20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x v="43"/>
  </r>
  <r>
    <n v="45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x v="44"/>
  </r>
  <r>
    <n v="46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x v="45"/>
  </r>
  <r>
    <n v="47"/>
    <x v="22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x v="46"/>
  </r>
  <r>
    <n v="48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n v="0"/>
    <x v="47"/>
  </r>
  <r>
    <n v="49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x v="48"/>
  </r>
  <r>
    <n v="50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x v="49"/>
  </r>
  <r>
    <n v="51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x v="50"/>
    <n v="6"/>
    <n v="0"/>
    <x v="50"/>
  </r>
  <r>
    <n v="52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x v="51"/>
    <n v="2"/>
    <n v="0"/>
    <x v="51"/>
  </r>
  <r>
    <n v="53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x v="52"/>
    <n v="1"/>
    <n v="0"/>
    <x v="52"/>
  </r>
  <r>
    <n v="54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x v="53"/>
    <n v="7"/>
    <n v="0"/>
    <x v="53"/>
  </r>
  <r>
    <n v="55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x v="54"/>
    <n v="5"/>
    <n v="0"/>
    <x v="54"/>
  </r>
  <r>
    <n v="56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x v="55"/>
    <n v="6"/>
    <n v="0"/>
    <x v="55"/>
  </r>
  <r>
    <n v="57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x v="56"/>
    <n v="5"/>
    <n v="0"/>
    <x v="56"/>
  </r>
  <r>
    <n v="58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x v="57"/>
    <n v="5"/>
    <n v="0.1"/>
    <x v="57"/>
  </r>
  <r>
    <n v="59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x v="58"/>
    <n v="2"/>
    <n v="0"/>
    <x v="58"/>
  </r>
  <r>
    <n v="60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n v="0"/>
    <x v="59"/>
  </r>
  <r>
    <n v="61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x v="60"/>
    <n v="4"/>
    <n v="0.2"/>
    <x v="60"/>
  </r>
  <r>
    <n v="62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x v="61"/>
    <n v="1"/>
    <n v="0"/>
    <x v="61"/>
  </r>
  <r>
    <n v="63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x v="62"/>
  </r>
  <r>
    <n v="64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x v="63"/>
  </r>
  <r>
    <n v="65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x v="64"/>
    <n v="3"/>
    <n v="0"/>
    <x v="64"/>
  </r>
  <r>
    <n v="66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x v="65"/>
    <n v="4"/>
    <n v="0"/>
    <x v="65"/>
  </r>
  <r>
    <n v="67"/>
    <x v="28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n v="0.3"/>
    <x v="66"/>
  </r>
  <r>
    <n v="68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x v="67"/>
  </r>
  <r>
    <n v="69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x v="68"/>
    <n v="4"/>
    <n v="0.2"/>
    <x v="68"/>
  </r>
  <r>
    <n v="70"/>
    <x v="30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x v="69"/>
  </r>
  <r>
    <n v="71"/>
    <x v="31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x v="70"/>
  </r>
  <r>
    <n v="72"/>
    <x v="32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x v="71"/>
  </r>
  <r>
    <n v="73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x v="72"/>
    <n v="8"/>
    <n v="0.2"/>
    <x v="72"/>
  </r>
  <r>
    <n v="74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x v="73"/>
  </r>
  <r>
    <n v="75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x v="74"/>
    <n v="1"/>
    <n v="0.2"/>
    <x v="74"/>
  </r>
  <r>
    <n v="76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x v="75"/>
    <n v="3"/>
    <n v="0.8"/>
    <x v="75"/>
  </r>
  <r>
    <n v="77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x v="76"/>
    <n v="3"/>
    <n v="0.6"/>
    <x v="76"/>
  </r>
  <r>
    <n v="78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x v="77"/>
  </r>
  <r>
    <n v="79"/>
    <x v="35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x v="78"/>
  </r>
  <r>
    <n v="80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x v="79"/>
  </r>
  <r>
    <n v="81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n v="0"/>
    <x v="80"/>
  </r>
  <r>
    <n v="82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x v="81"/>
  </r>
  <r>
    <n v="83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x v="82"/>
  </r>
  <r>
    <n v="84"/>
    <x v="38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n v="0.2"/>
    <x v="83"/>
  </r>
  <r>
    <n v="85"/>
    <x v="39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x v="84"/>
    <n v="3"/>
    <n v="0.2"/>
    <x v="84"/>
  </r>
  <r>
    <n v="86"/>
    <x v="40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x v="85"/>
    <n v="2"/>
    <n v="0"/>
    <x v="85"/>
  </r>
  <r>
    <n v="87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x v="86"/>
  </r>
  <r>
    <n v="88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x v="51"/>
    <n v="2"/>
    <n v="0"/>
    <x v="51"/>
  </r>
  <r>
    <n v="89"/>
    <x v="42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x v="87"/>
    <n v="7"/>
    <n v="0.2"/>
    <x v="87"/>
  </r>
  <r>
    <n v="90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x v="88"/>
    <n v="3"/>
    <n v="0"/>
    <x v="88"/>
  </r>
  <r>
    <n v="91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x v="89"/>
    <n v="2"/>
    <n v="0.2"/>
    <x v="89"/>
  </r>
  <r>
    <n v="92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x v="90"/>
    <n v="1"/>
    <n v="0"/>
    <x v="90"/>
  </r>
  <r>
    <n v="93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x v="91"/>
    <n v="2"/>
    <n v="0"/>
    <x v="91"/>
  </r>
  <r>
    <n v="94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x v="92"/>
    <n v="3"/>
    <n v="0"/>
    <x v="92"/>
  </r>
  <r>
    <n v="95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x v="93"/>
    <n v="2"/>
    <n v="0"/>
    <x v="93"/>
  </r>
  <r>
    <n v="96"/>
    <x v="45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x v="94"/>
  </r>
  <r>
    <n v="97"/>
    <x v="46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x v="95"/>
    <n v="7"/>
    <n v="0"/>
    <x v="95"/>
  </r>
  <r>
    <n v="98"/>
    <x v="47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x v="96"/>
    <n v="3"/>
    <n v="0.2"/>
    <x v="96"/>
  </r>
  <r>
    <n v="99"/>
    <x v="48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x v="97"/>
  </r>
  <r>
    <n v="100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n v="0.2"/>
    <x v="98"/>
  </r>
  <r>
    <n v="101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x v="99"/>
  </r>
  <r>
    <n v="102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n v="0.8"/>
    <x v="100"/>
  </r>
  <r>
    <n v="103"/>
    <x v="50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x v="101"/>
  </r>
  <r>
    <n v="104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x v="101"/>
    <n v="6"/>
    <n v="0.2"/>
    <x v="102"/>
  </r>
  <r>
    <n v="105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x v="103"/>
  </r>
  <r>
    <n v="106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x v="104"/>
  </r>
  <r>
    <n v="107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x v="105"/>
  </r>
  <r>
    <n v="108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x v="105"/>
    <n v="1"/>
    <n v="0.2"/>
    <x v="106"/>
  </r>
  <r>
    <n v="109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x v="106"/>
    <n v="1"/>
    <n v="0.2"/>
    <x v="107"/>
  </r>
  <r>
    <n v="110"/>
    <x v="53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x v="108"/>
    <n v="2"/>
    <n v="0"/>
    <x v="109"/>
  </r>
  <r>
    <n v="112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x v="110"/>
  </r>
  <r>
    <n v="113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x v="77"/>
    <n v="6"/>
    <n v="0"/>
    <x v="111"/>
  </r>
  <r>
    <n v="114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n v="0.2"/>
    <x v="112"/>
  </r>
  <r>
    <n v="115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x v="111"/>
    <n v="2"/>
    <n v="0.2"/>
    <x v="113"/>
  </r>
  <r>
    <n v="116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x v="112"/>
    <n v="3"/>
    <n v="0.2"/>
    <x v="114"/>
  </r>
  <r>
    <n v="117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x v="115"/>
  </r>
  <r>
    <n v="118"/>
    <x v="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x v="114"/>
    <n v="3"/>
    <n v="0"/>
    <x v="116"/>
  </r>
  <r>
    <n v="119"/>
    <x v="58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n v="0.7"/>
    <x v="117"/>
  </r>
  <r>
    <n v="120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x v="116"/>
    <n v="3"/>
    <n v="0"/>
    <x v="118"/>
  </r>
  <r>
    <n v="121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x v="119"/>
  </r>
  <r>
    <n v="122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x v="118"/>
    <n v="6"/>
    <n v="0"/>
    <x v="120"/>
  </r>
  <r>
    <n v="123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x v="121"/>
  </r>
  <r>
    <n v="124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x v="122"/>
  </r>
  <r>
    <n v="125"/>
    <x v="6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n v="0.3"/>
    <x v="123"/>
  </r>
  <r>
    <n v="126"/>
    <x v="61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x v="122"/>
    <n v="6"/>
    <n v="0.5"/>
    <x v="124"/>
  </r>
  <r>
    <n v="127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n v="0.7"/>
    <x v="125"/>
  </r>
  <r>
    <n v="128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x v="124"/>
    <n v="7"/>
    <n v="0.2"/>
    <x v="126"/>
  </r>
  <r>
    <n v="129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x v="125"/>
    <n v="2"/>
    <n v="0.2"/>
    <x v="127"/>
  </r>
  <r>
    <n v="130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x v="128"/>
  </r>
  <r>
    <n v="131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x v="129"/>
  </r>
  <r>
    <n v="132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x v="128"/>
    <n v="2"/>
    <n v="0.2"/>
    <x v="130"/>
  </r>
  <r>
    <n v="133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x v="129"/>
    <n v="9"/>
    <n v="0.2"/>
    <x v="131"/>
  </r>
  <r>
    <n v="134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x v="130"/>
    <n v="3"/>
    <n v="0"/>
    <x v="132"/>
  </r>
  <r>
    <n v="135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x v="131"/>
    <n v="1"/>
    <n v="0"/>
    <x v="133"/>
  </r>
  <r>
    <n v="136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x v="132"/>
    <n v="4"/>
    <n v="0"/>
    <x v="134"/>
  </r>
  <r>
    <n v="137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x v="133"/>
    <n v="2"/>
    <n v="0"/>
    <x v="135"/>
  </r>
  <r>
    <n v="138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x v="134"/>
    <n v="3"/>
    <n v="0.2"/>
    <x v="136"/>
  </r>
  <r>
    <n v="139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x v="135"/>
    <n v="6"/>
    <n v="0"/>
    <x v="137"/>
  </r>
  <r>
    <n v="140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x v="136"/>
    <n v="14"/>
    <n v="0"/>
    <x v="138"/>
  </r>
  <r>
    <n v="141"/>
    <x v="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x v="139"/>
  </r>
  <r>
    <n v="142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x v="138"/>
    <n v="3"/>
    <n v="0"/>
    <x v="140"/>
  </r>
  <r>
    <n v="143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n v="0"/>
    <x v="141"/>
  </r>
  <r>
    <n v="144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x v="140"/>
    <n v="3"/>
    <n v="0"/>
    <x v="142"/>
  </r>
  <r>
    <n v="145"/>
    <x v="68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x v="143"/>
  </r>
  <r>
    <n v="146"/>
    <x v="69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x v="142"/>
    <n v="7"/>
    <n v="0"/>
    <x v="144"/>
  </r>
  <r>
    <n v="147"/>
    <x v="70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n v="0.2"/>
    <x v="145"/>
  </r>
  <r>
    <n v="148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x v="146"/>
  </r>
  <r>
    <n v="149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n v="0"/>
    <x v="147"/>
  </r>
  <r>
    <n v="150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x v="148"/>
  </r>
  <r>
    <n v="151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x v="147"/>
    <n v="5"/>
    <n v="0"/>
    <x v="149"/>
  </r>
  <r>
    <n v="152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x v="150"/>
  </r>
  <r>
    <n v="153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n v="0.2"/>
    <x v="151"/>
  </r>
  <r>
    <n v="154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x v="152"/>
  </r>
  <r>
    <n v="155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x v="151"/>
    <n v="4"/>
    <n v="0"/>
    <x v="153"/>
  </r>
  <r>
    <n v="156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x v="154"/>
  </r>
  <r>
    <n v="157"/>
    <x v="74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x v="153"/>
    <n v="3"/>
    <n v="0"/>
    <x v="155"/>
  </r>
  <r>
    <n v="158"/>
    <x v="75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x v="154"/>
    <n v="2"/>
    <n v="0.2"/>
    <x v="156"/>
  </r>
  <r>
    <n v="159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x v="2"/>
    <n v="2"/>
    <n v="0"/>
    <x v="2"/>
  </r>
  <r>
    <n v="160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x v="155"/>
    <n v="7"/>
    <n v="0"/>
    <x v="157"/>
  </r>
  <r>
    <n v="161"/>
    <x v="77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x v="156"/>
    <n v="1"/>
    <n v="0"/>
    <x v="158"/>
  </r>
  <r>
    <n v="162"/>
    <x v="78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x v="157"/>
    <n v="2"/>
    <n v="0.2"/>
    <x v="159"/>
  </r>
  <r>
    <n v="163"/>
    <x v="79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x v="158"/>
    <n v="5"/>
    <n v="0"/>
    <x v="160"/>
  </r>
  <r>
    <n v="164"/>
    <x v="80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n v="0.2"/>
    <x v="161"/>
  </r>
  <r>
    <n v="165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x v="160"/>
    <n v="3"/>
    <n v="0.2"/>
    <x v="162"/>
  </r>
  <r>
    <n v="166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x v="163"/>
  </r>
  <r>
    <n v="167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x v="164"/>
  </r>
  <r>
    <n v="168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x v="163"/>
    <n v="9"/>
    <n v="0.3"/>
    <x v="165"/>
  </r>
  <r>
    <n v="169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x v="164"/>
    <n v="6"/>
    <n v="0.2"/>
    <x v="166"/>
  </r>
  <r>
    <n v="170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x v="167"/>
  </r>
  <r>
    <n v="171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x v="168"/>
  </r>
  <r>
    <n v="172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x v="169"/>
  </r>
  <r>
    <n v="173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x v="168"/>
    <n v="2"/>
    <n v="0"/>
    <x v="170"/>
  </r>
  <r>
    <n v="174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x v="169"/>
    <n v="7"/>
    <n v="0.2"/>
    <x v="171"/>
  </r>
  <r>
    <n v="175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x v="172"/>
  </r>
  <r>
    <n v="176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x v="171"/>
    <n v="4"/>
    <n v="0.2"/>
    <x v="173"/>
  </r>
  <r>
    <n v="177"/>
    <x v="84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x v="174"/>
  </r>
  <r>
    <n v="178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x v="173"/>
    <n v="7"/>
    <n v="0.3"/>
    <x v="175"/>
  </r>
  <r>
    <n v="179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x v="174"/>
    <n v="5"/>
    <n v="0.2"/>
    <x v="176"/>
  </r>
  <r>
    <n v="180"/>
    <x v="86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x v="177"/>
  </r>
  <r>
    <n v="181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x v="178"/>
  </r>
  <r>
    <n v="182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x v="179"/>
  </r>
  <r>
    <n v="183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x v="178"/>
    <n v="4"/>
    <n v="0"/>
    <x v="180"/>
  </r>
  <r>
    <n v="184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x v="179"/>
    <n v="5"/>
    <n v="0"/>
    <x v="181"/>
  </r>
  <r>
    <n v="185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x v="180"/>
    <n v="2"/>
    <n v="0"/>
    <x v="182"/>
  </r>
  <r>
    <n v="186"/>
    <x v="89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x v="181"/>
    <n v="2"/>
    <n v="0"/>
    <x v="183"/>
  </r>
  <r>
    <n v="187"/>
    <x v="9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x v="184"/>
  </r>
  <r>
    <n v="188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x v="185"/>
  </r>
  <r>
    <n v="189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x v="186"/>
  </r>
  <r>
    <n v="190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x v="187"/>
  </r>
  <r>
    <n v="191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x v="188"/>
  </r>
  <r>
    <n v="192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x v="187"/>
    <n v="8"/>
    <n v="0"/>
    <x v="189"/>
  </r>
  <r>
    <n v="193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x v="190"/>
  </r>
  <r>
    <n v="194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x v="189"/>
    <n v="5"/>
    <n v="0"/>
    <x v="191"/>
  </r>
  <r>
    <n v="195"/>
    <x v="93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x v="190"/>
    <n v="7"/>
    <n v="0"/>
    <x v="192"/>
  </r>
  <r>
    <n v="196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x v="193"/>
  </r>
  <r>
    <n v="197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x v="194"/>
  </r>
  <r>
    <n v="198"/>
    <x v="95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x v="193"/>
    <n v="3"/>
    <n v="0"/>
    <x v="195"/>
  </r>
  <r>
    <n v="199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x v="196"/>
  </r>
  <r>
    <n v="200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x v="197"/>
  </r>
  <r>
    <n v="201"/>
    <x v="97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x v="198"/>
  </r>
  <r>
    <n v="202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x v="199"/>
  </r>
  <r>
    <n v="203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x v="200"/>
  </r>
  <r>
    <n v="204"/>
    <x v="99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x v="199"/>
    <n v="2"/>
    <n v="0.8"/>
    <x v="201"/>
  </r>
  <r>
    <n v="205"/>
    <x v="100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n v="0.2"/>
    <x v="202"/>
  </r>
  <r>
    <n v="206"/>
    <x v="101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x v="203"/>
  </r>
  <r>
    <n v="207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x v="202"/>
    <n v="4"/>
    <n v="0"/>
    <x v="204"/>
  </r>
  <r>
    <n v="208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x v="205"/>
  </r>
  <r>
    <n v="209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n v="0"/>
    <x v="206"/>
  </r>
  <r>
    <n v="210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x v="205"/>
    <n v="9"/>
    <n v="0"/>
    <x v="207"/>
  </r>
  <r>
    <n v="211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x v="208"/>
  </r>
  <r>
    <n v="212"/>
    <x v="103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x v="207"/>
    <n v="2"/>
    <n v="0.2"/>
    <x v="209"/>
  </r>
  <r>
    <n v="213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x v="208"/>
    <n v="2"/>
    <n v="0.2"/>
    <x v="210"/>
  </r>
  <r>
    <n v="214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x v="211"/>
  </r>
  <r>
    <n v="215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x v="210"/>
    <n v="3"/>
    <n v="0.4"/>
    <x v="212"/>
  </r>
  <r>
    <n v="216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x v="211"/>
    <n v="9"/>
    <n v="0.7"/>
    <x v="213"/>
  </r>
  <r>
    <n v="217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x v="214"/>
  </r>
  <r>
    <n v="218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n v="0"/>
    <x v="215"/>
  </r>
  <r>
    <n v="219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x v="214"/>
    <n v="3"/>
    <n v="0.2"/>
    <x v="216"/>
  </r>
  <r>
    <n v="220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x v="215"/>
    <n v="2"/>
    <n v="0.2"/>
    <x v="217"/>
  </r>
  <r>
    <n v="221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x v="218"/>
  </r>
  <r>
    <n v="222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x v="217"/>
    <n v="4"/>
    <n v="0.7"/>
    <x v="219"/>
  </r>
  <r>
    <n v="223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x v="220"/>
  </r>
  <r>
    <n v="224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n v="0.7"/>
    <x v="221"/>
  </r>
  <r>
    <n v="225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x v="222"/>
  </r>
  <r>
    <n v="226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x v="223"/>
  </r>
  <r>
    <n v="227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x v="222"/>
    <n v="5"/>
    <n v="0"/>
    <x v="224"/>
  </r>
  <r>
    <n v="228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x v="223"/>
    <n v="1"/>
    <n v="0"/>
    <x v="225"/>
  </r>
  <r>
    <n v="229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x v="224"/>
    <n v="2"/>
    <n v="0.2"/>
    <x v="226"/>
  </r>
  <r>
    <n v="230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n v="0.2"/>
    <x v="227"/>
  </r>
  <r>
    <n v="231"/>
    <x v="109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n v="0.7"/>
    <x v="228"/>
  </r>
  <r>
    <n v="232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n v="0.45"/>
    <x v="229"/>
  </r>
  <r>
    <n v="233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n v="0.45"/>
    <x v="230"/>
  </r>
  <r>
    <n v="234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n v="0.7"/>
    <x v="231"/>
  </r>
  <r>
    <n v="235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x v="232"/>
  </r>
  <r>
    <n v="236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x v="231"/>
    <n v="3"/>
    <n v="0.2"/>
    <x v="233"/>
  </r>
  <r>
    <n v="237"/>
    <x v="111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x v="234"/>
  </r>
  <r>
    <n v="238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x v="233"/>
    <n v="5"/>
    <n v="0.2"/>
    <x v="235"/>
  </r>
  <r>
    <n v="239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x v="236"/>
  </r>
  <r>
    <n v="240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x v="235"/>
    <n v="3"/>
    <n v="0.6"/>
    <x v="237"/>
  </r>
  <r>
    <n v="241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x v="236"/>
    <n v="2"/>
    <n v="0.2"/>
    <x v="238"/>
  </r>
  <r>
    <n v="242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x v="237"/>
    <n v="5"/>
    <n v="0.5"/>
    <x v="239"/>
  </r>
  <r>
    <n v="243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x v="238"/>
    <n v="3"/>
    <n v="0.6"/>
    <x v="240"/>
  </r>
  <r>
    <n v="244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x v="193"/>
  </r>
  <r>
    <n v="245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n v="0"/>
    <x v="241"/>
  </r>
  <r>
    <n v="246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x v="240"/>
    <n v="2"/>
    <n v="0"/>
    <x v="242"/>
  </r>
  <r>
    <n v="247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x v="243"/>
  </r>
  <r>
    <n v="248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x v="244"/>
  </r>
  <r>
    <n v="249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x v="243"/>
    <n v="4"/>
    <n v="0"/>
    <x v="245"/>
  </r>
  <r>
    <n v="250"/>
    <x v="114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x v="246"/>
  </r>
  <r>
    <n v="251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x v="247"/>
  </r>
  <r>
    <n v="252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x v="246"/>
    <n v="13"/>
    <n v="0"/>
    <x v="248"/>
  </r>
  <r>
    <n v="253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x v="249"/>
  </r>
  <r>
    <n v="254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x v="250"/>
  </r>
  <r>
    <n v="255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x v="249"/>
    <n v="9"/>
    <n v="0.6"/>
    <x v="251"/>
  </r>
  <r>
    <n v="256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x v="252"/>
  </r>
  <r>
    <n v="257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x v="253"/>
  </r>
  <r>
    <n v="258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x v="254"/>
  </r>
  <r>
    <n v="259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x v="253"/>
    <n v="3"/>
    <n v="0"/>
    <x v="255"/>
  </r>
  <r>
    <n v="260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x v="254"/>
    <n v="3"/>
    <n v="0"/>
    <x v="256"/>
  </r>
  <r>
    <n v="261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x v="255"/>
    <n v="5"/>
    <n v="0.2"/>
    <x v="257"/>
  </r>
  <r>
    <n v="262"/>
    <x v="11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x v="258"/>
  </r>
  <r>
    <n v="263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n v="0.4"/>
    <x v="259"/>
  </r>
  <r>
    <n v="264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x v="260"/>
  </r>
  <r>
    <n v="265"/>
    <x v="121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n v="0.2"/>
    <x v="261"/>
  </r>
  <r>
    <n v="266"/>
    <x v="122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x v="260"/>
    <n v="2"/>
    <n v="0"/>
    <x v="262"/>
  </r>
  <r>
    <n v="267"/>
    <x v="123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x v="261"/>
    <n v="3"/>
    <n v="0.2"/>
    <x v="263"/>
  </r>
  <r>
    <n v="268"/>
    <x v="124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x v="262"/>
    <n v="6"/>
    <n v="0"/>
    <x v="264"/>
  </r>
  <r>
    <n v="269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x v="263"/>
    <n v="1"/>
    <n v="0.2"/>
    <x v="265"/>
  </r>
  <r>
    <n v="270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x v="266"/>
  </r>
  <r>
    <n v="271"/>
    <x v="126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x v="265"/>
    <n v="4"/>
    <n v="0"/>
    <x v="267"/>
  </r>
  <r>
    <n v="272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x v="268"/>
  </r>
  <r>
    <n v="273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x v="267"/>
    <n v="3"/>
    <n v="0"/>
    <x v="269"/>
  </r>
  <r>
    <n v="274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x v="268"/>
    <n v="3"/>
    <n v="0.2"/>
    <x v="270"/>
  </r>
  <r>
    <n v="275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x v="271"/>
  </r>
  <r>
    <n v="276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x v="156"/>
    <n v="1"/>
    <n v="0"/>
    <x v="272"/>
  </r>
  <r>
    <n v="277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x v="273"/>
  </r>
  <r>
    <n v="278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x v="274"/>
  </r>
  <r>
    <n v="279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x v="270"/>
    <n v="6"/>
    <n v="0.2"/>
    <x v="275"/>
  </r>
  <r>
    <n v="280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x v="271"/>
    <n v="3"/>
    <n v="0.2"/>
    <x v="276"/>
  </r>
  <r>
    <n v="281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x v="272"/>
    <n v="5"/>
    <n v="0.8"/>
    <x v="277"/>
  </r>
  <r>
    <n v="282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x v="273"/>
    <n v="7"/>
    <n v="0.2"/>
    <x v="278"/>
  </r>
  <r>
    <n v="283"/>
    <x v="131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n v="0.2"/>
    <x v="279"/>
  </r>
  <r>
    <n v="284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x v="275"/>
    <n v="5"/>
    <n v="0.2"/>
    <x v="280"/>
  </r>
  <r>
    <n v="285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x v="276"/>
    <n v="5"/>
    <n v="0.2"/>
    <x v="281"/>
  </r>
  <r>
    <n v="286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x v="277"/>
    <n v="6"/>
    <n v="0.2"/>
    <x v="282"/>
  </r>
  <r>
    <n v="287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x v="278"/>
    <n v="7"/>
    <n v="0.7"/>
    <x v="283"/>
  </r>
  <r>
    <n v="288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x v="284"/>
  </r>
  <r>
    <n v="289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x v="280"/>
    <n v="5"/>
    <n v="0.2"/>
    <x v="285"/>
  </r>
  <r>
    <n v="290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x v="281"/>
    <n v="7"/>
    <n v="0.2"/>
    <x v="286"/>
  </r>
  <r>
    <n v="291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x v="282"/>
    <n v="8"/>
    <n v="0.2"/>
    <x v="287"/>
  </r>
  <r>
    <n v="292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x v="283"/>
    <n v="2"/>
    <n v="0.2"/>
    <x v="288"/>
  </r>
  <r>
    <n v="293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x v="289"/>
  </r>
  <r>
    <n v="294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x v="290"/>
  </r>
  <r>
    <n v="295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n v="0.2"/>
    <x v="291"/>
  </r>
  <r>
    <n v="296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x v="292"/>
  </r>
  <r>
    <n v="297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x v="293"/>
  </r>
  <r>
    <n v="298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x v="294"/>
  </r>
  <r>
    <n v="299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x v="56"/>
    <n v="5"/>
    <n v="0"/>
    <x v="56"/>
  </r>
  <r>
    <n v="300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x v="295"/>
  </r>
  <r>
    <n v="301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x v="291"/>
    <n v="3"/>
    <n v="0"/>
    <x v="296"/>
  </r>
  <r>
    <n v="302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x v="297"/>
  </r>
  <r>
    <n v="303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x v="298"/>
  </r>
  <r>
    <n v="304"/>
    <x v="137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x v="294"/>
    <n v="3"/>
    <n v="0.5"/>
    <x v="299"/>
  </r>
  <r>
    <n v="305"/>
    <x v="138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x v="300"/>
  </r>
  <r>
    <n v="306"/>
    <x v="139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x v="296"/>
    <n v="3"/>
    <n v="0"/>
    <x v="301"/>
  </r>
  <r>
    <n v="307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x v="302"/>
  </r>
  <r>
    <n v="308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x v="303"/>
  </r>
  <r>
    <n v="309"/>
    <x v="141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x v="299"/>
    <n v="1"/>
    <n v="0"/>
    <x v="304"/>
  </r>
  <r>
    <n v="310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x v="305"/>
  </r>
  <r>
    <n v="311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x v="306"/>
  </r>
  <r>
    <n v="312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x v="307"/>
  </r>
  <r>
    <n v="313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x v="303"/>
    <n v="3"/>
    <n v="0.2"/>
    <x v="308"/>
  </r>
  <r>
    <n v="314"/>
    <x v="143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x v="309"/>
  </r>
  <r>
    <n v="315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x v="305"/>
    <n v="2"/>
    <n v="0.2"/>
    <x v="310"/>
  </r>
  <r>
    <n v="316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x v="12"/>
    <n v="3"/>
    <n v="0.2"/>
    <x v="12"/>
  </r>
  <r>
    <n v="317"/>
    <x v="145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x v="311"/>
  </r>
  <r>
    <n v="318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x v="312"/>
  </r>
  <r>
    <n v="319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x v="313"/>
  </r>
  <r>
    <n v="320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x v="309"/>
    <n v="6"/>
    <n v="0"/>
    <x v="314"/>
  </r>
  <r>
    <n v="321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x v="315"/>
  </r>
  <r>
    <n v="322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n v="0"/>
    <x v="316"/>
  </r>
  <r>
    <n v="323"/>
    <x v="147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x v="181"/>
    <n v="2"/>
    <n v="0"/>
    <x v="317"/>
  </r>
  <r>
    <n v="324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n v="0.2"/>
    <x v="318"/>
  </r>
  <r>
    <n v="325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x v="313"/>
    <n v="1"/>
    <n v="0"/>
    <x v="319"/>
  </r>
  <r>
    <n v="326"/>
    <x v="14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x v="314"/>
    <n v="1"/>
    <n v="0.2"/>
    <x v="320"/>
  </r>
  <r>
    <n v="327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x v="315"/>
    <n v="3"/>
    <n v="0.4"/>
    <x v="321"/>
  </r>
  <r>
    <n v="328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x v="316"/>
    <n v="2"/>
    <n v="0.2"/>
    <x v="322"/>
  </r>
  <r>
    <n v="329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x v="323"/>
  </r>
  <r>
    <n v="330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x v="318"/>
    <n v="10"/>
    <n v="0.2"/>
    <x v="324"/>
  </r>
  <r>
    <n v="331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x v="325"/>
  </r>
  <r>
    <n v="332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x v="320"/>
    <n v="2"/>
    <n v="0.4"/>
    <x v="326"/>
  </r>
  <r>
    <n v="333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x v="321"/>
    <n v="2"/>
    <n v="0.7"/>
    <x v="327"/>
  </r>
  <r>
    <n v="334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x v="328"/>
  </r>
  <r>
    <n v="335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x v="323"/>
    <n v="1"/>
    <n v="0.2"/>
    <x v="329"/>
  </r>
  <r>
    <n v="336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x v="324"/>
    <n v="2"/>
    <n v="0.2"/>
    <x v="330"/>
  </r>
  <r>
    <n v="337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x v="325"/>
    <n v="4"/>
    <n v="0.2"/>
    <x v="331"/>
  </r>
  <r>
    <n v="338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n v="0.2"/>
    <x v="332"/>
  </r>
  <r>
    <n v="339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x v="327"/>
    <n v="3"/>
    <n v="0.2"/>
    <x v="333"/>
  </r>
  <r>
    <n v="340"/>
    <x v="154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n v="0"/>
    <x v="334"/>
  </r>
  <r>
    <n v="341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x v="329"/>
    <n v="4"/>
    <n v="0.2"/>
    <x v="335"/>
  </r>
  <r>
    <n v="342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x v="336"/>
  </r>
  <r>
    <n v="343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x v="331"/>
    <n v="13"/>
    <n v="0.2"/>
    <x v="337"/>
  </r>
  <r>
    <n v="344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x v="338"/>
  </r>
  <r>
    <n v="345"/>
    <x v="156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x v="333"/>
    <n v="4"/>
    <n v="0.2"/>
    <x v="339"/>
  </r>
  <r>
    <n v="346"/>
    <x v="157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x v="340"/>
  </r>
  <r>
    <n v="347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x v="341"/>
  </r>
  <r>
    <n v="348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x v="335"/>
    <n v="2"/>
    <n v="0"/>
    <x v="342"/>
  </r>
  <r>
    <n v="349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x v="91"/>
    <n v="2"/>
    <n v="0"/>
    <x v="343"/>
  </r>
  <r>
    <n v="350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x v="336"/>
    <n v="1"/>
    <n v="0"/>
    <x v="344"/>
  </r>
  <r>
    <n v="351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5"/>
    <n v="2"/>
    <n v="0"/>
    <x v="342"/>
  </r>
  <r>
    <n v="352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x v="337"/>
    <n v="1"/>
    <n v="0.2"/>
    <x v="345"/>
  </r>
  <r>
    <n v="353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8"/>
    <n v="4"/>
    <n v="0"/>
    <x v="346"/>
  </r>
  <r>
    <n v="354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n v="0.2"/>
    <x v="347"/>
  </r>
  <r>
    <n v="355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x v="340"/>
    <n v="6"/>
    <n v="0.2"/>
    <x v="348"/>
  </r>
  <r>
    <n v="356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n v="0"/>
    <x v="349"/>
  </r>
  <r>
    <n v="357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x v="350"/>
  </r>
  <r>
    <n v="358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x v="351"/>
  </r>
  <r>
    <n v="359"/>
    <x v="16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x v="352"/>
  </r>
  <r>
    <n v="360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x v="353"/>
  </r>
  <r>
    <n v="361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x v="354"/>
  </r>
  <r>
    <n v="362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x v="354"/>
  </r>
  <r>
    <n v="363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x v="347"/>
    <n v="3"/>
    <n v="0.1"/>
    <x v="355"/>
  </r>
  <r>
    <n v="364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x v="348"/>
    <n v="2"/>
    <n v="0"/>
    <x v="356"/>
  </r>
  <r>
    <n v="365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x v="349"/>
    <n v="8"/>
    <n v="0"/>
    <x v="357"/>
  </r>
  <r>
    <n v="366"/>
    <x v="16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x v="46"/>
  </r>
  <r>
    <n v="367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x v="358"/>
  </r>
  <r>
    <n v="368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x v="351"/>
    <n v="2"/>
    <n v="0"/>
    <x v="359"/>
  </r>
  <r>
    <n v="369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x v="352"/>
    <n v="7"/>
    <n v="0"/>
    <x v="360"/>
  </r>
  <r>
    <n v="370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x v="361"/>
  </r>
  <r>
    <n v="371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x v="233"/>
    <n v="5"/>
    <n v="0.2"/>
    <x v="235"/>
  </r>
  <r>
    <n v="372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x v="354"/>
    <n v="3"/>
    <n v="0.2"/>
    <x v="362"/>
  </r>
  <r>
    <n v="373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n v="0.7"/>
    <x v="363"/>
  </r>
  <r>
    <n v="374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x v="364"/>
  </r>
  <r>
    <n v="375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x v="357"/>
    <n v="1"/>
    <n v="0.2"/>
    <x v="365"/>
  </r>
  <r>
    <n v="376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x v="358"/>
    <n v="10"/>
    <n v="0.2"/>
    <x v="366"/>
  </r>
  <r>
    <n v="377"/>
    <x v="168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x v="306"/>
    <n v="4"/>
    <n v="0.2"/>
    <x v="367"/>
  </r>
  <r>
    <n v="378"/>
    <x v="169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x v="368"/>
  </r>
  <r>
    <n v="379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x v="360"/>
    <n v="3"/>
    <n v="0.8"/>
    <x v="369"/>
  </r>
  <r>
    <n v="380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x v="361"/>
    <n v="3"/>
    <n v="0.2"/>
    <x v="370"/>
  </r>
  <r>
    <n v="381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x v="371"/>
  </r>
  <r>
    <n v="382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x v="363"/>
    <n v="7"/>
    <n v="0"/>
    <x v="372"/>
  </r>
  <r>
    <n v="383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x v="373"/>
  </r>
  <r>
    <n v="384"/>
    <x v="172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n v="0"/>
    <x v="374"/>
  </r>
  <r>
    <n v="385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x v="375"/>
  </r>
  <r>
    <n v="386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x v="367"/>
    <n v="3"/>
    <n v="0.2"/>
    <x v="376"/>
  </r>
  <r>
    <n v="387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x v="377"/>
  </r>
  <r>
    <n v="388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x v="369"/>
    <n v="1"/>
    <n v="0.2"/>
    <x v="378"/>
  </r>
  <r>
    <n v="389"/>
    <x v="175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x v="370"/>
    <n v="1"/>
    <n v="0.2"/>
    <x v="379"/>
  </r>
  <r>
    <n v="390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x v="380"/>
  </r>
  <r>
    <n v="391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x v="381"/>
  </r>
  <r>
    <n v="392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x v="382"/>
  </r>
  <r>
    <n v="393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x v="374"/>
    <n v="3"/>
    <n v="0"/>
    <x v="383"/>
  </r>
  <r>
    <n v="394"/>
    <x v="178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x v="384"/>
  </r>
  <r>
    <n v="395"/>
    <x v="179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x v="376"/>
    <n v="3"/>
    <n v="0.2"/>
    <x v="385"/>
  </r>
  <r>
    <n v="396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n v="0"/>
    <x v="386"/>
  </r>
  <r>
    <n v="397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x v="91"/>
    <n v="2"/>
    <n v="0"/>
    <x v="91"/>
  </r>
  <r>
    <n v="398"/>
    <x v="181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n v="0"/>
    <x v="387"/>
  </r>
  <r>
    <n v="399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x v="379"/>
    <n v="3"/>
    <n v="0.2"/>
    <x v="388"/>
  </r>
  <r>
    <n v="400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x v="389"/>
  </r>
  <r>
    <n v="401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n v="0.2"/>
    <x v="390"/>
  </r>
  <r>
    <n v="402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x v="391"/>
  </r>
  <r>
    <n v="403"/>
    <x v="183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x v="383"/>
    <n v="2"/>
    <n v="0.2"/>
    <x v="392"/>
  </r>
  <r>
    <n v="404"/>
    <x v="184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x v="393"/>
  </r>
  <r>
    <n v="405"/>
    <x v="185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x v="385"/>
    <n v="3"/>
    <n v="0"/>
    <x v="394"/>
  </r>
  <r>
    <n v="406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x v="395"/>
  </r>
  <r>
    <n v="407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x v="387"/>
    <n v="3"/>
    <n v="0.2"/>
    <x v="396"/>
  </r>
  <r>
    <n v="408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x v="388"/>
    <n v="5"/>
    <n v="0"/>
    <x v="397"/>
  </r>
  <r>
    <n v="409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n v="0.2"/>
    <x v="398"/>
  </r>
  <r>
    <n v="410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x v="399"/>
  </r>
  <r>
    <n v="411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x v="391"/>
    <n v="9"/>
    <n v="0"/>
    <x v="400"/>
  </r>
  <r>
    <n v="412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x v="392"/>
    <n v="1"/>
    <n v="0"/>
    <x v="401"/>
  </r>
  <r>
    <n v="413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x v="402"/>
  </r>
  <r>
    <n v="414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n v="0.2"/>
    <x v="403"/>
  </r>
  <r>
    <n v="415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x v="395"/>
    <n v="7"/>
    <n v="0"/>
    <x v="404"/>
  </r>
  <r>
    <n v="416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x v="396"/>
    <n v="4"/>
    <n v="0.2"/>
    <x v="405"/>
  </r>
  <r>
    <n v="417"/>
    <x v="188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n v="0"/>
    <x v="406"/>
  </r>
  <r>
    <n v="418"/>
    <x v="189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x v="398"/>
    <n v="5"/>
    <n v="0.2"/>
    <x v="407"/>
  </r>
  <r>
    <n v="419"/>
    <x v="190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x v="399"/>
    <n v="1"/>
    <n v="0"/>
    <x v="408"/>
  </r>
  <r>
    <n v="420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x v="400"/>
    <n v="4"/>
    <n v="0"/>
    <x v="409"/>
  </r>
  <r>
    <n v="421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x v="410"/>
  </r>
  <r>
    <n v="422"/>
    <x v="192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n v="0.2"/>
    <x v="411"/>
  </r>
  <r>
    <n v="423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x v="412"/>
  </r>
  <r>
    <n v="424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x v="404"/>
    <n v="3"/>
    <n v="0"/>
    <x v="413"/>
  </r>
  <r>
    <n v="425"/>
    <x v="194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x v="405"/>
    <n v="4"/>
    <n v="0"/>
    <x v="414"/>
  </r>
  <r>
    <n v="426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x v="158"/>
    <n v="2"/>
    <n v="0"/>
    <x v="415"/>
  </r>
  <r>
    <n v="427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x v="406"/>
    <n v="8"/>
    <n v="0"/>
    <x v="416"/>
  </r>
  <r>
    <n v="428"/>
    <x v="19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x v="417"/>
  </r>
  <r>
    <n v="429"/>
    <x v="197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x v="408"/>
    <n v="6"/>
    <n v="0.2"/>
    <x v="418"/>
  </r>
  <r>
    <n v="430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n v="0.7"/>
    <x v="419"/>
  </r>
  <r>
    <n v="431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x v="179"/>
  </r>
  <r>
    <n v="432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x v="420"/>
  </r>
  <r>
    <n v="433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x v="411"/>
    <n v="2"/>
    <n v="0.2"/>
    <x v="421"/>
  </r>
  <r>
    <n v="434"/>
    <x v="19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x v="412"/>
    <n v="5"/>
    <n v="0"/>
    <x v="422"/>
  </r>
  <r>
    <n v="435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x v="413"/>
    <n v="2"/>
    <n v="0.7"/>
    <x v="423"/>
  </r>
  <r>
    <n v="436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n v="0.2"/>
    <x v="424"/>
  </r>
  <r>
    <n v="437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x v="425"/>
  </r>
  <r>
    <n v="438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x v="416"/>
    <n v="7"/>
    <n v="0.2"/>
    <x v="426"/>
  </r>
  <r>
    <n v="439"/>
    <x v="202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x v="417"/>
    <n v="8"/>
    <n v="0.2"/>
    <x v="427"/>
  </r>
  <r>
    <n v="440"/>
    <x v="203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x v="418"/>
    <n v="3"/>
    <n v="0.1"/>
    <x v="428"/>
  </r>
  <r>
    <n v="441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x v="419"/>
    <n v="1"/>
    <n v="0"/>
    <x v="429"/>
  </r>
  <r>
    <n v="442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x v="430"/>
  </r>
  <r>
    <n v="443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x v="431"/>
  </r>
  <r>
    <n v="444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x v="432"/>
  </r>
  <r>
    <n v="445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x v="433"/>
  </r>
  <r>
    <n v="446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x v="424"/>
    <n v="7"/>
    <n v="0"/>
    <x v="434"/>
  </r>
  <r>
    <n v="447"/>
    <x v="205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x v="435"/>
  </r>
  <r>
    <n v="448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x v="426"/>
    <n v="3"/>
    <n v="0"/>
    <x v="436"/>
  </r>
  <r>
    <n v="449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n v="0"/>
    <x v="437"/>
  </r>
  <r>
    <n v="450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x v="438"/>
  </r>
  <r>
    <n v="451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x v="429"/>
    <n v="3"/>
    <n v="0"/>
    <x v="439"/>
  </r>
  <r>
    <n v="452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x v="296"/>
    <n v="3"/>
    <n v="0"/>
    <x v="301"/>
  </r>
  <r>
    <n v="453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x v="440"/>
  </r>
  <r>
    <n v="454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x v="431"/>
    <n v="2"/>
    <n v="0.4"/>
    <x v="441"/>
  </r>
  <r>
    <n v="455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x v="432"/>
    <n v="2"/>
    <n v="0.2"/>
    <x v="442"/>
  </r>
  <r>
    <n v="456"/>
    <x v="208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x v="443"/>
  </r>
  <r>
    <n v="457"/>
    <x v="209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x v="434"/>
    <n v="2"/>
    <n v="0.2"/>
    <x v="444"/>
  </r>
  <r>
    <n v="458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x v="445"/>
  </r>
  <r>
    <n v="459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x v="436"/>
    <n v="2"/>
    <n v="0.2"/>
    <x v="446"/>
  </r>
  <r>
    <n v="460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x v="437"/>
    <n v="4"/>
    <n v="0"/>
    <x v="447"/>
  </r>
  <r>
    <n v="461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x v="438"/>
    <n v="9"/>
    <n v="0"/>
    <x v="448"/>
  </r>
  <r>
    <n v="462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x v="96"/>
    <n v="3"/>
    <n v="0.2"/>
    <x v="449"/>
  </r>
  <r>
    <n v="463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x v="439"/>
    <n v="5"/>
    <n v="0.2"/>
    <x v="450"/>
  </r>
  <r>
    <n v="464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x v="451"/>
  </r>
  <r>
    <n v="465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x v="441"/>
    <n v="5"/>
    <n v="0.7"/>
    <x v="452"/>
  </r>
  <r>
    <n v="466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x v="442"/>
    <n v="2"/>
    <n v="0.2"/>
    <x v="453"/>
  </r>
  <r>
    <n v="467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x v="454"/>
  </r>
  <r>
    <n v="468"/>
    <x v="213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x v="455"/>
  </r>
  <r>
    <n v="469"/>
    <x v="214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x v="445"/>
    <n v="2"/>
    <n v="0.32"/>
    <x v="456"/>
  </r>
  <r>
    <n v="470"/>
    <x v="215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x v="446"/>
    <n v="3"/>
    <n v="0.8"/>
    <x v="457"/>
  </r>
  <r>
    <n v="471"/>
    <x v="216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x v="458"/>
  </r>
  <r>
    <n v="472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x v="448"/>
    <n v="3"/>
    <n v="0"/>
    <x v="459"/>
  </r>
  <r>
    <n v="473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x v="460"/>
  </r>
  <r>
    <n v="474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x v="450"/>
    <n v="4"/>
    <n v="0.2"/>
    <x v="461"/>
  </r>
  <r>
    <n v="475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n v="0"/>
    <x v="462"/>
  </r>
  <r>
    <n v="476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x v="463"/>
  </r>
  <r>
    <n v="477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x v="453"/>
    <n v="5"/>
    <n v="0"/>
    <x v="464"/>
  </r>
  <r>
    <n v="478"/>
    <x v="218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x v="454"/>
    <n v="6"/>
    <n v="0.2"/>
    <x v="465"/>
  </r>
  <r>
    <n v="479"/>
    <x v="219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x v="466"/>
  </r>
  <r>
    <n v="480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x v="456"/>
    <n v="5"/>
    <n v="0"/>
    <x v="467"/>
  </r>
  <r>
    <n v="481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x v="468"/>
  </r>
  <r>
    <n v="482"/>
    <x v="221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x v="469"/>
  </r>
  <r>
    <n v="483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x v="470"/>
  </r>
  <r>
    <n v="484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x v="460"/>
    <n v="2"/>
    <n v="0"/>
    <x v="471"/>
  </r>
  <r>
    <n v="485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n v="0"/>
    <x v="472"/>
  </r>
  <r>
    <n v="486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x v="473"/>
  </r>
  <r>
    <n v="487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n v="0.2"/>
    <x v="474"/>
  </r>
  <r>
    <n v="488"/>
    <x v="224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x v="464"/>
    <n v="6"/>
    <n v="0.2"/>
    <x v="475"/>
  </r>
  <r>
    <n v="489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x v="465"/>
    <n v="1"/>
    <n v="0.2"/>
    <x v="476"/>
  </r>
  <r>
    <n v="490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x v="466"/>
    <n v="2"/>
    <n v="0.2"/>
    <x v="477"/>
  </r>
  <r>
    <n v="491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x v="478"/>
  </r>
  <r>
    <n v="492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x v="468"/>
    <n v="5"/>
    <n v="0"/>
    <x v="479"/>
  </r>
  <r>
    <n v="493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x v="469"/>
    <n v="3"/>
    <n v="0"/>
    <x v="480"/>
  </r>
  <r>
    <n v="494"/>
    <x v="227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n v="0"/>
    <x v="481"/>
  </r>
  <r>
    <n v="495"/>
    <x v="228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x v="471"/>
    <n v="3"/>
    <n v="0.4"/>
    <x v="482"/>
  </r>
  <r>
    <n v="496"/>
    <x v="229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n v="0"/>
    <x v="483"/>
  </r>
  <r>
    <n v="497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x v="473"/>
    <n v="8"/>
    <n v="0.2"/>
    <x v="484"/>
  </r>
  <r>
    <n v="498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x v="485"/>
  </r>
  <r>
    <n v="499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x v="486"/>
  </r>
  <r>
    <n v="500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n v="0"/>
    <x v="487"/>
  </r>
  <r>
    <n v="501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x v="477"/>
    <n v="2"/>
    <n v="0.7"/>
    <x v="488"/>
  </r>
  <r>
    <n v="502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x v="478"/>
    <n v="2"/>
    <n v="0.7"/>
    <x v="489"/>
  </r>
  <r>
    <n v="503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n v="0.2"/>
    <x v="490"/>
  </r>
  <r>
    <n v="504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n v="0.7"/>
    <x v="491"/>
  </r>
  <r>
    <n v="505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x v="492"/>
  </r>
  <r>
    <n v="506"/>
    <x v="232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x v="493"/>
  </r>
  <r>
    <n v="507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x v="483"/>
    <n v="1"/>
    <n v="0"/>
    <x v="494"/>
  </r>
  <r>
    <n v="508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x v="484"/>
    <n v="3"/>
    <n v="0"/>
    <x v="495"/>
  </r>
  <r>
    <n v="509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n v="0"/>
    <x v="496"/>
  </r>
  <r>
    <n v="510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x v="497"/>
  </r>
  <r>
    <n v="511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n v="0"/>
    <x v="498"/>
  </r>
  <r>
    <n v="512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x v="488"/>
    <n v="2"/>
    <n v="0"/>
    <x v="499"/>
  </r>
  <r>
    <n v="513"/>
    <x v="235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x v="500"/>
  </r>
  <r>
    <n v="514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x v="153"/>
    <n v="3"/>
    <n v="0"/>
    <x v="155"/>
  </r>
  <r>
    <n v="515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x v="490"/>
    <n v="2"/>
    <n v="0"/>
    <x v="501"/>
  </r>
  <r>
    <n v="516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x v="491"/>
    <n v="5"/>
    <n v="0"/>
    <x v="502"/>
  </r>
  <r>
    <n v="517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x v="492"/>
    <n v="3"/>
    <n v="0"/>
    <x v="503"/>
  </r>
  <r>
    <n v="518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x v="504"/>
  </r>
  <r>
    <n v="519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x v="494"/>
    <n v="3"/>
    <n v="0"/>
    <x v="505"/>
  </r>
  <r>
    <n v="520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x v="506"/>
  </r>
  <r>
    <n v="521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x v="507"/>
  </r>
  <r>
    <n v="522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x v="508"/>
  </r>
  <r>
    <n v="523"/>
    <x v="239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x v="497"/>
    <n v="2"/>
    <n v="0"/>
    <x v="509"/>
  </r>
  <r>
    <n v="524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n v="0.2"/>
    <x v="510"/>
  </r>
  <r>
    <n v="525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x v="511"/>
  </r>
  <r>
    <n v="526"/>
    <x v="241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x v="500"/>
    <n v="5"/>
    <n v="0"/>
    <x v="512"/>
  </r>
  <r>
    <n v="527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x v="513"/>
  </r>
  <r>
    <n v="528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x v="514"/>
  </r>
  <r>
    <n v="529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x v="503"/>
    <n v="3"/>
    <n v="0.2"/>
    <x v="515"/>
  </r>
  <r>
    <n v="530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x v="516"/>
  </r>
  <r>
    <n v="531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32"/>
    <x v="244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x v="506"/>
    <n v="1"/>
    <n v="0.2"/>
    <x v="518"/>
  </r>
  <r>
    <n v="533"/>
    <x v="245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n v="0"/>
    <x v="519"/>
  </r>
  <r>
    <n v="534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x v="508"/>
    <n v="5"/>
    <n v="0"/>
    <x v="520"/>
  </r>
  <r>
    <n v="535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x v="509"/>
    <n v="5"/>
    <n v="0"/>
    <x v="521"/>
  </r>
  <r>
    <n v="536"/>
    <x v="247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x v="510"/>
    <n v="2"/>
    <n v="0.2"/>
    <x v="522"/>
  </r>
  <r>
    <n v="537"/>
    <x v="248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x v="511"/>
    <n v="7"/>
    <n v="0.8"/>
    <x v="523"/>
  </r>
  <r>
    <n v="538"/>
    <x v="249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x v="524"/>
  </r>
  <r>
    <n v="539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n v="0"/>
    <x v="525"/>
  </r>
  <r>
    <n v="540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n v="0"/>
    <x v="526"/>
  </r>
  <r>
    <n v="541"/>
    <x v="251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x v="515"/>
    <n v="6"/>
    <n v="0"/>
    <x v="527"/>
  </r>
  <r>
    <n v="542"/>
    <x v="252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n v="0.2"/>
    <x v="528"/>
  </r>
  <r>
    <n v="543"/>
    <x v="253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x v="517"/>
    <n v="9"/>
    <n v="0.2"/>
    <x v="529"/>
  </r>
  <r>
    <n v="544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x v="518"/>
    <n v="2"/>
    <n v="0.2"/>
    <x v="530"/>
  </r>
  <r>
    <n v="545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x v="531"/>
  </r>
  <r>
    <n v="546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x v="532"/>
  </r>
  <r>
    <n v="547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x v="533"/>
  </r>
  <r>
    <n v="548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x v="522"/>
    <n v="2"/>
    <n v="0"/>
    <x v="534"/>
  </r>
  <r>
    <n v="549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x v="523"/>
    <n v="9"/>
    <n v="0.2"/>
    <x v="535"/>
  </r>
  <r>
    <n v="550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x v="536"/>
  </r>
  <r>
    <n v="551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x v="525"/>
    <n v="5"/>
    <n v="0.2"/>
    <x v="537"/>
  </r>
  <r>
    <n v="552"/>
    <x v="257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x v="232"/>
  </r>
  <r>
    <n v="553"/>
    <x v="258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x v="538"/>
  </r>
  <r>
    <n v="554"/>
    <x v="259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x v="528"/>
    <n v="3"/>
    <n v="0.2"/>
    <x v="539"/>
  </r>
  <r>
    <n v="555"/>
    <x v="26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n v="0"/>
    <x v="540"/>
  </r>
  <r>
    <n v="556"/>
    <x v="261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x v="530"/>
    <n v="4"/>
    <n v="0.2"/>
    <x v="541"/>
  </r>
  <r>
    <n v="557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x v="346"/>
    <n v="2"/>
    <n v="0"/>
    <x v="354"/>
  </r>
  <r>
    <n v="558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x v="542"/>
  </r>
  <r>
    <n v="559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x v="56"/>
    <n v="5"/>
    <n v="0"/>
    <x v="56"/>
  </r>
  <r>
    <n v="560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x v="532"/>
    <n v="3"/>
    <n v="0"/>
    <x v="543"/>
  </r>
  <r>
    <n v="561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x v="544"/>
  </r>
  <r>
    <n v="562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x v="545"/>
  </r>
  <r>
    <n v="563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x v="535"/>
    <n v="3"/>
    <n v="0.2"/>
    <x v="546"/>
  </r>
  <r>
    <n v="564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x v="536"/>
    <n v="2"/>
    <n v="0"/>
    <x v="232"/>
  </r>
  <r>
    <n v="565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x v="537"/>
    <n v="1"/>
    <n v="0"/>
    <x v="547"/>
  </r>
  <r>
    <n v="566"/>
    <x v="266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x v="538"/>
    <n v="3"/>
    <n v="0.2"/>
    <x v="548"/>
  </r>
  <r>
    <n v="567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n v="0"/>
    <x v="549"/>
  </r>
  <r>
    <n v="568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x v="540"/>
    <n v="7"/>
    <n v="0.2"/>
    <x v="550"/>
  </r>
  <r>
    <n v="569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x v="541"/>
    <n v="3"/>
    <n v="0"/>
    <x v="551"/>
  </r>
  <r>
    <n v="570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x v="542"/>
    <n v="3"/>
    <n v="0.2"/>
    <x v="232"/>
  </r>
  <r>
    <n v="571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x v="543"/>
    <n v="7"/>
    <n v="0"/>
    <x v="552"/>
  </r>
  <r>
    <n v="572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x v="544"/>
    <n v="4"/>
    <n v="0"/>
    <x v="553"/>
  </r>
  <r>
    <n v="573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x v="545"/>
    <n v="7"/>
    <n v="0.2"/>
    <x v="554"/>
  </r>
  <r>
    <n v="574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x v="555"/>
  </r>
  <r>
    <n v="575"/>
    <x v="269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x v="138"/>
    <n v="3"/>
    <n v="0"/>
    <x v="140"/>
  </r>
  <r>
    <n v="576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n v="0"/>
    <x v="556"/>
  </r>
  <r>
    <n v="577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x v="548"/>
    <n v="4"/>
    <n v="0"/>
    <x v="557"/>
  </r>
  <r>
    <n v="578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x v="549"/>
    <n v="2"/>
    <n v="0"/>
    <x v="558"/>
  </r>
  <r>
    <n v="579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n v="0.2"/>
    <x v="559"/>
  </r>
  <r>
    <n v="580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x v="551"/>
    <n v="1"/>
    <n v="0.6"/>
    <x v="560"/>
  </r>
  <r>
    <n v="581"/>
    <x v="272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x v="552"/>
    <n v="4"/>
    <n v="0"/>
    <x v="561"/>
  </r>
  <r>
    <n v="582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x v="553"/>
    <n v="3"/>
    <n v="0.2"/>
    <x v="562"/>
  </r>
  <r>
    <n v="583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x v="554"/>
    <n v="2"/>
    <n v="0.2"/>
    <x v="563"/>
  </r>
  <r>
    <n v="584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x v="564"/>
  </r>
  <r>
    <n v="585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x v="565"/>
  </r>
  <r>
    <n v="586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x v="557"/>
    <n v="4"/>
    <n v="0.2"/>
    <x v="566"/>
  </r>
  <r>
    <n v="587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x v="558"/>
    <n v="1"/>
    <n v="0"/>
    <x v="567"/>
  </r>
  <r>
    <n v="588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x v="568"/>
  </r>
  <r>
    <n v="589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x v="560"/>
    <n v="2"/>
    <n v="0.2"/>
    <x v="569"/>
  </r>
  <r>
    <n v="590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x v="561"/>
    <n v="4"/>
    <n v="0.2"/>
    <x v="570"/>
  </r>
  <r>
    <n v="591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x v="562"/>
    <n v="3"/>
    <n v="0.7"/>
    <x v="571"/>
  </r>
  <r>
    <n v="592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x v="563"/>
    <n v="2"/>
    <n v="0.2"/>
    <x v="572"/>
  </r>
  <r>
    <n v="593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x v="564"/>
    <n v="2"/>
    <n v="0.2"/>
    <x v="573"/>
  </r>
  <r>
    <n v="594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x v="565"/>
    <n v="3"/>
    <n v="0.2"/>
    <x v="574"/>
  </r>
  <r>
    <n v="595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x v="575"/>
  </r>
  <r>
    <n v="596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x v="387"/>
    <n v="3"/>
    <n v="0.2"/>
    <x v="396"/>
  </r>
  <r>
    <n v="597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x v="567"/>
    <n v="5"/>
    <n v="0.2"/>
    <x v="576"/>
  </r>
  <r>
    <n v="598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x v="568"/>
    <n v="8"/>
    <n v="0"/>
    <x v="577"/>
  </r>
  <r>
    <n v="599"/>
    <x v="278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x v="569"/>
    <n v="2"/>
    <n v="0.2"/>
    <x v="578"/>
  </r>
  <r>
    <n v="600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x v="570"/>
    <n v="3"/>
    <n v="0.4"/>
    <x v="579"/>
  </r>
  <r>
    <n v="601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x v="571"/>
    <n v="4"/>
    <n v="0.4"/>
    <x v="580"/>
  </r>
  <r>
    <n v="602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x v="572"/>
    <n v="2"/>
    <n v="0.2"/>
    <x v="581"/>
  </r>
  <r>
    <n v="603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x v="573"/>
    <n v="1"/>
    <n v="0.2"/>
    <x v="582"/>
  </r>
  <r>
    <n v="604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x v="514"/>
  </r>
  <r>
    <n v="605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x v="574"/>
    <n v="3"/>
    <n v="0.7"/>
    <x v="583"/>
  </r>
  <r>
    <n v="606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x v="575"/>
    <n v="4"/>
    <n v="0.7"/>
    <x v="584"/>
  </r>
  <r>
    <n v="607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x v="576"/>
    <n v="3"/>
    <n v="0.2"/>
    <x v="585"/>
  </r>
  <r>
    <n v="608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x v="577"/>
    <n v="2"/>
    <n v="0.7"/>
    <x v="586"/>
  </r>
  <r>
    <n v="609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x v="578"/>
    <n v="9"/>
    <n v="0.2"/>
    <x v="587"/>
  </r>
  <r>
    <n v="610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x v="579"/>
    <n v="2"/>
    <n v="0.4"/>
    <x v="588"/>
  </r>
  <r>
    <n v="611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x v="589"/>
  </r>
  <r>
    <n v="612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x v="581"/>
    <n v="4"/>
    <n v="0.2"/>
    <x v="590"/>
  </r>
  <r>
    <n v="613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614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x v="592"/>
  </r>
  <r>
    <n v="615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x v="584"/>
    <n v="10"/>
    <n v="0.4"/>
    <x v="593"/>
  </r>
  <r>
    <n v="616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x v="585"/>
    <n v="2"/>
    <n v="0.7"/>
    <x v="594"/>
  </r>
  <r>
    <n v="617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n v="0"/>
    <x v="595"/>
  </r>
  <r>
    <n v="618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x v="596"/>
  </r>
  <r>
    <n v="619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x v="588"/>
    <n v="9"/>
    <n v="0.2"/>
    <x v="597"/>
  </r>
  <r>
    <n v="620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x v="589"/>
    <n v="1"/>
    <n v="0"/>
    <x v="598"/>
  </r>
  <r>
    <n v="621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x v="599"/>
  </r>
  <r>
    <n v="622"/>
    <x v="286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x v="600"/>
  </r>
  <r>
    <n v="623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n v="0"/>
    <x v="601"/>
  </r>
  <r>
    <n v="624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x v="602"/>
  </r>
  <r>
    <n v="625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n v="0"/>
    <x v="603"/>
  </r>
  <r>
    <n v="626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x v="604"/>
  </r>
  <r>
    <n v="627"/>
    <x v="288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x v="595"/>
    <n v="7"/>
    <n v="0"/>
    <x v="605"/>
  </r>
  <r>
    <n v="628"/>
    <x v="289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x v="606"/>
  </r>
  <r>
    <n v="629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x v="607"/>
  </r>
  <r>
    <n v="630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x v="608"/>
  </r>
  <r>
    <n v="631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x v="599"/>
    <n v="3"/>
    <n v="0.2"/>
    <x v="609"/>
  </r>
  <r>
    <n v="632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x v="610"/>
  </r>
  <r>
    <n v="633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x v="601"/>
    <n v="4"/>
    <n v="0.2"/>
    <x v="611"/>
  </r>
  <r>
    <n v="634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x v="612"/>
  </r>
  <r>
    <n v="635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x v="613"/>
  </r>
  <r>
    <n v="636"/>
    <x v="293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x v="614"/>
  </r>
  <r>
    <n v="637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n v="0.7"/>
    <x v="615"/>
  </r>
  <r>
    <n v="638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x v="616"/>
  </r>
  <r>
    <n v="639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x v="617"/>
  </r>
  <r>
    <n v="640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x v="618"/>
  </r>
  <r>
    <n v="641"/>
    <x v="296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x v="609"/>
    <n v="3"/>
    <n v="0"/>
    <x v="619"/>
  </r>
  <r>
    <n v="642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x v="610"/>
    <n v="2"/>
    <n v="0"/>
    <x v="620"/>
  </r>
  <r>
    <n v="643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x v="611"/>
    <n v="7"/>
    <n v="0"/>
    <x v="621"/>
  </r>
  <r>
    <n v="644"/>
    <x v="298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x v="622"/>
  </r>
  <r>
    <n v="645"/>
    <x v="29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x v="90"/>
    <n v="1"/>
    <n v="0"/>
    <x v="623"/>
  </r>
  <r>
    <n v="646"/>
    <x v="300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x v="624"/>
  </r>
  <r>
    <n v="647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x v="614"/>
    <n v="5"/>
    <n v="0.2"/>
    <x v="625"/>
  </r>
  <r>
    <n v="648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x v="626"/>
  </r>
  <r>
    <n v="649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x v="616"/>
    <n v="4"/>
    <n v="0"/>
    <x v="627"/>
  </r>
  <r>
    <n v="650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x v="214"/>
    <n v="3"/>
    <n v="0.2"/>
    <x v="216"/>
  </r>
  <r>
    <n v="651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x v="617"/>
    <n v="4"/>
    <n v="0"/>
    <x v="628"/>
  </r>
  <r>
    <n v="652"/>
    <x v="303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x v="629"/>
  </r>
  <r>
    <n v="653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x v="619"/>
    <n v="2"/>
    <n v="0"/>
    <x v="630"/>
  </r>
  <r>
    <n v="654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x v="631"/>
  </r>
  <r>
    <n v="655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n v="0.2"/>
    <x v="632"/>
  </r>
  <r>
    <n v="656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x v="622"/>
    <n v="2"/>
    <n v="0.7"/>
    <x v="633"/>
  </r>
  <r>
    <n v="657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x v="623"/>
    <n v="2"/>
    <n v="0.2"/>
    <x v="634"/>
  </r>
  <r>
    <n v="658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n v="0.3"/>
    <x v="635"/>
  </r>
  <r>
    <n v="659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x v="636"/>
  </r>
  <r>
    <n v="660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x v="626"/>
    <n v="7"/>
    <n v="0.2"/>
    <x v="637"/>
  </r>
  <r>
    <n v="661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n v="0.2"/>
    <x v="638"/>
  </r>
  <r>
    <n v="662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x v="628"/>
    <n v="5"/>
    <n v="0.3"/>
    <x v="639"/>
  </r>
  <r>
    <n v="663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x v="629"/>
    <n v="3"/>
    <n v="0.8"/>
    <x v="640"/>
  </r>
  <r>
    <n v="664"/>
    <x v="308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x v="641"/>
  </r>
  <r>
    <n v="665"/>
    <x v="309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n v="0"/>
    <x v="642"/>
  </r>
  <r>
    <n v="666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x v="643"/>
  </r>
  <r>
    <n v="667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x v="633"/>
    <n v="3"/>
    <n v="0.2"/>
    <x v="644"/>
  </r>
  <r>
    <n v="668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x v="645"/>
  </r>
  <r>
    <n v="669"/>
    <x v="311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n v="0.2"/>
    <x v="646"/>
  </r>
  <r>
    <n v="670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x v="112"/>
    <n v="3"/>
    <n v="0.6"/>
    <x v="647"/>
  </r>
  <r>
    <n v="671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x v="648"/>
  </r>
  <r>
    <n v="672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x v="649"/>
  </r>
  <r>
    <n v="673"/>
    <x v="313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x v="638"/>
    <n v="5"/>
    <n v="0.2"/>
    <x v="650"/>
  </r>
  <r>
    <n v="674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x v="651"/>
  </r>
  <r>
    <n v="675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x v="640"/>
    <n v="5"/>
    <n v="0"/>
    <x v="652"/>
  </r>
  <r>
    <n v="676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x v="653"/>
  </r>
  <r>
    <n v="677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x v="642"/>
    <n v="3"/>
    <n v="0.8"/>
    <x v="654"/>
  </r>
  <r>
    <n v="678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x v="655"/>
  </r>
  <r>
    <n v="679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x v="656"/>
  </r>
  <r>
    <n v="680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x v="645"/>
    <n v="3"/>
    <n v="0.8"/>
    <x v="657"/>
  </r>
  <r>
    <n v="681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x v="646"/>
    <n v="3"/>
    <n v="0.2"/>
    <x v="658"/>
  </r>
  <r>
    <n v="682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x v="647"/>
    <n v="2"/>
    <n v="0"/>
    <x v="659"/>
  </r>
  <r>
    <n v="683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x v="648"/>
    <n v="4"/>
    <n v="0"/>
    <x v="660"/>
  </r>
  <r>
    <n v="684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n v="0.5"/>
    <x v="661"/>
  </r>
  <r>
    <n v="685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x v="662"/>
  </r>
  <r>
    <n v="686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x v="663"/>
  </r>
  <r>
    <n v="687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x v="2"/>
    <n v="2"/>
    <n v="0"/>
    <x v="2"/>
  </r>
  <r>
    <n v="688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x v="541"/>
    <n v="3"/>
    <n v="0"/>
    <x v="551"/>
  </r>
  <r>
    <n v="689"/>
    <x v="319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x v="664"/>
  </r>
  <r>
    <n v="690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x v="665"/>
  </r>
  <r>
    <n v="691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x v="666"/>
  </r>
  <r>
    <n v="692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x v="655"/>
    <n v="3"/>
    <n v="0"/>
    <x v="667"/>
  </r>
  <r>
    <n v="693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x v="668"/>
  </r>
  <r>
    <n v="694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x v="657"/>
    <n v="5"/>
    <n v="0"/>
    <x v="669"/>
  </r>
  <r>
    <n v="695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x v="670"/>
  </r>
  <r>
    <n v="696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x v="659"/>
    <n v="4"/>
    <n v="0.2"/>
    <x v="671"/>
  </r>
  <r>
    <n v="697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n v="0.2"/>
    <x v="83"/>
  </r>
  <r>
    <n v="698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x v="672"/>
  </r>
  <r>
    <n v="699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x v="673"/>
  </r>
  <r>
    <n v="700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x v="662"/>
    <n v="2"/>
    <n v="0.7"/>
    <x v="674"/>
  </r>
  <r>
    <n v="701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n v="0.7"/>
    <x v="328"/>
  </r>
  <r>
    <n v="702"/>
    <x v="323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n v="0.2"/>
    <x v="675"/>
  </r>
  <r>
    <n v="703"/>
    <x v="324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n v="0"/>
    <x v="676"/>
  </r>
  <r>
    <n v="704"/>
    <x v="325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x v="665"/>
    <n v="3"/>
    <n v="0.2"/>
    <x v="677"/>
  </r>
  <r>
    <n v="705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x v="563"/>
    <n v="2"/>
    <n v="0.2"/>
    <x v="572"/>
  </r>
  <r>
    <n v="706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x v="678"/>
  </r>
  <r>
    <n v="707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x v="667"/>
    <n v="1"/>
    <n v="0.2"/>
    <x v="679"/>
  </r>
  <r>
    <n v="708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x v="680"/>
  </r>
  <r>
    <n v="709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x v="681"/>
  </r>
  <r>
    <n v="710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x v="682"/>
  </r>
  <r>
    <n v="711"/>
    <x v="328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x v="458"/>
  </r>
  <r>
    <n v="712"/>
    <x v="329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x v="683"/>
  </r>
  <r>
    <n v="713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x v="684"/>
  </r>
  <r>
    <n v="714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x v="685"/>
  </r>
  <r>
    <n v="715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x v="686"/>
  </r>
  <r>
    <n v="716"/>
    <x v="331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x v="548"/>
    <n v="5"/>
    <n v="0.2"/>
    <x v="687"/>
  </r>
  <r>
    <n v="717"/>
    <x v="33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n v="0"/>
    <x v="596"/>
  </r>
  <r>
    <n v="718"/>
    <x v="333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x v="688"/>
  </r>
  <r>
    <n v="719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x v="676"/>
    <n v="3"/>
    <n v="0.2"/>
    <x v="689"/>
  </r>
  <r>
    <n v="720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x v="677"/>
    <n v="6"/>
    <n v="0"/>
    <x v="690"/>
  </r>
  <r>
    <n v="721"/>
    <x v="335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n v="0"/>
    <x v="691"/>
  </r>
  <r>
    <n v="722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x v="692"/>
  </r>
  <r>
    <n v="723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x v="693"/>
  </r>
  <r>
    <n v="724"/>
    <x v="337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n v="0.2"/>
    <x v="694"/>
  </r>
  <r>
    <n v="725"/>
    <x v="338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x v="682"/>
    <n v="7"/>
    <n v="0.2"/>
    <x v="695"/>
  </r>
  <r>
    <n v="726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x v="696"/>
  </r>
  <r>
    <n v="727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x v="697"/>
  </r>
  <r>
    <n v="728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x v="685"/>
    <n v="8"/>
    <n v="0"/>
    <x v="698"/>
  </r>
  <r>
    <n v="729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x v="699"/>
  </r>
  <r>
    <n v="730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x v="687"/>
    <n v="3"/>
    <n v="0"/>
    <x v="700"/>
  </r>
  <r>
    <n v="731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x v="701"/>
  </r>
  <r>
    <n v="732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x v="689"/>
    <n v="2"/>
    <n v="0"/>
    <x v="702"/>
  </r>
  <r>
    <n v="733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x v="703"/>
  </r>
  <r>
    <n v="734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x v="690"/>
    <n v="3"/>
    <n v="0"/>
    <x v="704"/>
  </r>
  <r>
    <n v="735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n v="0.2"/>
    <x v="705"/>
  </r>
  <r>
    <n v="736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x v="706"/>
  </r>
  <r>
    <n v="737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n v="0"/>
    <x v="707"/>
  </r>
  <r>
    <n v="738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x v="694"/>
    <n v="5"/>
    <n v="0.2"/>
    <x v="708"/>
  </r>
  <r>
    <n v="739"/>
    <x v="342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n v="0"/>
    <x v="709"/>
  </r>
  <r>
    <n v="740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x v="696"/>
    <n v="3"/>
    <n v="0.2"/>
    <x v="710"/>
  </r>
  <r>
    <n v="741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x v="697"/>
    <n v="3"/>
    <n v="0.2"/>
    <x v="711"/>
  </r>
  <r>
    <n v="742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x v="712"/>
  </r>
  <r>
    <n v="743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x v="699"/>
    <n v="5"/>
    <n v="0.2"/>
    <x v="713"/>
  </r>
  <r>
    <n v="744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x v="714"/>
  </r>
  <r>
    <n v="745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x v="701"/>
    <n v="1"/>
    <n v="0.2"/>
    <x v="715"/>
  </r>
  <r>
    <n v="746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x v="702"/>
    <n v="4"/>
    <n v="0.2"/>
    <x v="716"/>
  </r>
  <r>
    <n v="747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x v="703"/>
    <n v="10"/>
    <n v="0.2"/>
    <x v="717"/>
  </r>
  <r>
    <n v="748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x v="704"/>
    <n v="4"/>
    <n v="0"/>
    <x v="718"/>
  </r>
  <r>
    <n v="749"/>
    <x v="346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x v="705"/>
    <n v="1"/>
    <n v="0.2"/>
    <x v="719"/>
  </r>
  <r>
    <n v="750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x v="706"/>
    <n v="3"/>
    <n v="0"/>
    <x v="720"/>
  </r>
  <r>
    <n v="751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x v="707"/>
    <n v="11"/>
    <n v="0"/>
    <x v="721"/>
  </r>
  <r>
    <n v="752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x v="722"/>
  </r>
  <r>
    <n v="753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x v="709"/>
    <n v="1"/>
    <n v="0"/>
    <x v="723"/>
  </r>
  <r>
    <n v="754"/>
    <x v="348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x v="724"/>
  </r>
  <r>
    <n v="755"/>
    <x v="349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x v="710"/>
    <n v="4"/>
    <n v="0"/>
    <x v="725"/>
  </r>
  <r>
    <n v="756"/>
    <x v="350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x v="711"/>
    <n v="4"/>
    <n v="0.45"/>
    <x v="726"/>
  </r>
  <r>
    <n v="757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n v="0"/>
    <x v="727"/>
  </r>
  <r>
    <n v="758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x v="728"/>
  </r>
  <r>
    <n v="759"/>
    <x v="352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x v="535"/>
    <n v="3"/>
    <n v="0.2"/>
    <x v="729"/>
  </r>
  <r>
    <n v="760"/>
    <x v="35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x v="730"/>
  </r>
  <r>
    <n v="761"/>
    <x v="354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x v="713"/>
    <n v="9"/>
    <n v="0"/>
    <x v="731"/>
  </r>
  <r>
    <n v="762"/>
    <x v="355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x v="714"/>
    <n v="3"/>
    <n v="0"/>
    <x v="732"/>
  </r>
  <r>
    <n v="763"/>
    <x v="356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n v="0.4"/>
    <x v="733"/>
  </r>
  <r>
    <n v="764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x v="716"/>
    <n v="2"/>
    <n v="0"/>
    <x v="734"/>
  </r>
  <r>
    <n v="765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x v="717"/>
    <n v="3"/>
    <n v="0"/>
    <x v="735"/>
  </r>
  <r>
    <n v="766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x v="736"/>
  </r>
  <r>
    <n v="767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x v="719"/>
    <n v="3"/>
    <n v="0"/>
    <x v="737"/>
  </r>
  <r>
    <n v="768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x v="738"/>
  </r>
  <r>
    <n v="769"/>
    <x v="358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x v="721"/>
    <n v="2"/>
    <n v="0.2"/>
    <x v="739"/>
  </r>
  <r>
    <n v="770"/>
    <x v="359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x v="740"/>
  </r>
  <r>
    <n v="771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x v="723"/>
    <n v="2"/>
    <n v="0"/>
    <x v="741"/>
  </r>
  <r>
    <n v="772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x v="724"/>
    <n v="3"/>
    <n v="0"/>
    <x v="742"/>
  </r>
  <r>
    <n v="773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x v="725"/>
    <n v="5"/>
    <n v="0"/>
    <x v="743"/>
  </r>
  <r>
    <n v="774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x v="744"/>
  </r>
  <r>
    <n v="775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x v="745"/>
  </r>
  <r>
    <n v="776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x v="746"/>
  </r>
  <r>
    <n v="777"/>
    <x v="361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x v="729"/>
    <n v="7"/>
    <n v="0.2"/>
    <x v="747"/>
  </r>
  <r>
    <n v="778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x v="730"/>
    <n v="3"/>
    <n v="0.2"/>
    <x v="748"/>
  </r>
  <r>
    <n v="779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x v="731"/>
    <n v="3"/>
    <n v="0"/>
    <x v="749"/>
  </r>
  <r>
    <n v="780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x v="100"/>
    <n v="4"/>
    <n v="0"/>
    <x v="101"/>
  </r>
  <r>
    <n v="781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x v="732"/>
    <n v="1"/>
    <n v="0"/>
    <x v="750"/>
  </r>
  <r>
    <n v="782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x v="733"/>
    <n v="5"/>
    <n v="0.7"/>
    <x v="751"/>
  </r>
  <r>
    <n v="783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x v="752"/>
  </r>
  <r>
    <n v="784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x v="753"/>
  </r>
  <r>
    <n v="785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n v="0.2"/>
    <x v="754"/>
  </r>
  <r>
    <n v="786"/>
    <x v="364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x v="737"/>
    <n v="3"/>
    <n v="0"/>
    <x v="755"/>
  </r>
  <r>
    <n v="787"/>
    <x v="365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x v="738"/>
    <n v="2"/>
    <n v="0.2"/>
    <x v="756"/>
  </r>
  <r>
    <n v="788"/>
    <x v="366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n v="0.2"/>
    <x v="757"/>
  </r>
  <r>
    <n v="789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x v="740"/>
    <n v="4"/>
    <n v="0"/>
    <x v="758"/>
  </r>
  <r>
    <n v="790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n v="0"/>
    <x v="759"/>
  </r>
  <r>
    <n v="791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x v="760"/>
  </r>
  <r>
    <n v="792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n v="0"/>
    <x v="761"/>
  </r>
  <r>
    <n v="793"/>
    <x v="368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x v="744"/>
    <n v="5"/>
    <n v="0.2"/>
    <x v="762"/>
  </r>
  <r>
    <n v="794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x v="745"/>
    <n v="2"/>
    <n v="0"/>
    <x v="763"/>
  </r>
  <r>
    <n v="795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x v="746"/>
    <n v="4"/>
    <n v="0"/>
    <x v="764"/>
  </r>
  <r>
    <n v="796"/>
    <x v="370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x v="171"/>
    <n v="7"/>
    <n v="0"/>
    <x v="765"/>
  </r>
  <r>
    <n v="797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x v="747"/>
    <n v="7"/>
    <n v="0"/>
    <x v="766"/>
  </r>
  <r>
    <n v="798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x v="91"/>
    <n v="2"/>
    <n v="0"/>
    <x v="91"/>
  </r>
  <r>
    <n v="799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x v="767"/>
  </r>
  <r>
    <n v="800"/>
    <x v="372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n v="0.2"/>
    <x v="768"/>
  </r>
  <r>
    <n v="801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x v="769"/>
  </r>
  <r>
    <n v="802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x v="770"/>
  </r>
  <r>
    <n v="803"/>
    <x v="374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x v="751"/>
    <n v="9"/>
    <n v="0"/>
    <x v="771"/>
  </r>
  <r>
    <n v="804"/>
    <x v="375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x v="91"/>
    <n v="2"/>
    <n v="0"/>
    <x v="91"/>
  </r>
  <r>
    <n v="805"/>
    <x v="376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x v="772"/>
  </r>
  <r>
    <n v="806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n v="0.2"/>
    <x v="773"/>
  </r>
  <r>
    <n v="807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x v="753"/>
    <n v="4"/>
    <n v="0.2"/>
    <x v="774"/>
  </r>
  <r>
    <n v="808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x v="158"/>
    <n v="2"/>
    <n v="0"/>
    <x v="415"/>
  </r>
  <r>
    <n v="809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x v="775"/>
  </r>
  <r>
    <n v="810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x v="132"/>
    <n v="4"/>
    <n v="0"/>
    <x v="776"/>
  </r>
  <r>
    <n v="811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n v="0"/>
    <x v="777"/>
  </r>
  <r>
    <n v="812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x v="755"/>
    <n v="4"/>
    <n v="0"/>
    <x v="778"/>
  </r>
  <r>
    <n v="813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n v="0"/>
    <x v="779"/>
  </r>
  <r>
    <n v="814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n v="0"/>
    <x v="772"/>
  </r>
  <r>
    <n v="815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x v="780"/>
  </r>
  <r>
    <n v="816"/>
    <x v="381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x v="187"/>
    <n v="8"/>
    <n v="0"/>
    <x v="189"/>
  </r>
  <r>
    <n v="817"/>
    <x v="382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x v="758"/>
    <n v="1"/>
    <n v="0.2"/>
    <x v="781"/>
  </r>
  <r>
    <n v="818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x v="759"/>
    <n v="8"/>
    <n v="0.2"/>
    <x v="782"/>
  </r>
  <r>
    <n v="819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x v="760"/>
    <n v="3"/>
    <n v="0.7"/>
    <x v="783"/>
  </r>
  <r>
    <n v="820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x v="761"/>
    <n v="5"/>
    <n v="0.3"/>
    <x v="232"/>
  </r>
  <r>
    <n v="821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x v="762"/>
    <n v="3"/>
    <n v="0.7"/>
    <x v="784"/>
  </r>
  <r>
    <n v="822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x v="763"/>
    <n v="4"/>
    <n v="0.2"/>
    <x v="785"/>
  </r>
  <r>
    <n v="823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n v="0"/>
    <x v="786"/>
  </r>
  <r>
    <n v="824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x v="765"/>
    <n v="2"/>
    <n v="0"/>
    <x v="787"/>
  </r>
  <r>
    <n v="825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n v="0"/>
    <x v="788"/>
  </r>
  <r>
    <n v="826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x v="789"/>
  </r>
  <r>
    <n v="827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x v="768"/>
    <n v="7"/>
    <n v="0"/>
    <x v="790"/>
  </r>
  <r>
    <n v="828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x v="791"/>
  </r>
  <r>
    <n v="829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x v="770"/>
    <n v="2"/>
    <n v="0"/>
    <x v="792"/>
  </r>
  <r>
    <n v="830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n v="0"/>
    <x v="793"/>
  </r>
  <r>
    <n v="831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x v="794"/>
  </r>
  <r>
    <n v="832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x v="772"/>
    <n v="2"/>
    <n v="0"/>
    <x v="795"/>
  </r>
  <r>
    <n v="833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x v="773"/>
    <n v="1"/>
    <n v="0"/>
    <x v="796"/>
  </r>
  <r>
    <n v="834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n v="0.2"/>
    <x v="797"/>
  </r>
  <r>
    <n v="835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x v="798"/>
  </r>
  <r>
    <n v="836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x v="799"/>
  </r>
  <r>
    <n v="837"/>
    <x v="389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x v="777"/>
    <n v="4"/>
    <n v="0.8"/>
    <x v="800"/>
  </r>
  <r>
    <n v="838"/>
    <x v="390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x v="801"/>
  </r>
  <r>
    <n v="839"/>
    <x v="391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x v="802"/>
  </r>
  <r>
    <n v="840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x v="803"/>
  </r>
  <r>
    <n v="841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x v="132"/>
    <n v="4"/>
    <n v="0"/>
    <x v="804"/>
  </r>
  <r>
    <n v="842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n v="0.2"/>
    <x v="805"/>
  </r>
  <r>
    <n v="843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x v="782"/>
    <n v="4"/>
    <n v="0.2"/>
    <x v="806"/>
  </r>
  <r>
    <n v="844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n v="0.2"/>
    <x v="807"/>
  </r>
  <r>
    <n v="845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n v="0"/>
    <x v="808"/>
  </r>
  <r>
    <n v="846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x v="2"/>
    <n v="2"/>
    <n v="0"/>
    <x v="2"/>
  </r>
  <r>
    <n v="847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x v="809"/>
  </r>
  <r>
    <n v="848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x v="785"/>
    <n v="3"/>
    <n v="0"/>
    <x v="810"/>
  </r>
  <r>
    <n v="849"/>
    <x v="395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x v="786"/>
    <n v="4"/>
    <n v="0.2"/>
    <x v="811"/>
  </r>
  <r>
    <n v="850"/>
    <x v="396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x v="787"/>
    <n v="7"/>
    <n v="0"/>
    <x v="812"/>
  </r>
  <r>
    <n v="851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x v="788"/>
    <n v="2"/>
    <n v="0"/>
    <x v="813"/>
  </r>
  <r>
    <n v="852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x v="789"/>
    <n v="6"/>
    <n v="0"/>
    <x v="814"/>
  </r>
  <r>
    <n v="853"/>
    <x v="398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x v="815"/>
  </r>
  <r>
    <n v="854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x v="816"/>
  </r>
  <r>
    <n v="855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x v="703"/>
  </r>
  <r>
    <n v="856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x v="792"/>
    <n v="2"/>
    <n v="0"/>
    <x v="817"/>
  </r>
  <r>
    <n v="857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x v="793"/>
    <n v="10"/>
    <n v="0"/>
    <x v="818"/>
  </r>
  <r>
    <n v="858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x v="794"/>
    <n v="2"/>
    <n v="0"/>
    <x v="819"/>
  </r>
  <r>
    <n v="859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x v="247"/>
  </r>
  <r>
    <n v="860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x v="181"/>
    <n v="2"/>
    <n v="0"/>
    <x v="317"/>
  </r>
  <r>
    <n v="861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x v="351"/>
    <n v="2"/>
    <n v="0"/>
    <x v="359"/>
  </r>
  <r>
    <n v="862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x v="795"/>
    <n v="2"/>
    <n v="0"/>
    <x v="820"/>
  </r>
  <r>
    <n v="863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n v="0.2"/>
    <x v="821"/>
  </r>
  <r>
    <n v="864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x v="797"/>
    <n v="2"/>
    <n v="0.2"/>
    <x v="822"/>
  </r>
  <r>
    <n v="865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x v="823"/>
  </r>
  <r>
    <n v="866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x v="799"/>
    <n v="1"/>
    <n v="0"/>
    <x v="824"/>
  </r>
  <r>
    <n v="867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x v="825"/>
  </r>
  <r>
    <n v="868"/>
    <x v="405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869"/>
    <x v="406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x v="802"/>
    <n v="6"/>
    <n v="0.7"/>
    <x v="827"/>
  </r>
  <r>
    <n v="870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x v="828"/>
  </r>
  <r>
    <n v="871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x v="804"/>
    <n v="3"/>
    <n v="0.4"/>
    <x v="829"/>
  </r>
  <r>
    <n v="872"/>
    <x v="40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x v="805"/>
    <n v="3"/>
    <n v="0"/>
    <x v="830"/>
  </r>
  <r>
    <n v="873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x v="831"/>
  </r>
  <r>
    <n v="874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x v="806"/>
    <n v="7"/>
    <n v="0.2"/>
    <x v="832"/>
  </r>
  <r>
    <n v="875"/>
    <x v="410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x v="807"/>
    <n v="5"/>
    <n v="0.2"/>
    <x v="833"/>
  </r>
  <r>
    <n v="876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x v="834"/>
  </r>
  <r>
    <n v="877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x v="835"/>
  </r>
  <r>
    <n v="878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n v="0"/>
    <x v="836"/>
  </r>
  <r>
    <n v="879"/>
    <x v="412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x v="837"/>
  </r>
  <r>
    <n v="880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x v="812"/>
    <n v="3"/>
    <n v="0.2"/>
    <x v="838"/>
  </r>
  <r>
    <n v="881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x v="813"/>
    <n v="5"/>
    <n v="0.1"/>
    <x v="839"/>
  </r>
  <r>
    <n v="882"/>
    <x v="414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n v="0"/>
    <x v="840"/>
  </r>
  <r>
    <n v="883"/>
    <x v="415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x v="841"/>
  </r>
  <r>
    <n v="884"/>
    <x v="416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x v="815"/>
    <n v="5"/>
    <n v="0"/>
    <x v="842"/>
  </r>
  <r>
    <n v="885"/>
    <x v="417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x v="45"/>
    <n v="2"/>
    <n v="0"/>
    <x v="843"/>
  </r>
  <r>
    <n v="886"/>
    <x v="418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x v="816"/>
    <n v="3"/>
    <n v="0.2"/>
    <x v="844"/>
  </r>
  <r>
    <n v="887"/>
    <x v="419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x v="817"/>
    <n v="12"/>
    <n v="0"/>
    <x v="845"/>
  </r>
  <r>
    <n v="888"/>
    <x v="420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x v="846"/>
  </r>
  <r>
    <n v="889"/>
    <x v="421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x v="819"/>
    <n v="6"/>
    <n v="0"/>
    <x v="847"/>
  </r>
  <r>
    <n v="890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x v="848"/>
  </r>
  <r>
    <n v="891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x v="96"/>
    <n v="3"/>
    <n v="0.2"/>
    <x v="449"/>
  </r>
  <r>
    <n v="892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x v="849"/>
  </r>
  <r>
    <n v="893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x v="204"/>
    <n v="4"/>
    <n v="0"/>
    <x v="850"/>
  </r>
  <r>
    <n v="894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x v="821"/>
    <n v="8"/>
    <n v="0"/>
    <x v="851"/>
  </r>
  <r>
    <n v="895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x v="822"/>
    <n v="7"/>
    <n v="0"/>
    <x v="852"/>
  </r>
  <r>
    <n v="896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x v="823"/>
    <n v="3"/>
    <n v="0.2"/>
    <x v="853"/>
  </r>
  <r>
    <n v="897"/>
    <x v="425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x v="824"/>
    <n v="2"/>
    <n v="0.2"/>
    <x v="854"/>
  </r>
  <r>
    <n v="898"/>
    <x v="426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x v="825"/>
    <n v="7"/>
    <n v="0"/>
    <x v="855"/>
  </r>
  <r>
    <n v="899"/>
    <x v="427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x v="826"/>
    <n v="8"/>
    <n v="0"/>
    <x v="856"/>
  </r>
  <r>
    <n v="900"/>
    <x v="428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x v="857"/>
  </r>
  <r>
    <n v="901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x v="858"/>
  </r>
  <r>
    <n v="902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n v="0.8"/>
    <x v="859"/>
  </r>
  <r>
    <n v="903"/>
    <x v="430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x v="830"/>
    <n v="3"/>
    <n v="0.2"/>
    <x v="860"/>
  </r>
  <r>
    <n v="904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x v="130"/>
    <n v="3"/>
    <n v="0"/>
    <x v="132"/>
  </r>
  <r>
    <n v="905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x v="647"/>
    <n v="2"/>
    <n v="0"/>
    <x v="659"/>
  </r>
  <r>
    <n v="906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x v="91"/>
    <n v="2"/>
    <n v="0"/>
    <x v="91"/>
  </r>
  <r>
    <n v="907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x v="861"/>
  </r>
  <r>
    <n v="908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x v="832"/>
    <n v="7"/>
    <n v="0"/>
    <x v="862"/>
  </r>
  <r>
    <n v="909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x v="833"/>
    <n v="3"/>
    <n v="0.2"/>
    <x v="863"/>
  </r>
  <r>
    <n v="910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x v="834"/>
    <n v="4"/>
    <n v="0"/>
    <x v="864"/>
  </r>
  <r>
    <n v="911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x v="835"/>
    <n v="7"/>
    <n v="0"/>
    <x v="865"/>
  </r>
  <r>
    <n v="912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x v="836"/>
    <n v="2"/>
    <n v="0"/>
    <x v="866"/>
  </r>
  <r>
    <n v="913"/>
    <x v="434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x v="500"/>
    <n v="6"/>
    <n v="0"/>
    <x v="867"/>
  </r>
  <r>
    <n v="914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x v="868"/>
  </r>
  <r>
    <n v="915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x v="869"/>
  </r>
  <r>
    <n v="916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x v="870"/>
  </r>
  <r>
    <n v="917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x v="871"/>
  </r>
  <r>
    <n v="918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x v="872"/>
  </r>
  <r>
    <n v="919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x v="842"/>
    <n v="3"/>
    <n v="0.2"/>
    <x v="873"/>
  </r>
  <r>
    <n v="920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x v="843"/>
    <n v="1"/>
    <n v="0.2"/>
    <x v="874"/>
  </r>
  <r>
    <n v="921"/>
    <x v="438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x v="335"/>
    <n v="2"/>
    <n v="0"/>
    <x v="727"/>
  </r>
  <r>
    <n v="922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x v="844"/>
    <n v="3"/>
    <n v="0"/>
    <x v="875"/>
  </r>
  <r>
    <n v="923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x v="876"/>
  </r>
  <r>
    <n v="924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x v="877"/>
  </r>
  <r>
    <n v="925"/>
    <x v="440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n v="0.2"/>
    <x v="878"/>
  </r>
  <r>
    <n v="926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x v="12"/>
    <n v="3"/>
    <n v="0.2"/>
    <x v="12"/>
  </r>
  <r>
    <n v="927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x v="848"/>
    <n v="5"/>
    <n v="0.2"/>
    <x v="879"/>
  </r>
  <r>
    <n v="928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x v="849"/>
    <n v="4"/>
    <n v="0"/>
    <x v="880"/>
  </r>
  <r>
    <n v="929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x v="850"/>
    <n v="2"/>
    <n v="0"/>
    <x v="881"/>
  </r>
  <r>
    <n v="930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x v="851"/>
    <n v="3"/>
    <n v="0.2"/>
    <x v="882"/>
  </r>
  <r>
    <n v="931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x v="883"/>
  </r>
  <r>
    <n v="932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x v="853"/>
    <n v="3"/>
    <n v="0.2"/>
    <x v="884"/>
  </r>
  <r>
    <n v="933"/>
    <x v="444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x v="885"/>
  </r>
  <r>
    <n v="934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x v="886"/>
  </r>
  <r>
    <n v="935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x v="856"/>
    <n v="6"/>
    <n v="0.7"/>
    <x v="887"/>
  </r>
  <r>
    <n v="936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x v="12"/>
    <n v="3"/>
    <n v="0.2"/>
    <x v="12"/>
  </r>
  <r>
    <n v="937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x v="888"/>
  </r>
  <r>
    <n v="938"/>
    <x v="446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x v="889"/>
  </r>
  <r>
    <n v="939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x v="91"/>
    <n v="2"/>
    <n v="0"/>
    <x v="91"/>
  </r>
  <r>
    <n v="940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x v="890"/>
  </r>
  <r>
    <n v="941"/>
    <x v="448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x v="891"/>
  </r>
  <r>
    <n v="942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x v="892"/>
  </r>
  <r>
    <n v="943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n v="0.2"/>
    <x v="893"/>
  </r>
  <r>
    <n v="944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x v="56"/>
    <n v="5"/>
    <n v="0"/>
    <x v="56"/>
  </r>
  <r>
    <n v="945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x v="863"/>
    <n v="3"/>
    <n v="0"/>
    <x v="894"/>
  </r>
  <r>
    <n v="946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n v="0.2"/>
    <x v="895"/>
  </r>
  <r>
    <n v="947"/>
    <x v="451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x v="865"/>
    <n v="3"/>
    <n v="0.5"/>
    <x v="896"/>
  </r>
  <r>
    <n v="948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x v="897"/>
  </r>
  <r>
    <n v="949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x v="898"/>
  </r>
  <r>
    <n v="950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x v="899"/>
  </r>
  <r>
    <n v="951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x v="12"/>
    <n v="3"/>
    <n v="0.2"/>
    <x v="12"/>
  </r>
  <r>
    <n v="952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x v="900"/>
  </r>
  <r>
    <n v="953"/>
    <x v="453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x v="870"/>
    <n v="4"/>
    <n v="0.2"/>
    <x v="901"/>
  </r>
  <r>
    <n v="954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x v="222"/>
  </r>
  <r>
    <n v="955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x v="902"/>
  </r>
  <r>
    <n v="956"/>
    <x v="45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x v="872"/>
    <n v="5"/>
    <n v="0"/>
    <x v="903"/>
  </r>
  <r>
    <n v="957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x v="904"/>
  </r>
  <r>
    <n v="958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x v="323"/>
    <n v="2"/>
    <n v="0.7"/>
    <x v="905"/>
  </r>
  <r>
    <n v="959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x v="906"/>
  </r>
  <r>
    <n v="960"/>
    <x v="457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n v="0"/>
    <x v="907"/>
  </r>
  <r>
    <n v="961"/>
    <x v="458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x v="246"/>
  </r>
  <r>
    <n v="962"/>
    <x v="4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x v="875"/>
    <n v="2"/>
    <n v="0"/>
    <x v="908"/>
  </r>
  <r>
    <n v="963"/>
    <x v="460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x v="909"/>
  </r>
  <r>
    <n v="964"/>
    <x v="461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x v="877"/>
    <n v="2"/>
    <n v="0.2"/>
    <x v="910"/>
  </r>
  <r>
    <n v="965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x v="765"/>
    <n v="2"/>
    <n v="0"/>
    <x v="787"/>
  </r>
  <r>
    <n v="966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n v="0"/>
    <x v="911"/>
  </r>
  <r>
    <n v="967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x v="91"/>
    <n v="2"/>
    <n v="0"/>
    <x v="91"/>
  </r>
  <r>
    <n v="968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x v="912"/>
  </r>
  <r>
    <n v="969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x v="880"/>
    <n v="3"/>
    <n v="0"/>
    <x v="913"/>
  </r>
  <r>
    <n v="970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x v="232"/>
  </r>
  <r>
    <n v="971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n v="0.2"/>
    <x v="914"/>
  </r>
  <r>
    <n v="972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x v="883"/>
    <n v="3"/>
    <n v="0.4"/>
    <x v="915"/>
  </r>
  <r>
    <n v="973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x v="662"/>
    <n v="2"/>
    <n v="0.7"/>
    <x v="674"/>
  </r>
  <r>
    <n v="974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x v="884"/>
    <n v="3"/>
    <n v="0.2"/>
    <x v="916"/>
  </r>
  <r>
    <n v="975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n v="0"/>
    <x v="917"/>
  </r>
  <r>
    <n v="976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x v="376"/>
    <n v="3"/>
    <n v="0.2"/>
    <x v="385"/>
  </r>
  <r>
    <n v="977"/>
    <x v="465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x v="886"/>
    <n v="2"/>
    <n v="0.7"/>
    <x v="918"/>
  </r>
  <r>
    <n v="978"/>
    <x v="4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n v="0.1"/>
    <x v="919"/>
  </r>
  <r>
    <n v="979"/>
    <x v="467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x v="577"/>
    <n v="2"/>
    <n v="0.7"/>
    <x v="586"/>
  </r>
  <r>
    <n v="980"/>
    <x v="468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x v="887"/>
    <n v="3"/>
    <n v="0"/>
    <x v="920"/>
  </r>
  <r>
    <n v="981"/>
    <x v="46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x v="921"/>
  </r>
  <r>
    <n v="982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x v="922"/>
  </r>
  <r>
    <n v="983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x v="923"/>
  </r>
  <r>
    <n v="984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x v="924"/>
  </r>
  <r>
    <n v="985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x v="892"/>
    <n v="2"/>
    <n v="0.2"/>
    <x v="925"/>
  </r>
  <r>
    <n v="986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x v="926"/>
  </r>
  <r>
    <n v="987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x v="894"/>
    <n v="3"/>
    <n v="0.4"/>
    <x v="927"/>
  </r>
  <r>
    <n v="988"/>
    <x v="472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x v="895"/>
    <n v="2"/>
    <n v="0.8"/>
    <x v="928"/>
  </r>
  <r>
    <n v="989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x v="929"/>
  </r>
  <r>
    <n v="990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n v="0"/>
    <x v="930"/>
  </r>
  <r>
    <n v="991"/>
    <x v="474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x v="931"/>
  </r>
  <r>
    <n v="992"/>
    <x v="475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x v="899"/>
    <n v="2"/>
    <n v="0.2"/>
    <x v="932"/>
  </r>
  <r>
    <n v="993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x v="900"/>
    <n v="3"/>
    <n v="0"/>
    <x v="933"/>
  </r>
  <r>
    <n v="994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x v="901"/>
    <n v="5"/>
    <n v="0"/>
    <x v="934"/>
  </r>
  <r>
    <n v="995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x v="935"/>
  </r>
  <r>
    <n v="996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x v="903"/>
    <n v="3"/>
    <n v="0"/>
    <x v="936"/>
  </r>
  <r>
    <n v="997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x v="904"/>
    <n v="1"/>
    <n v="0"/>
    <x v="937"/>
  </r>
  <r>
    <n v="998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x v="905"/>
    <n v="3"/>
    <n v="0"/>
    <x v="938"/>
  </r>
  <r>
    <n v="999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1000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x v="940"/>
  </r>
  <r>
    <n v="1001"/>
    <x v="479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n v="0"/>
    <x v="941"/>
  </r>
  <r>
    <n v="1002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x v="942"/>
  </r>
  <r>
    <n v="1003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x v="943"/>
  </r>
  <r>
    <n v="1004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x v="541"/>
    <n v="3"/>
    <n v="0"/>
    <x v="551"/>
  </r>
  <r>
    <n v="1005"/>
    <x v="481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x v="911"/>
    <n v="3"/>
    <n v="0"/>
    <x v="944"/>
  </r>
  <r>
    <n v="1006"/>
    <x v="482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x v="912"/>
    <n v="3"/>
    <n v="0.2"/>
    <x v="945"/>
  </r>
  <r>
    <n v="1007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n v="0.2"/>
    <x v="946"/>
  </r>
  <r>
    <n v="1008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x v="914"/>
    <n v="3"/>
    <n v="0.7"/>
    <x v="947"/>
  </r>
  <r>
    <n v="1009"/>
    <x v="484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x v="948"/>
  </r>
  <r>
    <n v="1010"/>
    <x v="485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x v="949"/>
  </r>
  <r>
    <n v="1011"/>
    <x v="486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x v="950"/>
  </r>
  <r>
    <n v="1012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x v="951"/>
  </r>
  <r>
    <n v="1013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x v="919"/>
    <n v="1"/>
    <n v="0"/>
    <x v="952"/>
  </r>
  <r>
    <n v="1014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x v="920"/>
    <n v="13"/>
    <n v="0"/>
    <x v="953"/>
  </r>
  <r>
    <n v="1015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x v="921"/>
    <n v="1"/>
    <n v="0"/>
    <x v="954"/>
  </r>
  <r>
    <n v="1016"/>
    <x v="489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x v="56"/>
    <n v="5"/>
    <n v="0"/>
    <x v="56"/>
  </r>
  <r>
    <n v="1017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x v="544"/>
    <n v="2"/>
    <n v="0"/>
    <x v="955"/>
  </r>
  <r>
    <n v="1018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x v="956"/>
  </r>
  <r>
    <n v="1019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x v="957"/>
  </r>
  <r>
    <n v="1020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n v="0"/>
    <x v="958"/>
  </r>
  <r>
    <n v="1021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x v="925"/>
    <n v="3"/>
    <n v="0"/>
    <x v="959"/>
  </r>
  <r>
    <n v="1022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x v="926"/>
    <n v="3"/>
    <n v="0"/>
    <x v="960"/>
  </r>
  <r>
    <n v="1023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x v="927"/>
    <n v="8"/>
    <n v="0"/>
    <x v="961"/>
  </r>
  <r>
    <n v="1024"/>
    <x v="492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x v="928"/>
    <n v="2"/>
    <n v="0.2"/>
    <x v="962"/>
  </r>
  <r>
    <n v="1025"/>
    <x v="493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x v="929"/>
    <n v="2"/>
    <n v="0.2"/>
    <x v="963"/>
  </r>
  <r>
    <n v="1026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x v="12"/>
    <n v="3"/>
    <n v="0.2"/>
    <x v="12"/>
  </r>
  <r>
    <n v="1027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x v="930"/>
    <n v="3"/>
    <n v="0.2"/>
    <x v="964"/>
  </r>
  <r>
    <n v="1028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x v="965"/>
  </r>
  <r>
    <n v="1029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x v="932"/>
    <n v="5"/>
    <n v="0"/>
    <x v="966"/>
  </r>
  <r>
    <n v="1030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x v="933"/>
    <n v="3"/>
    <n v="0"/>
    <x v="967"/>
  </r>
  <r>
    <n v="1031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x v="968"/>
  </r>
  <r>
    <n v="1032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x v="935"/>
    <n v="9"/>
    <n v="0"/>
    <x v="969"/>
  </r>
  <r>
    <n v="1033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x v="936"/>
    <n v="5"/>
    <n v="0"/>
    <x v="970"/>
  </r>
  <r>
    <n v="1034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x v="971"/>
  </r>
  <r>
    <n v="1035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x v="938"/>
    <n v="2"/>
    <n v="0.7"/>
    <x v="972"/>
  </r>
  <r>
    <n v="1036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x v="973"/>
  </r>
  <r>
    <n v="1037"/>
    <x v="497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x v="974"/>
  </r>
  <r>
    <n v="1038"/>
    <x v="49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x v="941"/>
    <n v="3"/>
    <n v="0.2"/>
    <x v="975"/>
  </r>
  <r>
    <n v="1039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x v="942"/>
    <n v="7"/>
    <n v="0.2"/>
    <x v="976"/>
  </r>
  <r>
    <n v="1040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x v="943"/>
    <n v="3"/>
    <n v="0.2"/>
    <x v="977"/>
  </r>
  <r>
    <n v="1041"/>
    <x v="50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n v="0"/>
    <x v="978"/>
  </r>
  <r>
    <n v="1042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x v="945"/>
    <n v="2"/>
    <n v="0"/>
    <x v="979"/>
  </r>
  <r>
    <n v="1043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x v="980"/>
  </r>
  <r>
    <n v="1044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x v="947"/>
    <n v="5"/>
    <n v="0.2"/>
    <x v="981"/>
  </r>
  <r>
    <n v="1045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x v="948"/>
    <n v="9"/>
    <n v="0.8"/>
    <x v="982"/>
  </r>
  <r>
    <n v="1046"/>
    <x v="503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n v="0.3"/>
    <x v="983"/>
  </r>
  <r>
    <n v="1047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x v="744"/>
    <n v="5"/>
    <n v="0.2"/>
    <x v="762"/>
  </r>
  <r>
    <n v="1048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x v="103"/>
  </r>
  <r>
    <n v="1049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x v="950"/>
    <n v="12"/>
    <n v="0.2"/>
    <x v="984"/>
  </r>
  <r>
    <n v="1050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x v="985"/>
  </r>
  <r>
    <n v="1051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x v="986"/>
  </r>
  <r>
    <n v="1052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x v="987"/>
  </r>
  <r>
    <n v="1053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n v="0.2"/>
    <x v="988"/>
  </r>
  <r>
    <n v="1054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n v="0"/>
    <x v="989"/>
  </r>
  <r>
    <n v="1055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x v="990"/>
  </r>
  <r>
    <n v="1056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x v="956"/>
    <n v="3"/>
    <n v="0.2"/>
    <x v="991"/>
  </r>
  <r>
    <n v="1057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x v="957"/>
    <n v="4"/>
    <n v="0.2"/>
    <x v="992"/>
  </r>
  <r>
    <n v="1058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x v="958"/>
    <n v="4"/>
    <n v="0.2"/>
    <x v="993"/>
  </r>
  <r>
    <n v="1059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x v="994"/>
  </r>
  <r>
    <n v="1060"/>
    <x v="509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x v="960"/>
    <n v="3"/>
    <n v="0.2"/>
    <x v="995"/>
  </r>
  <r>
    <n v="1061"/>
    <x v="510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x v="961"/>
    <n v="2"/>
    <n v="0.3"/>
    <x v="996"/>
  </r>
  <r>
    <n v="1062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x v="997"/>
  </r>
  <r>
    <n v="1063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x v="963"/>
    <n v="7"/>
    <n v="0.2"/>
    <x v="998"/>
  </r>
  <r>
    <n v="1064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x v="964"/>
    <n v="3"/>
    <n v="0.2"/>
    <x v="999"/>
  </r>
  <r>
    <n v="1065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x v="965"/>
    <n v="3"/>
    <n v="0.4"/>
    <x v="1000"/>
  </r>
  <r>
    <n v="1066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x v="966"/>
    <n v="1"/>
    <n v="0.2"/>
    <x v="1001"/>
  </r>
  <r>
    <n v="1067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x v="1002"/>
  </r>
  <r>
    <n v="1068"/>
    <x v="512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x v="1003"/>
  </r>
  <r>
    <n v="1069"/>
    <x v="513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x v="969"/>
    <n v="1"/>
    <n v="0.2"/>
    <x v="1004"/>
  </r>
  <r>
    <n v="1070"/>
    <x v="514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x v="1005"/>
  </r>
  <r>
    <n v="1071"/>
    <x v="515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x v="21"/>
    <n v="7"/>
    <n v="0"/>
    <x v="21"/>
  </r>
  <r>
    <n v="1072"/>
    <x v="516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x v="34"/>
    <n v="3"/>
    <n v="0.2"/>
    <x v="34"/>
  </r>
  <r>
    <n v="1073"/>
    <x v="517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x v="880"/>
    <n v="2"/>
    <n v="0.2"/>
    <x v="702"/>
  </r>
  <r>
    <n v="1074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n v="0.7"/>
    <x v="1006"/>
  </r>
  <r>
    <n v="1075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x v="972"/>
    <n v="7"/>
    <n v="0.7"/>
    <x v="1007"/>
  </r>
  <r>
    <n v="1076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x v="236"/>
    <n v="2"/>
    <n v="0.2"/>
    <x v="1008"/>
  </r>
  <r>
    <n v="1077"/>
    <x v="519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x v="973"/>
    <n v="7"/>
    <n v="0"/>
    <x v="1009"/>
  </r>
  <r>
    <n v="1078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x v="1010"/>
  </r>
  <r>
    <n v="1079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x v="974"/>
    <n v="3"/>
    <n v="0"/>
    <x v="1011"/>
  </r>
  <r>
    <n v="1080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x v="975"/>
    <n v="1"/>
    <n v="0.2"/>
    <x v="1012"/>
  </r>
  <r>
    <n v="1081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x v="548"/>
    <n v="4"/>
    <n v="0"/>
    <x v="1013"/>
  </r>
  <r>
    <n v="1082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n v="0"/>
    <x v="1014"/>
  </r>
  <r>
    <n v="1083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x v="977"/>
    <n v="8"/>
    <n v="0.4"/>
    <x v="1015"/>
  </r>
  <r>
    <n v="1084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x v="978"/>
    <n v="1"/>
    <n v="0"/>
    <x v="1016"/>
  </r>
  <r>
    <n v="1085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x v="979"/>
    <n v="2"/>
    <n v="0"/>
    <x v="1017"/>
  </r>
  <r>
    <n v="1086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x v="980"/>
    <n v="7"/>
    <n v="0"/>
    <x v="1018"/>
  </r>
  <r>
    <n v="1087"/>
    <x v="523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x v="90"/>
    <n v="1"/>
    <n v="0"/>
    <x v="90"/>
  </r>
  <r>
    <n v="1088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x v="981"/>
    <n v="3"/>
    <n v="0.2"/>
    <x v="1019"/>
  </r>
  <r>
    <n v="1089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x v="982"/>
    <n v="1"/>
    <n v="0"/>
    <x v="1020"/>
  </r>
  <r>
    <n v="1090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x v="236"/>
    <n v="2"/>
    <n v="0.2"/>
    <x v="1008"/>
  </r>
  <r>
    <n v="1091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n v="0.2"/>
    <x v="1021"/>
  </r>
  <r>
    <n v="1092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n v="0"/>
    <x v="1022"/>
  </r>
  <r>
    <n v="1093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x v="985"/>
    <n v="2"/>
    <n v="0.2"/>
    <x v="1023"/>
  </r>
  <r>
    <n v="1094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x v="986"/>
    <n v="5"/>
    <n v="0"/>
    <x v="1024"/>
  </r>
  <r>
    <n v="1095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n v="0"/>
    <x v="1025"/>
  </r>
  <r>
    <n v="1096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x v="988"/>
    <n v="7"/>
    <n v="0.2"/>
    <x v="1026"/>
  </r>
  <r>
    <n v="1097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x v="989"/>
    <n v="7"/>
    <n v="0.7"/>
    <x v="1027"/>
  </r>
  <r>
    <n v="1098"/>
    <x v="529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x v="990"/>
    <n v="5"/>
    <n v="0.2"/>
    <x v="1028"/>
  </r>
  <r>
    <n v="1099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x v="991"/>
    <n v="4"/>
    <n v="0"/>
    <x v="1029"/>
  </r>
  <r>
    <n v="1100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x v="1030"/>
  </r>
  <r>
    <n v="1101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n v="0"/>
    <x v="1031"/>
  </r>
  <r>
    <n v="1102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x v="880"/>
    <n v="3"/>
    <n v="0"/>
    <x v="1032"/>
  </r>
  <r>
    <n v="1103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x v="994"/>
    <n v="3"/>
    <n v="0.8"/>
    <x v="1033"/>
  </r>
  <r>
    <n v="1104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x v="995"/>
    <n v="3"/>
    <n v="0.8"/>
    <x v="1034"/>
  </r>
  <r>
    <n v="1105"/>
    <x v="532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x v="1035"/>
  </r>
  <r>
    <n v="1106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x v="997"/>
    <n v="6"/>
    <n v="0.2"/>
    <x v="1036"/>
  </r>
  <r>
    <n v="1107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1108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x v="1038"/>
  </r>
  <r>
    <n v="1109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x v="1000"/>
    <n v="12"/>
    <n v="0.2"/>
    <x v="1039"/>
  </r>
  <r>
    <n v="1110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x v="1040"/>
  </r>
  <r>
    <n v="1111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x v="1041"/>
  </r>
  <r>
    <n v="1112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x v="563"/>
    <n v="2"/>
    <n v="0.2"/>
    <x v="572"/>
  </r>
  <r>
    <n v="1113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x v="1042"/>
  </r>
  <r>
    <n v="1114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x v="1004"/>
    <n v="2"/>
    <n v="0.2"/>
    <x v="1043"/>
  </r>
  <r>
    <n v="1115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x v="1044"/>
  </r>
  <r>
    <n v="1116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x v="1006"/>
    <n v="2"/>
    <n v="0"/>
    <x v="1045"/>
  </r>
  <r>
    <n v="1117"/>
    <x v="53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x v="689"/>
    <n v="2"/>
    <n v="0"/>
    <x v="702"/>
  </r>
  <r>
    <n v="1118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x v="1007"/>
    <n v="5"/>
    <n v="0"/>
    <x v="1046"/>
  </r>
  <r>
    <n v="1119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n v="0"/>
    <x v="1047"/>
  </r>
  <r>
    <n v="1120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x v="1048"/>
  </r>
  <r>
    <n v="1121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x v="770"/>
    <n v="2"/>
    <n v="0"/>
    <x v="792"/>
  </r>
  <r>
    <n v="1122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x v="1010"/>
    <n v="7"/>
    <n v="0"/>
    <x v="1049"/>
  </r>
  <r>
    <n v="1123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x v="1011"/>
    <n v="7"/>
    <n v="0"/>
    <x v="1050"/>
  </r>
  <r>
    <n v="1124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x v="1051"/>
  </r>
  <r>
    <n v="1125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x v="153"/>
    <n v="3"/>
    <n v="0"/>
    <x v="155"/>
  </r>
  <r>
    <n v="1126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x v="1013"/>
    <n v="3"/>
    <n v="0"/>
    <x v="1052"/>
  </r>
  <r>
    <n v="1127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x v="1053"/>
  </r>
  <r>
    <n v="1128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x v="1015"/>
    <n v="1"/>
    <n v="0"/>
    <x v="1054"/>
  </r>
  <r>
    <n v="1129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x v="1016"/>
    <n v="6"/>
    <n v="0"/>
    <x v="1055"/>
  </r>
  <r>
    <n v="1130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x v="1017"/>
    <n v="4"/>
    <n v="0"/>
    <x v="1056"/>
  </r>
  <r>
    <n v="1131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x v="1018"/>
    <n v="1"/>
    <n v="0"/>
    <x v="1057"/>
  </r>
  <r>
    <n v="1132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x v="1058"/>
  </r>
  <r>
    <n v="1133"/>
    <x v="540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x v="541"/>
    <n v="3"/>
    <n v="0"/>
    <x v="551"/>
  </r>
  <r>
    <n v="1134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x v="1059"/>
  </r>
  <r>
    <n v="1135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x v="262"/>
    <n v="3"/>
    <n v="0.2"/>
    <x v="1060"/>
  </r>
  <r>
    <n v="1136"/>
    <x v="542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x v="1021"/>
    <n v="3"/>
    <n v="0.2"/>
    <x v="1061"/>
  </r>
  <r>
    <n v="1137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x v="1062"/>
  </r>
  <r>
    <n v="1138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x v="1063"/>
  </r>
  <r>
    <n v="1139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x v="1024"/>
    <n v="2"/>
    <n v="0"/>
    <x v="1064"/>
  </r>
  <r>
    <n v="1140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x v="1025"/>
    <n v="7"/>
    <n v="0"/>
    <x v="1065"/>
  </r>
  <r>
    <n v="1141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x v="1026"/>
    <n v="2"/>
    <n v="0"/>
    <x v="1066"/>
  </r>
  <r>
    <n v="1142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n v="0"/>
    <x v="907"/>
  </r>
  <r>
    <n v="1143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x v="525"/>
    <n v="4"/>
    <n v="0"/>
    <x v="1067"/>
  </r>
  <r>
    <n v="1144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x v="90"/>
    <n v="1"/>
    <n v="0"/>
    <x v="90"/>
  </r>
  <r>
    <n v="1145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x v="1068"/>
  </r>
  <r>
    <n v="1146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x v="1028"/>
    <n v="1"/>
    <n v="0"/>
    <x v="1069"/>
  </r>
  <r>
    <n v="1147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x v="1070"/>
  </r>
  <r>
    <n v="1148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x v="572"/>
    <n v="2"/>
    <n v="0"/>
    <x v="1071"/>
  </r>
  <r>
    <n v="1149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x v="1030"/>
    <n v="2"/>
    <n v="0"/>
    <x v="1072"/>
  </r>
  <r>
    <n v="1150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x v="1031"/>
    <n v="1"/>
    <n v="0"/>
    <x v="1073"/>
  </r>
  <r>
    <n v="1151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x v="1074"/>
  </r>
  <r>
    <n v="1152"/>
    <x v="546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x v="1075"/>
  </r>
  <r>
    <n v="1153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x v="1034"/>
    <n v="2"/>
    <n v="0"/>
    <x v="1076"/>
  </r>
  <r>
    <n v="1154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x v="1035"/>
    <n v="7"/>
    <n v="0.2"/>
    <x v="1077"/>
  </r>
  <r>
    <n v="1155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n v="0"/>
    <x v="232"/>
  </r>
  <r>
    <n v="1156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x v="1078"/>
  </r>
  <r>
    <n v="1157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x v="1079"/>
  </r>
  <r>
    <n v="1158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x v="1080"/>
  </r>
  <r>
    <n v="1159"/>
    <x v="549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x v="1081"/>
  </r>
  <r>
    <n v="1160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n v="0"/>
    <x v="1082"/>
  </r>
  <r>
    <n v="1161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x v="1083"/>
  </r>
  <r>
    <n v="1162"/>
    <x v="551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x v="1084"/>
  </r>
  <r>
    <n v="1163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x v="1044"/>
    <n v="1"/>
    <n v="0"/>
    <x v="1085"/>
  </r>
  <r>
    <n v="1164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x v="1086"/>
  </r>
  <r>
    <n v="1165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x v="1087"/>
  </r>
  <r>
    <n v="1166"/>
    <x v="553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x v="1047"/>
    <n v="4"/>
    <n v="0"/>
    <x v="1088"/>
  </r>
  <r>
    <n v="1167"/>
    <x v="554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x v="1048"/>
    <n v="9"/>
    <n v="0"/>
    <x v="1089"/>
  </r>
  <r>
    <n v="1168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x v="1090"/>
  </r>
  <r>
    <n v="1169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1170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x v="541"/>
    <n v="3"/>
    <n v="0"/>
    <x v="551"/>
  </r>
  <r>
    <n v="1171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x v="1051"/>
    <n v="4"/>
    <n v="0"/>
    <x v="1091"/>
  </r>
  <r>
    <n v="1172"/>
    <x v="556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x v="1092"/>
  </r>
  <r>
    <n v="1173"/>
    <x v="557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x v="1053"/>
    <n v="5"/>
    <n v="0.2"/>
    <x v="1093"/>
  </r>
  <r>
    <n v="1174"/>
    <x v="558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x v="1054"/>
    <n v="4"/>
    <n v="0.8"/>
    <x v="1094"/>
  </r>
  <r>
    <n v="1175"/>
    <x v="559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x v="1095"/>
  </r>
  <r>
    <n v="1176"/>
    <x v="560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x v="1096"/>
  </r>
  <r>
    <n v="1177"/>
    <x v="561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x v="1057"/>
    <n v="4"/>
    <n v="0"/>
    <x v="1097"/>
  </r>
  <r>
    <n v="1178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x v="1058"/>
    <n v="2"/>
    <n v="0"/>
    <x v="1098"/>
  </r>
  <r>
    <n v="1179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n v="0"/>
    <x v="1099"/>
  </r>
  <r>
    <n v="1180"/>
    <x v="563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x v="1100"/>
  </r>
  <r>
    <n v="1181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x v="1101"/>
  </r>
  <r>
    <n v="1182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x v="1061"/>
    <n v="2"/>
    <n v="0"/>
    <x v="1102"/>
  </r>
  <r>
    <n v="1183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x v="1103"/>
  </r>
  <r>
    <n v="1184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x v="1104"/>
  </r>
  <r>
    <n v="1185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x v="1064"/>
    <n v="7"/>
    <n v="0.2"/>
    <x v="1105"/>
  </r>
  <r>
    <n v="1186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n v="0"/>
    <x v="1106"/>
  </r>
  <r>
    <n v="1187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x v="243"/>
    <n v="4"/>
    <n v="0"/>
    <x v="245"/>
  </r>
  <r>
    <n v="1188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x v="1107"/>
  </r>
  <r>
    <n v="1189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x v="1108"/>
  </r>
  <r>
    <n v="1190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x v="1068"/>
    <n v="8"/>
    <n v="0.2"/>
    <x v="1109"/>
  </r>
  <r>
    <n v="1191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1192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x v="1070"/>
    <n v="4"/>
    <n v="0"/>
    <x v="1111"/>
  </r>
  <r>
    <n v="1193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x v="1071"/>
    <n v="4"/>
    <n v="0"/>
    <x v="1112"/>
  </r>
  <r>
    <n v="1194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x v="12"/>
    <n v="3"/>
    <n v="0.2"/>
    <x v="12"/>
  </r>
  <r>
    <n v="1195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x v="581"/>
    <n v="4"/>
    <n v="0.2"/>
    <x v="1113"/>
  </r>
  <r>
    <n v="1196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x v="1114"/>
  </r>
  <r>
    <n v="1197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x v="1115"/>
  </r>
  <r>
    <n v="1198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x v="1116"/>
  </r>
  <r>
    <n v="1199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x v="1075"/>
    <n v="4"/>
    <n v="0.3"/>
    <x v="1117"/>
  </r>
  <r>
    <n v="1200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n v="0.8"/>
    <x v="1118"/>
  </r>
  <r>
    <n v="1201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x v="730"/>
    <n v="3"/>
    <n v="0.2"/>
    <x v="748"/>
  </r>
  <r>
    <n v="1202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x v="1077"/>
    <n v="3"/>
    <n v="0.7"/>
    <x v="1119"/>
  </r>
  <r>
    <n v="1203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x v="1120"/>
  </r>
  <r>
    <n v="1204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x v="232"/>
  </r>
  <r>
    <n v="1205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x v="1121"/>
  </r>
  <r>
    <n v="1206"/>
    <x v="571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x v="1081"/>
    <n v="5"/>
    <n v="0.2"/>
    <x v="1122"/>
  </r>
  <r>
    <n v="1207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1208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x v="1083"/>
    <n v="3"/>
    <n v="0.2"/>
    <x v="1124"/>
  </r>
  <r>
    <n v="1209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x v="1084"/>
    <n v="7"/>
    <n v="0"/>
    <x v="1125"/>
  </r>
  <r>
    <n v="1210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x v="1085"/>
    <n v="7"/>
    <n v="0"/>
    <x v="1126"/>
  </r>
  <r>
    <n v="1211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n v="0.2"/>
    <x v="1127"/>
  </r>
  <r>
    <n v="1212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x v="1128"/>
  </r>
  <r>
    <n v="1213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x v="1088"/>
    <n v="2"/>
    <n v="0.3"/>
    <x v="1129"/>
  </r>
  <r>
    <n v="1214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x v="1089"/>
    <n v="2"/>
    <n v="0.7"/>
    <x v="1130"/>
  </r>
  <r>
    <n v="1215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x v="1131"/>
  </r>
  <r>
    <n v="1216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x v="1091"/>
    <n v="1"/>
    <n v="0.2"/>
    <x v="1132"/>
  </r>
  <r>
    <n v="1217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x v="1092"/>
    <n v="3"/>
    <n v="0.2"/>
    <x v="1133"/>
  </r>
  <r>
    <n v="1218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x v="1134"/>
  </r>
  <r>
    <n v="1219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x v="1100"/>
  </r>
  <r>
    <n v="1220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x v="1094"/>
    <n v="7"/>
    <n v="0.4"/>
    <x v="1135"/>
  </r>
  <r>
    <n v="1221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x v="1095"/>
    <n v="9"/>
    <n v="0"/>
    <x v="1136"/>
  </r>
  <r>
    <n v="1222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x v="1096"/>
    <n v="8"/>
    <n v="0.2"/>
    <x v="1137"/>
  </r>
  <r>
    <n v="1223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x v="1138"/>
  </r>
  <r>
    <n v="1224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x v="1098"/>
    <n v="1"/>
    <n v="0"/>
    <x v="1139"/>
  </r>
  <r>
    <n v="1225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n v="0.2"/>
    <x v="1140"/>
  </r>
  <r>
    <n v="1226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x v="1100"/>
    <n v="4"/>
    <n v="0"/>
    <x v="1141"/>
  </r>
  <r>
    <n v="1227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x v="1142"/>
  </r>
  <r>
    <n v="1228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x v="1102"/>
    <n v="2"/>
    <n v="0"/>
    <x v="1143"/>
  </r>
  <r>
    <n v="1229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x v="792"/>
  </r>
  <r>
    <n v="1230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x v="992"/>
    <n v="1"/>
    <n v="0"/>
    <x v="1144"/>
  </r>
  <r>
    <n v="1231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n v="0"/>
    <x v="1145"/>
  </r>
  <r>
    <n v="1232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x v="1104"/>
    <n v="2"/>
    <n v="0"/>
    <x v="1146"/>
  </r>
  <r>
    <n v="1233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x v="1147"/>
  </r>
  <r>
    <n v="1234"/>
    <x v="578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x v="1106"/>
    <n v="2"/>
    <n v="0.4"/>
    <x v="1148"/>
  </r>
  <r>
    <n v="1235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x v="1107"/>
    <n v="3"/>
    <n v="0.2"/>
    <x v="1149"/>
  </r>
  <r>
    <n v="1236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x v="1108"/>
    <n v="5"/>
    <n v="0.7"/>
    <x v="366"/>
  </r>
  <r>
    <n v="1237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x v="232"/>
  </r>
  <r>
    <n v="1238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x v="1150"/>
  </r>
  <r>
    <n v="1239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x v="1111"/>
    <n v="1"/>
    <n v="0"/>
    <x v="1151"/>
  </r>
  <r>
    <n v="1240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n v="0"/>
    <x v="1152"/>
  </r>
  <r>
    <n v="1241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x v="1153"/>
  </r>
  <r>
    <n v="1242"/>
    <x v="581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x v="1154"/>
  </r>
  <r>
    <n v="1243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n v="0.2"/>
    <x v="1155"/>
  </r>
  <r>
    <n v="1244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x v="525"/>
    <n v="4"/>
    <n v="0"/>
    <x v="1156"/>
  </r>
  <r>
    <n v="1245"/>
    <x v="583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x v="1116"/>
    <n v="9"/>
    <n v="0"/>
    <x v="1157"/>
  </r>
  <r>
    <n v="1246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x v="1117"/>
    <n v="6"/>
    <n v="0.2"/>
    <x v="1158"/>
  </r>
  <r>
    <n v="1247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x v="1118"/>
    <n v="12"/>
    <n v="0.2"/>
    <x v="1159"/>
  </r>
  <r>
    <n v="1248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x v="1119"/>
    <n v="3"/>
    <n v="0.15"/>
    <x v="1160"/>
  </r>
  <r>
    <n v="1249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x v="1120"/>
    <n v="6"/>
    <n v="0"/>
    <x v="1161"/>
  </r>
  <r>
    <n v="1250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x v="1162"/>
  </r>
  <r>
    <n v="1251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x v="1163"/>
  </r>
  <r>
    <n v="1252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x v="1123"/>
    <n v="2"/>
    <n v="0"/>
    <x v="1164"/>
  </r>
  <r>
    <n v="1253"/>
    <x v="58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x v="1124"/>
    <n v="4"/>
    <n v="0"/>
    <x v="1165"/>
  </r>
  <r>
    <n v="1254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x v="797"/>
    <n v="2"/>
    <n v="0.2"/>
    <x v="822"/>
  </r>
  <r>
    <n v="1255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x v="1125"/>
    <n v="3"/>
    <n v="0.4"/>
    <x v="1166"/>
  </r>
  <r>
    <n v="1256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x v="1126"/>
    <n v="1"/>
    <n v="0.2"/>
    <x v="1167"/>
  </r>
  <r>
    <n v="1257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n v="0.2"/>
    <x v="1168"/>
  </r>
  <r>
    <n v="1258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x v="1128"/>
    <n v="3"/>
    <n v="0.7"/>
    <x v="1169"/>
  </r>
  <r>
    <n v="1259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x v="1129"/>
    <n v="3"/>
    <n v="0.2"/>
    <x v="1170"/>
  </r>
  <r>
    <n v="1260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x v="1130"/>
    <n v="8"/>
    <n v="0.2"/>
    <x v="1171"/>
  </r>
  <r>
    <n v="1261"/>
    <x v="58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x v="1172"/>
  </r>
  <r>
    <n v="1262"/>
    <x v="590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x v="1173"/>
  </r>
  <r>
    <n v="1263"/>
    <x v="591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x v="1133"/>
    <n v="3"/>
    <n v="0.2"/>
    <x v="1174"/>
  </r>
  <r>
    <n v="1264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x v="1175"/>
  </r>
  <r>
    <n v="1265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x v="1135"/>
    <n v="5"/>
    <n v="0"/>
    <x v="1176"/>
  </r>
  <r>
    <n v="1266"/>
    <x v="593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x v="1136"/>
    <n v="3"/>
    <n v="0"/>
    <x v="1177"/>
  </r>
  <r>
    <n v="1267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x v="1137"/>
    <n v="1"/>
    <n v="0"/>
    <x v="1178"/>
  </r>
  <r>
    <n v="1268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n v="0.2"/>
    <x v="1179"/>
  </r>
  <r>
    <n v="1269"/>
    <x v="595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x v="1139"/>
    <n v="3"/>
    <n v="0.2"/>
    <x v="1180"/>
  </r>
  <r>
    <n v="1270"/>
    <x v="59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x v="1181"/>
  </r>
  <r>
    <n v="1271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n v="0.2"/>
    <x v="1182"/>
  </r>
  <r>
    <n v="1272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x v="1183"/>
  </r>
  <r>
    <n v="1273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x v="1143"/>
    <n v="8"/>
    <n v="0.8"/>
    <x v="1184"/>
  </r>
  <r>
    <n v="1274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x v="563"/>
    <n v="2"/>
    <n v="0.2"/>
    <x v="572"/>
  </r>
  <r>
    <n v="1275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x v="1185"/>
  </r>
  <r>
    <n v="1276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x v="1186"/>
  </r>
  <r>
    <n v="1277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x v="1187"/>
  </r>
  <r>
    <n v="1278"/>
    <x v="599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x v="1188"/>
  </r>
  <r>
    <n v="1279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x v="1147"/>
    <n v="3"/>
    <n v="0"/>
    <x v="1189"/>
  </r>
  <r>
    <n v="1280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x v="1148"/>
    <n v="4"/>
    <n v="0"/>
    <x v="1190"/>
  </r>
  <r>
    <n v="1281"/>
    <x v="601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x v="1149"/>
    <n v="3"/>
    <n v="0"/>
    <x v="1191"/>
  </r>
  <r>
    <n v="1282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x v="1150"/>
    <n v="3"/>
    <n v="0.2"/>
    <x v="1192"/>
  </r>
  <r>
    <n v="1283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x v="1151"/>
    <n v="1"/>
    <n v="0.7"/>
    <x v="1193"/>
  </r>
  <r>
    <n v="1284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x v="1152"/>
    <n v="3"/>
    <n v="0.2"/>
    <x v="1194"/>
  </r>
  <r>
    <n v="1285"/>
    <x v="603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n v="0.8"/>
    <x v="1195"/>
  </r>
  <r>
    <n v="1286"/>
    <x v="604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x v="81"/>
    <n v="5"/>
    <n v="0"/>
    <x v="1196"/>
  </r>
  <r>
    <n v="1287"/>
    <x v="605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x v="1154"/>
    <n v="3"/>
    <n v="0"/>
    <x v="1197"/>
  </r>
  <r>
    <n v="1288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x v="1155"/>
    <n v="2"/>
    <n v="0"/>
    <x v="1198"/>
  </r>
  <r>
    <n v="1289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x v="1199"/>
  </r>
  <r>
    <n v="1290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x v="1156"/>
    <n v="3"/>
    <n v="0"/>
    <x v="1200"/>
  </r>
  <r>
    <n v="1291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n v="0.2"/>
    <x v="1201"/>
  </r>
  <r>
    <n v="1292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x v="56"/>
    <n v="5"/>
    <n v="0"/>
    <x v="56"/>
  </r>
  <r>
    <n v="1293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x v="1158"/>
    <n v="3"/>
    <n v="0"/>
    <x v="1202"/>
  </r>
  <r>
    <n v="1294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x v="1159"/>
    <n v="5"/>
    <n v="0"/>
    <x v="1203"/>
  </r>
  <r>
    <n v="1295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x v="1160"/>
    <n v="1"/>
    <n v="0"/>
    <x v="1204"/>
  </r>
  <r>
    <n v="1296"/>
    <x v="609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x v="1205"/>
  </r>
  <r>
    <n v="1297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x v="1206"/>
  </r>
  <r>
    <n v="1298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x v="1163"/>
    <n v="2"/>
    <n v="0.2"/>
    <x v="1207"/>
  </r>
  <r>
    <n v="1299"/>
    <x v="611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n v="0"/>
    <x v="1208"/>
  </r>
  <r>
    <n v="1300"/>
    <x v="612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x v="1209"/>
  </r>
  <r>
    <n v="1301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x v="1210"/>
  </r>
  <r>
    <n v="1302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x v="1211"/>
  </r>
  <r>
    <n v="1303"/>
    <x v="614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n v="0"/>
    <x v="1212"/>
  </r>
  <r>
    <n v="1304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x v="1213"/>
  </r>
  <r>
    <n v="1305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1306"/>
    <x v="61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x v="1215"/>
  </r>
  <r>
    <n v="1307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x v="1172"/>
    <n v="7"/>
    <n v="0"/>
    <x v="1216"/>
  </r>
  <r>
    <n v="1308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x v="1173"/>
    <n v="3"/>
    <n v="0.2"/>
    <x v="1217"/>
  </r>
  <r>
    <n v="1309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x v="1174"/>
    <n v="2"/>
    <n v="0"/>
    <x v="1218"/>
  </r>
  <r>
    <n v="1310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n v="0"/>
    <x v="437"/>
  </r>
  <r>
    <n v="1311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x v="224"/>
    <n v="2"/>
    <n v="0.2"/>
    <x v="1219"/>
  </r>
  <r>
    <n v="1312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x v="1175"/>
    <n v="1"/>
    <n v="0"/>
    <x v="1220"/>
  </r>
  <r>
    <n v="1313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x v="1176"/>
    <n v="4"/>
    <n v="0"/>
    <x v="1221"/>
  </r>
  <r>
    <n v="1314"/>
    <x v="619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n v="0.3"/>
    <x v="1222"/>
  </r>
  <r>
    <n v="1315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x v="814"/>
  </r>
  <r>
    <n v="1316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n v="0"/>
    <x v="1223"/>
  </r>
  <r>
    <n v="1317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x v="1179"/>
    <n v="5"/>
    <n v="0"/>
    <x v="1224"/>
  </r>
  <r>
    <n v="1318"/>
    <x v="62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x v="1180"/>
    <n v="1"/>
    <n v="0.2"/>
    <x v="1225"/>
  </r>
  <r>
    <n v="1319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n v="0.2"/>
    <x v="1226"/>
  </r>
  <r>
    <n v="1320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x v="1182"/>
    <n v="6"/>
    <n v="0.7"/>
    <x v="1227"/>
  </r>
  <r>
    <n v="1321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x v="1183"/>
    <n v="3"/>
    <n v="0.7"/>
    <x v="1228"/>
  </r>
  <r>
    <n v="1322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x v="1184"/>
    <n v="2"/>
    <n v="0.2"/>
    <x v="1229"/>
  </r>
  <r>
    <n v="1323"/>
    <x v="62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n v="0"/>
    <x v="1230"/>
  </r>
  <r>
    <n v="1324"/>
    <x v="62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x v="1231"/>
  </r>
  <r>
    <n v="1325"/>
    <x v="626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n v="0"/>
    <x v="1232"/>
  </r>
  <r>
    <n v="1326"/>
    <x v="627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x v="1233"/>
  </r>
  <r>
    <n v="1327"/>
    <x v="628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x v="1234"/>
  </r>
  <r>
    <n v="1328"/>
    <x v="629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x v="1189"/>
    <n v="1"/>
    <n v="0"/>
    <x v="1235"/>
  </r>
  <r>
    <n v="1329"/>
    <x v="630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x v="1236"/>
  </r>
  <r>
    <n v="1330"/>
    <x v="631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n v="0"/>
    <x v="1237"/>
  </r>
  <r>
    <n v="1331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x v="1238"/>
  </r>
  <r>
    <n v="1332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x v="1193"/>
    <n v="2"/>
    <n v="0.2"/>
    <x v="1239"/>
  </r>
  <r>
    <n v="1333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x v="1194"/>
    <n v="3"/>
    <n v="0.8"/>
    <x v="1240"/>
  </r>
  <r>
    <n v="1334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x v="1241"/>
  </r>
  <r>
    <n v="1335"/>
    <x v="63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n v="0.2"/>
    <x v="1242"/>
  </r>
  <r>
    <n v="1336"/>
    <x v="635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x v="1197"/>
    <n v="4"/>
    <n v="0"/>
    <x v="232"/>
  </r>
  <r>
    <n v="1337"/>
    <x v="636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x v="1198"/>
    <n v="3"/>
    <n v="0"/>
    <x v="1243"/>
  </r>
  <r>
    <n v="1338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x v="1199"/>
    <n v="2"/>
    <n v="0"/>
    <x v="1244"/>
  </r>
  <r>
    <n v="1339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n v="0"/>
    <x v="1245"/>
  </r>
  <r>
    <n v="1340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x v="1246"/>
  </r>
  <r>
    <n v="1341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x v="1247"/>
  </r>
  <r>
    <n v="1342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x v="1248"/>
  </r>
  <r>
    <n v="1343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x v="1249"/>
  </r>
  <r>
    <n v="1344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n v="0"/>
    <x v="1250"/>
  </r>
  <r>
    <n v="1345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x v="1206"/>
    <n v="5"/>
    <n v="0"/>
    <x v="1251"/>
  </r>
  <r>
    <n v="1346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x v="1252"/>
  </r>
  <r>
    <n v="1347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x v="1253"/>
  </r>
  <r>
    <n v="1348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x v="1209"/>
    <n v="6"/>
    <n v="0"/>
    <x v="1254"/>
  </r>
  <r>
    <n v="1349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x v="1255"/>
  </r>
  <r>
    <n v="1350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x v="1256"/>
  </r>
  <r>
    <n v="1351"/>
    <x v="641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n v="0.3"/>
    <x v="1257"/>
  </r>
  <r>
    <n v="1352"/>
    <x v="642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x v="1213"/>
    <n v="2"/>
    <n v="0"/>
    <x v="1258"/>
  </r>
  <r>
    <n v="1353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x v="1214"/>
    <n v="5"/>
    <n v="0.2"/>
    <x v="1259"/>
  </r>
  <r>
    <n v="1354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x v="1215"/>
    <n v="3"/>
    <n v="0"/>
    <x v="1260"/>
  </r>
  <r>
    <n v="1355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1356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x v="1262"/>
  </r>
  <r>
    <n v="1357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n v="0.2"/>
    <x v="1263"/>
  </r>
  <r>
    <n v="1358"/>
    <x v="645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x v="1219"/>
    <n v="3"/>
    <n v="0"/>
    <x v="1264"/>
  </r>
  <r>
    <n v="1359"/>
    <x v="646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x v="1265"/>
  </r>
  <r>
    <n v="1360"/>
    <x v="647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x v="1221"/>
    <n v="2"/>
    <n v="0.2"/>
    <x v="232"/>
  </r>
  <r>
    <n v="1361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x v="1266"/>
  </r>
  <r>
    <n v="1362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x v="1267"/>
  </r>
  <r>
    <n v="1363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x v="1223"/>
    <n v="4"/>
    <n v="0.4"/>
    <x v="1268"/>
  </r>
  <r>
    <n v="1364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x v="1224"/>
    <n v="14"/>
    <n v="0.7"/>
    <x v="1269"/>
  </r>
  <r>
    <n v="1365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x v="1270"/>
  </r>
  <r>
    <n v="1366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x v="1226"/>
    <n v="6"/>
    <n v="0.2"/>
    <x v="1271"/>
  </r>
  <r>
    <n v="1367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x v="1227"/>
    <n v="2"/>
    <n v="0.2"/>
    <x v="1272"/>
  </r>
  <r>
    <n v="1368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x v="1273"/>
  </r>
  <r>
    <n v="1369"/>
    <x v="650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x v="1274"/>
  </r>
  <r>
    <n v="1370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x v="1275"/>
  </r>
  <r>
    <n v="1371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n v="0.2"/>
    <x v="1276"/>
  </r>
  <r>
    <n v="1372"/>
    <x v="65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n v="0"/>
    <x v="1277"/>
  </r>
  <r>
    <n v="1373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x v="461"/>
    <n v="2"/>
    <n v="0"/>
    <x v="472"/>
  </r>
  <r>
    <n v="1374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x v="1278"/>
  </r>
  <r>
    <n v="1375"/>
    <x v="654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n v="0"/>
    <x v="1279"/>
  </r>
  <r>
    <n v="1376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n v="0"/>
    <x v="1280"/>
  </r>
  <r>
    <n v="1377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x v="990"/>
    <n v="8"/>
    <n v="0"/>
    <x v="1281"/>
  </r>
  <r>
    <n v="1378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x v="1235"/>
    <n v="5"/>
    <n v="0"/>
    <x v="1282"/>
  </r>
  <r>
    <n v="1379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x v="1236"/>
    <n v="5"/>
    <n v="0.2"/>
    <x v="1283"/>
  </r>
  <r>
    <n v="1380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x v="1284"/>
  </r>
  <r>
    <n v="1381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x v="1238"/>
    <n v="1"/>
    <n v="0.2"/>
    <x v="1285"/>
  </r>
  <r>
    <n v="1382"/>
    <x v="65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x v="1286"/>
  </r>
  <r>
    <n v="138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x v="1287"/>
  </r>
  <r>
    <n v="1384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n v="0"/>
    <x v="1288"/>
  </r>
  <r>
    <n v="1385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x v="1242"/>
    <n v="5"/>
    <n v="0"/>
    <x v="1289"/>
  </r>
  <r>
    <n v="1386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x v="609"/>
    <n v="3"/>
    <n v="0"/>
    <x v="1290"/>
  </r>
  <r>
    <n v="1387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n v="0"/>
    <x v="1291"/>
  </r>
  <r>
    <n v="1388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x v="1292"/>
  </r>
  <r>
    <n v="1389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x v="1293"/>
  </r>
  <r>
    <n v="1390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x v="1246"/>
    <n v="3"/>
    <n v="0"/>
    <x v="1294"/>
  </r>
  <r>
    <n v="1391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x v="1295"/>
  </r>
  <r>
    <n v="1392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n v="0"/>
    <x v="1296"/>
  </r>
  <r>
    <n v="139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x v="1249"/>
    <n v="7"/>
    <n v="0"/>
    <x v="1297"/>
  </r>
  <r>
    <n v="1394"/>
    <x v="65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x v="1250"/>
    <n v="3"/>
    <n v="0.2"/>
    <x v="1298"/>
  </r>
  <r>
    <n v="1395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x v="1251"/>
    <n v="5"/>
    <n v="0.5"/>
    <x v="1299"/>
  </r>
  <r>
    <n v="1396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n v="0.5"/>
    <x v="1300"/>
  </r>
  <r>
    <n v="1397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x v="1301"/>
  </r>
  <r>
    <n v="1398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x v="1057"/>
    <n v="2"/>
    <n v="0"/>
    <x v="1302"/>
  </r>
  <r>
    <n v="1399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x v="1303"/>
  </r>
  <r>
    <n v="1400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x v="90"/>
    <n v="1"/>
    <n v="0"/>
    <x v="90"/>
  </r>
  <r>
    <n v="1401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x v="48"/>
  </r>
  <r>
    <n v="1402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x v="1255"/>
    <n v="3"/>
    <n v="0"/>
    <x v="1304"/>
  </r>
  <r>
    <n v="1403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x v="1305"/>
  </r>
  <r>
    <n v="1404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x v="1257"/>
    <n v="5"/>
    <n v="0.2"/>
    <x v="1306"/>
  </r>
  <r>
    <n v="1405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x v="1258"/>
    <n v="1"/>
    <n v="0.2"/>
    <x v="1307"/>
  </r>
  <r>
    <n v="1406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x v="1259"/>
    <n v="3"/>
    <n v="0.4"/>
    <x v="1308"/>
  </r>
  <r>
    <n v="1407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x v="1309"/>
  </r>
  <r>
    <n v="1408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n v="0"/>
    <x v="1310"/>
  </r>
  <r>
    <n v="1409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x v="372"/>
    <n v="2"/>
    <n v="0"/>
    <x v="1311"/>
  </r>
  <r>
    <n v="1410"/>
    <x v="66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x v="865"/>
    <n v="3"/>
    <n v="0.5"/>
    <x v="896"/>
  </r>
  <r>
    <n v="1411"/>
    <x v="666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n v="0.2"/>
    <x v="210"/>
  </r>
  <r>
    <n v="1412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x v="1262"/>
    <n v="2"/>
    <n v="0.1"/>
    <x v="1312"/>
  </r>
  <r>
    <n v="1413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x v="1313"/>
  </r>
  <r>
    <n v="1414"/>
    <x v="668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n v="0.2"/>
    <x v="1314"/>
  </r>
  <r>
    <n v="1415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x v="1315"/>
  </r>
  <r>
    <n v="1416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x v="1316"/>
  </r>
  <r>
    <n v="1417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x v="1266"/>
    <n v="7"/>
    <n v="0.2"/>
    <x v="1317"/>
  </r>
  <r>
    <n v="1418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x v="1267"/>
    <n v="3"/>
    <n v="0.2"/>
    <x v="1318"/>
  </r>
  <r>
    <n v="1419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x v="1268"/>
    <n v="4"/>
    <n v="0.6"/>
    <x v="1319"/>
  </r>
  <r>
    <n v="1420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x v="1269"/>
    <n v="4"/>
    <n v="0.2"/>
    <x v="1320"/>
  </r>
  <r>
    <n v="1421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x v="1270"/>
    <n v="2"/>
    <n v="0.7"/>
    <x v="1321"/>
  </r>
  <r>
    <n v="1422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x v="1322"/>
  </r>
  <r>
    <n v="1423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x v="1272"/>
    <n v="9"/>
    <n v="0.7"/>
    <x v="1323"/>
  </r>
  <r>
    <n v="1424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n v="0.2"/>
    <x v="1324"/>
  </r>
  <r>
    <n v="1425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x v="1274"/>
    <n v="5"/>
    <n v="0.2"/>
    <x v="1325"/>
  </r>
  <r>
    <n v="1426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x v="1275"/>
    <n v="4"/>
    <n v="0.2"/>
    <x v="1326"/>
  </r>
  <r>
    <n v="1427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x v="1276"/>
    <n v="2"/>
    <n v="0.2"/>
    <x v="1327"/>
  </r>
  <r>
    <n v="1428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x v="1277"/>
    <n v="5"/>
    <n v="0"/>
    <x v="1328"/>
  </r>
  <r>
    <n v="1429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x v="1329"/>
  </r>
  <r>
    <n v="1430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x v="1330"/>
  </r>
  <r>
    <n v="1431"/>
    <x v="673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x v="1280"/>
    <n v="8"/>
    <n v="0.4"/>
    <x v="1331"/>
  </r>
  <r>
    <n v="1432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x v="1281"/>
    <n v="6"/>
    <n v="0"/>
    <x v="1332"/>
  </r>
  <r>
    <n v="1433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x v="1282"/>
    <n v="1"/>
    <n v="0"/>
    <x v="1333"/>
  </r>
  <r>
    <n v="1434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x v="1283"/>
    <n v="14"/>
    <n v="0"/>
    <x v="1334"/>
  </r>
  <r>
    <n v="1435"/>
    <x v="675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x v="1284"/>
    <n v="5"/>
    <n v="0"/>
    <x v="1335"/>
  </r>
  <r>
    <n v="1436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x v="277"/>
    <n v="6"/>
    <n v="0.2"/>
    <x v="282"/>
  </r>
  <r>
    <n v="1437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x v="797"/>
    <n v="2"/>
    <n v="0.2"/>
    <x v="822"/>
  </r>
  <r>
    <n v="1438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x v="1336"/>
  </r>
  <r>
    <n v="1439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x v="1337"/>
  </r>
  <r>
    <n v="1440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x v="1286"/>
    <n v="5"/>
    <n v="0"/>
    <x v="1338"/>
  </r>
  <r>
    <n v="1441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x v="792"/>
    <n v="4"/>
    <n v="0"/>
    <x v="1339"/>
  </r>
  <r>
    <n v="1442"/>
    <x v="679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n v="0.2"/>
    <x v="1340"/>
  </r>
  <r>
    <n v="1443"/>
    <x v="680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x v="1341"/>
  </r>
  <r>
    <n v="1444"/>
    <x v="681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x v="1289"/>
    <n v="4"/>
    <n v="0.2"/>
    <x v="1342"/>
  </r>
  <r>
    <n v="1445"/>
    <x v="682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x v="1290"/>
    <n v="9"/>
    <n v="0.2"/>
    <x v="1343"/>
  </r>
  <r>
    <n v="1446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x v="1344"/>
  </r>
  <r>
    <n v="1447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x v="1292"/>
    <n v="7"/>
    <n v="0.3"/>
    <x v="1345"/>
  </r>
  <r>
    <n v="1448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x v="1346"/>
  </r>
  <r>
    <n v="1449"/>
    <x v="68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n v="0.7"/>
    <x v="1347"/>
  </r>
  <r>
    <n v="1450"/>
    <x v="685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n v="0.2"/>
    <x v="1348"/>
  </r>
  <r>
    <n v="1451"/>
    <x v="686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x v="1295"/>
    <n v="1"/>
    <n v="0.7"/>
    <x v="1349"/>
  </r>
  <r>
    <n v="1452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x v="558"/>
    <n v="7"/>
    <n v="0"/>
    <x v="1350"/>
  </r>
  <r>
    <n v="1453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x v="1296"/>
    <n v="3"/>
    <n v="0"/>
    <x v="1351"/>
  </r>
  <r>
    <n v="1454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x v="1297"/>
    <n v="5"/>
    <n v="0"/>
    <x v="1352"/>
  </r>
  <r>
    <n v="1455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x v="1353"/>
  </r>
  <r>
    <n v="1456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x v="1299"/>
    <n v="3"/>
    <n v="0"/>
    <x v="1354"/>
  </r>
  <r>
    <n v="1457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n v="0"/>
    <x v="1355"/>
  </r>
  <r>
    <n v="1458"/>
    <x v="689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x v="1356"/>
  </r>
  <r>
    <n v="1459"/>
    <x v="690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x v="801"/>
    <n v="4"/>
    <n v="0.2"/>
    <x v="826"/>
  </r>
  <r>
    <n v="1460"/>
    <x v="69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x v="1302"/>
    <n v="2"/>
    <n v="0"/>
    <x v="1357"/>
  </r>
  <r>
    <n v="1461"/>
    <x v="692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x v="1358"/>
  </r>
  <r>
    <n v="1462"/>
    <x v="693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x v="1304"/>
    <n v="2"/>
    <n v="0.3"/>
    <x v="1359"/>
  </r>
  <r>
    <n v="1463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n v="0.2"/>
    <x v="1360"/>
  </r>
  <r>
    <n v="1464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x v="1361"/>
  </r>
  <r>
    <n v="1465"/>
    <x v="695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x v="1307"/>
    <n v="2"/>
    <n v="0"/>
    <x v="1362"/>
  </r>
  <r>
    <n v="1466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x v="1363"/>
  </r>
  <r>
    <n v="1467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x v="99"/>
  </r>
  <r>
    <n v="1468"/>
    <x v="697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x v="1364"/>
  </r>
  <r>
    <n v="1469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n v="0"/>
    <x v="1365"/>
  </r>
  <r>
    <n v="1470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x v="1366"/>
  </r>
  <r>
    <n v="1471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x v="91"/>
    <n v="2"/>
    <n v="0"/>
    <x v="91"/>
  </r>
  <r>
    <n v="1472"/>
    <x v="699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x v="1312"/>
    <n v="2"/>
    <n v="0.2"/>
    <x v="1367"/>
  </r>
  <r>
    <n v="1473"/>
    <x v="700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x v="1313"/>
    <n v="3"/>
    <n v="0"/>
    <x v="1368"/>
  </r>
  <r>
    <n v="1474"/>
    <x v="701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x v="1369"/>
  </r>
  <r>
    <n v="1475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x v="1315"/>
    <n v="6"/>
    <n v="0"/>
    <x v="1370"/>
  </r>
  <r>
    <n v="1476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x v="1173"/>
    <n v="3"/>
    <n v="0.2"/>
    <x v="1217"/>
  </r>
  <r>
    <n v="1477"/>
    <x v="703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x v="1316"/>
    <n v="7"/>
    <n v="0"/>
    <x v="1371"/>
  </r>
  <r>
    <n v="1478"/>
    <x v="704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x v="1372"/>
  </r>
  <r>
    <n v="1479"/>
    <x v="705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x v="1318"/>
    <n v="4"/>
    <n v="0.2"/>
    <x v="1373"/>
  </r>
  <r>
    <n v="1480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x v="243"/>
    <n v="4"/>
    <n v="0"/>
    <x v="245"/>
  </r>
  <r>
    <n v="1481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x v="1374"/>
  </r>
  <r>
    <n v="1482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x v="1320"/>
    <n v="3"/>
    <n v="0"/>
    <x v="1375"/>
  </r>
  <r>
    <n v="1483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x v="1276"/>
    <n v="2"/>
    <n v="0.2"/>
    <x v="1376"/>
  </r>
  <r>
    <n v="1484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x v="1321"/>
    <n v="1"/>
    <n v="0.2"/>
    <x v="1377"/>
  </r>
  <r>
    <n v="1485"/>
    <x v="70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x v="1378"/>
  </r>
  <r>
    <n v="1486"/>
    <x v="709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x v="1061"/>
    <n v="2"/>
    <n v="0"/>
    <x v="1379"/>
  </r>
  <r>
    <n v="1487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x v="1323"/>
    <n v="7"/>
    <n v="0.2"/>
    <x v="1380"/>
  </r>
  <r>
    <n v="1488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x v="1324"/>
    <n v="3"/>
    <n v="0"/>
    <x v="1381"/>
  </r>
  <r>
    <n v="1489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x v="532"/>
    <n v="3"/>
    <n v="0"/>
    <x v="543"/>
  </r>
  <r>
    <n v="1490"/>
    <x v="711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x v="1325"/>
    <n v="2"/>
    <n v="0.2"/>
    <x v="1382"/>
  </r>
  <r>
    <n v="1491"/>
    <x v="712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x v="1383"/>
  </r>
  <r>
    <n v="1492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x v="1384"/>
  </r>
  <r>
    <n v="1493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x v="1327"/>
    <n v="6"/>
    <n v="0.1"/>
    <x v="1385"/>
  </r>
  <r>
    <n v="1494"/>
    <x v="714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x v="1328"/>
    <n v="2"/>
    <n v="0"/>
    <x v="1386"/>
  </r>
  <r>
    <n v="1495"/>
    <x v="71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n v="0"/>
    <x v="1387"/>
  </r>
  <r>
    <n v="1496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x v="1330"/>
    <n v="7"/>
    <n v="0.2"/>
    <x v="1388"/>
  </r>
  <r>
    <n v="1497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n v="0.2"/>
    <x v="1389"/>
  </r>
  <r>
    <n v="1498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x v="1390"/>
  </r>
  <r>
    <n v="1499"/>
    <x v="717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n v="0.2"/>
    <x v="1391"/>
  </r>
  <r>
    <n v="1500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x v="197"/>
  </r>
  <r>
    <n v="1501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x v="1334"/>
    <n v="9"/>
    <n v="0.2"/>
    <x v="1392"/>
  </r>
  <r>
    <n v="1502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x v="1129"/>
    <n v="3"/>
    <n v="0.2"/>
    <x v="1170"/>
  </r>
  <r>
    <n v="1503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x v="1393"/>
  </r>
  <r>
    <n v="1504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x v="596"/>
  </r>
  <r>
    <n v="1505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x v="1336"/>
    <n v="4"/>
    <n v="0"/>
    <x v="1394"/>
  </r>
  <r>
    <n v="1506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n v="0.2"/>
    <x v="1395"/>
  </r>
  <r>
    <n v="1507"/>
    <x v="721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x v="1396"/>
  </r>
  <r>
    <n v="1508"/>
    <x v="722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x v="1397"/>
  </r>
  <r>
    <n v="1509"/>
    <x v="723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x v="1398"/>
  </r>
  <r>
    <n v="1510"/>
    <x v="724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n v="0"/>
    <x v="1399"/>
  </r>
  <r>
    <n v="1511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x v="1400"/>
  </r>
  <r>
    <n v="1512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x v="1342"/>
    <n v="9"/>
    <n v="0"/>
    <x v="1401"/>
  </r>
  <r>
    <n v="1513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x v="1343"/>
    <n v="3"/>
    <n v="0.2"/>
    <x v="1402"/>
  </r>
  <r>
    <n v="1514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x v="1344"/>
    <n v="5"/>
    <n v="0.8"/>
    <x v="1403"/>
  </r>
  <r>
    <n v="1515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n v="0.8"/>
    <x v="1404"/>
  </r>
  <r>
    <n v="1516"/>
    <x v="727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x v="1346"/>
    <n v="1"/>
    <n v="0.3"/>
    <x v="1405"/>
  </r>
  <r>
    <n v="1517"/>
    <x v="728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x v="1406"/>
  </r>
  <r>
    <n v="1518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n v="0.2"/>
    <x v="1407"/>
  </r>
  <r>
    <n v="1519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x v="1349"/>
    <n v="3"/>
    <n v="0.2"/>
    <x v="1408"/>
  </r>
  <r>
    <n v="1520"/>
    <x v="730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x v="1409"/>
  </r>
  <r>
    <n v="1521"/>
    <x v="731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x v="1053"/>
    <n v="5"/>
    <n v="0.2"/>
    <x v="1410"/>
  </r>
  <r>
    <n v="1522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x v="1411"/>
  </r>
  <r>
    <n v="1523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x v="548"/>
    <n v="5"/>
    <n v="0.2"/>
    <x v="1412"/>
  </r>
  <r>
    <n v="1524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x v="658"/>
    <n v="8"/>
    <n v="0.2"/>
    <x v="1413"/>
  </r>
  <r>
    <n v="1525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n v="0.2"/>
    <x v="1414"/>
  </r>
  <r>
    <n v="1526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x v="31"/>
  </r>
  <r>
    <n v="1527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x v="1353"/>
    <n v="2"/>
    <n v="0.2"/>
    <x v="1415"/>
  </r>
  <r>
    <n v="1528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x v="25"/>
    <n v="2"/>
    <n v="0.2"/>
    <x v="1416"/>
  </r>
  <r>
    <n v="1529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x v="1354"/>
    <n v="7"/>
    <n v="0"/>
    <x v="1417"/>
  </r>
  <r>
    <n v="1530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x v="549"/>
    <n v="2"/>
    <n v="0"/>
    <x v="1418"/>
  </r>
  <r>
    <n v="1531"/>
    <x v="735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x v="1355"/>
    <n v="3"/>
    <n v="0.2"/>
    <x v="1419"/>
  </r>
  <r>
    <n v="1532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n v="0.2"/>
    <x v="1420"/>
  </r>
  <r>
    <n v="1533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x v="1357"/>
    <n v="3"/>
    <n v="0.2"/>
    <x v="1421"/>
  </r>
  <r>
    <n v="1534"/>
    <x v="737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x v="1358"/>
    <n v="6"/>
    <n v="0"/>
    <x v="232"/>
  </r>
  <r>
    <n v="1535"/>
    <x v="738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x v="1422"/>
  </r>
  <r>
    <n v="1536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x v="1360"/>
    <n v="3"/>
    <n v="0"/>
    <x v="1423"/>
  </r>
  <r>
    <n v="1537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x v="1424"/>
  </r>
  <r>
    <n v="1538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x v="1362"/>
    <n v="1"/>
    <n v="0"/>
    <x v="1425"/>
  </r>
  <r>
    <n v="1539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x v="1426"/>
  </r>
  <r>
    <n v="1540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x v="1427"/>
  </r>
  <r>
    <n v="1541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x v="1428"/>
  </r>
  <r>
    <n v="1542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x v="1366"/>
    <n v="5"/>
    <n v="0.2"/>
    <x v="1429"/>
  </r>
  <r>
    <n v="1543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x v="1367"/>
    <n v="6"/>
    <n v="0.2"/>
    <x v="1430"/>
  </r>
  <r>
    <n v="1544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x v="1368"/>
    <n v="3"/>
    <n v="0.2"/>
    <x v="1431"/>
  </r>
  <r>
    <n v="1545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x v="1432"/>
  </r>
  <r>
    <n v="1546"/>
    <x v="743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x v="1433"/>
  </r>
  <r>
    <n v="1547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x v="763"/>
    <n v="4"/>
    <n v="0.2"/>
    <x v="785"/>
  </r>
  <r>
    <n v="1548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n v="0.8"/>
    <x v="1434"/>
  </r>
  <r>
    <n v="1549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x v="1435"/>
  </r>
  <r>
    <n v="1550"/>
    <x v="745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x v="1373"/>
    <n v="1"/>
    <n v="0.2"/>
    <x v="1436"/>
  </r>
  <r>
    <n v="1551"/>
    <x v="74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x v="1437"/>
  </r>
  <r>
    <n v="1552"/>
    <x v="747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x v="1375"/>
    <n v="2"/>
    <n v="0"/>
    <x v="1438"/>
  </r>
  <r>
    <n v="1553"/>
    <x v="748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x v="748"/>
    <n v="7"/>
    <n v="0"/>
    <x v="767"/>
  </r>
  <r>
    <n v="1554"/>
    <x v="749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x v="1376"/>
    <n v="5"/>
    <n v="0"/>
    <x v="1439"/>
  </r>
  <r>
    <n v="1555"/>
    <x v="750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x v="267"/>
    <n v="3"/>
    <n v="0"/>
    <x v="1440"/>
  </r>
  <r>
    <n v="1556"/>
    <x v="75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x v="1441"/>
  </r>
  <r>
    <n v="1557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x v="564"/>
    <n v="1"/>
    <n v="0.2"/>
    <x v="1442"/>
  </r>
  <r>
    <n v="1558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x v="1378"/>
    <n v="5"/>
    <n v="0.2"/>
    <x v="1443"/>
  </r>
  <r>
    <n v="1559"/>
    <x v="753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x v="1379"/>
    <n v="2"/>
    <n v="0"/>
    <x v="1444"/>
  </r>
  <r>
    <n v="1560"/>
    <x v="754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x v="1445"/>
  </r>
  <r>
    <n v="1561"/>
    <x v="755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x v="1381"/>
    <n v="6"/>
    <n v="0"/>
    <x v="1446"/>
  </r>
  <r>
    <n v="1562"/>
    <x v="756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x v="1104"/>
    <n v="1"/>
    <n v="0"/>
    <x v="1146"/>
  </r>
  <r>
    <n v="1563"/>
    <x v="757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x v="1447"/>
  </r>
  <r>
    <n v="1564"/>
    <x v="758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x v="1448"/>
  </r>
  <r>
    <n v="1565"/>
    <x v="75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n v="0"/>
    <x v="1449"/>
  </r>
  <r>
    <n v="1566"/>
    <x v="760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x v="1450"/>
  </r>
  <r>
    <n v="1567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n v="0.2"/>
    <x v="1451"/>
  </r>
  <r>
    <n v="1568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x v="1386"/>
    <n v="4"/>
    <n v="0.8"/>
    <x v="1452"/>
  </r>
  <r>
    <n v="1569"/>
    <x v="76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x v="1295"/>
  </r>
  <r>
    <n v="1570"/>
    <x v="763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x v="1387"/>
    <n v="3"/>
    <n v="0"/>
    <x v="1453"/>
  </r>
  <r>
    <n v="1571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x v="891"/>
    <n v="5"/>
    <n v="0.2"/>
    <x v="1454"/>
  </r>
  <r>
    <n v="1572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x v="1388"/>
    <n v="3"/>
    <n v="0"/>
    <x v="1455"/>
  </r>
  <r>
    <n v="1573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n v="0"/>
    <x v="1456"/>
  </r>
  <r>
    <n v="1574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x v="1389"/>
    <n v="2"/>
    <n v="0.2"/>
    <x v="1457"/>
  </r>
  <r>
    <n v="1575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x v="1458"/>
  </r>
  <r>
    <n v="1576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n v="0.3"/>
    <x v="1459"/>
  </r>
  <r>
    <n v="1577"/>
    <x v="766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x v="1392"/>
    <n v="2"/>
    <n v="0.2"/>
    <x v="1460"/>
  </r>
  <r>
    <n v="1578"/>
    <x v="767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x v="1393"/>
    <n v="1"/>
    <n v="0"/>
    <x v="1461"/>
  </r>
  <r>
    <n v="1579"/>
    <x v="768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x v="1462"/>
  </r>
  <r>
    <n v="1580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x v="685"/>
  </r>
  <r>
    <n v="1581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x v="1395"/>
    <n v="9"/>
    <n v="0.4"/>
    <x v="1463"/>
  </r>
  <r>
    <n v="1582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x v="108"/>
    <n v="2"/>
    <n v="0"/>
    <x v="1464"/>
  </r>
  <r>
    <n v="1583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x v="1465"/>
  </r>
  <r>
    <n v="1584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x v="116"/>
    <n v="3"/>
    <n v="0"/>
    <x v="118"/>
  </r>
  <r>
    <n v="1585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x v="51"/>
    <n v="2"/>
    <n v="0"/>
    <x v="51"/>
  </r>
  <r>
    <n v="1586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x v="508"/>
    <n v="5"/>
    <n v="0"/>
    <x v="520"/>
  </r>
  <r>
    <n v="1587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x v="140"/>
    <n v="3"/>
    <n v="0"/>
    <x v="142"/>
  </r>
  <r>
    <n v="1588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x v="1466"/>
  </r>
  <r>
    <n v="1589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n v="0"/>
    <x v="1467"/>
  </r>
  <r>
    <n v="1590"/>
    <x v="770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n v="0"/>
    <x v="1468"/>
  </r>
  <r>
    <n v="1591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x v="1469"/>
  </r>
  <r>
    <n v="1592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x v="1400"/>
    <n v="5"/>
    <n v="0.2"/>
    <x v="1470"/>
  </r>
  <r>
    <n v="1593"/>
    <x v="772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x v="1401"/>
    <n v="4"/>
    <n v="0.2"/>
    <x v="1471"/>
  </r>
  <r>
    <n v="1594"/>
    <x v="773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x v="1472"/>
  </r>
  <r>
    <n v="1595"/>
    <x v="774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x v="1403"/>
    <n v="3"/>
    <n v="0.3"/>
    <x v="1473"/>
  </r>
  <r>
    <n v="1596"/>
    <x v="775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x v="1404"/>
    <n v="2"/>
    <n v="0.3"/>
    <x v="1474"/>
  </r>
  <r>
    <n v="1597"/>
    <x v="776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x v="1475"/>
  </r>
  <r>
    <n v="1598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x v="1406"/>
    <n v="4"/>
    <n v="0.2"/>
    <x v="1476"/>
  </r>
  <r>
    <n v="1599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x v="1407"/>
    <n v="1"/>
    <n v="0.2"/>
    <x v="418"/>
  </r>
  <r>
    <n v="1600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x v="311"/>
  </r>
  <r>
    <n v="1601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x v="314"/>
    <n v="2"/>
    <n v="0.6"/>
    <x v="1477"/>
  </r>
  <r>
    <n v="1602"/>
    <x v="778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x v="1478"/>
  </r>
  <r>
    <n v="1603"/>
    <x v="779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x v="408"/>
    <n v="3"/>
    <n v="0.2"/>
    <x v="1479"/>
  </r>
  <r>
    <n v="1604"/>
    <x v="780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x v="1408"/>
    <n v="6"/>
    <n v="0"/>
    <x v="1480"/>
  </r>
  <r>
    <n v="1605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x v="1409"/>
    <n v="5"/>
    <n v="0.2"/>
    <x v="1481"/>
  </r>
  <r>
    <n v="1606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x v="1410"/>
    <n v="3"/>
    <n v="0"/>
    <x v="1482"/>
  </r>
  <r>
    <n v="1607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x v="1483"/>
  </r>
  <r>
    <n v="1608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x v="1484"/>
  </r>
  <r>
    <n v="1609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x v="730"/>
  </r>
  <r>
    <n v="1610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x v="1412"/>
    <n v="3"/>
    <n v="0.2"/>
    <x v="1485"/>
  </r>
  <r>
    <n v="1611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x v="1413"/>
    <n v="2"/>
    <n v="0.15"/>
    <x v="1486"/>
  </r>
  <r>
    <n v="1612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x v="1227"/>
    <n v="2"/>
    <n v="0.2"/>
    <x v="1487"/>
  </r>
  <r>
    <n v="1613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x v="1414"/>
    <n v="2"/>
    <n v="0.2"/>
    <x v="1488"/>
  </r>
  <r>
    <n v="1614"/>
    <x v="783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x v="1415"/>
    <n v="7"/>
    <n v="0"/>
    <x v="1489"/>
  </r>
  <r>
    <n v="1615"/>
    <x v="784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x v="367"/>
    <n v="3"/>
    <n v="0.2"/>
    <x v="1490"/>
  </r>
  <r>
    <n v="1616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x v="1416"/>
    <n v="1"/>
    <n v="0"/>
    <x v="1491"/>
  </r>
  <r>
    <n v="1617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x v="1417"/>
    <n v="4"/>
    <n v="0"/>
    <x v="1492"/>
  </r>
  <r>
    <n v="1618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x v="1418"/>
    <n v="3"/>
    <n v="0"/>
    <x v="1493"/>
  </r>
  <r>
    <n v="1619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n v="0"/>
    <x v="1494"/>
  </r>
  <r>
    <n v="1620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x v="1495"/>
  </r>
  <r>
    <n v="1621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x v="1496"/>
  </r>
  <r>
    <n v="1622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n v="0"/>
    <x v="1497"/>
  </r>
  <r>
    <n v="1623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x v="1423"/>
    <n v="2"/>
    <n v="0.2"/>
    <x v="1498"/>
  </r>
  <r>
    <n v="1624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x v="1499"/>
  </r>
  <r>
    <n v="1625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x v="1425"/>
    <n v="5"/>
    <n v="0.2"/>
    <x v="1500"/>
  </r>
  <r>
    <n v="1626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x v="1501"/>
  </r>
  <r>
    <n v="1627"/>
    <x v="78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x v="1502"/>
  </r>
  <r>
    <n v="1628"/>
    <x v="790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x v="1428"/>
    <n v="6"/>
    <n v="0"/>
    <x v="1503"/>
  </r>
  <r>
    <n v="1629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n v="0.2"/>
    <x v="1504"/>
  </r>
  <r>
    <n v="1630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n v="0.7"/>
    <x v="1505"/>
  </r>
  <r>
    <n v="1631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x v="1506"/>
  </r>
  <r>
    <n v="1632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x v="1432"/>
    <n v="2"/>
    <n v="0.2"/>
    <x v="1507"/>
  </r>
  <r>
    <n v="1633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x v="563"/>
    <n v="2"/>
    <n v="0.2"/>
    <x v="572"/>
  </r>
  <r>
    <n v="1634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x v="1433"/>
    <n v="2"/>
    <n v="0.2"/>
    <x v="1508"/>
  </r>
  <r>
    <n v="1635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x v="518"/>
    <n v="2"/>
    <n v="0.2"/>
    <x v="530"/>
  </r>
  <r>
    <n v="1636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x v="12"/>
    <n v="3"/>
    <n v="0.2"/>
    <x v="12"/>
  </r>
  <r>
    <n v="1637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x v="1509"/>
  </r>
  <r>
    <n v="1638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n v="0.2"/>
    <x v="1510"/>
  </r>
  <r>
    <n v="1639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x v="551"/>
  </r>
  <r>
    <n v="1640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x v="1511"/>
  </r>
  <r>
    <n v="1641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x v="1512"/>
  </r>
  <r>
    <n v="1642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x v="1437"/>
    <n v="3"/>
    <n v="0"/>
    <x v="1513"/>
  </r>
  <r>
    <n v="1643"/>
    <x v="795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x v="1438"/>
    <n v="2"/>
    <n v="0.2"/>
    <x v="1514"/>
  </r>
  <r>
    <n v="1644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x v="1439"/>
    <n v="3"/>
    <n v="0"/>
    <x v="1515"/>
  </r>
  <r>
    <n v="1645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x v="1440"/>
    <n v="7"/>
    <n v="0"/>
    <x v="1516"/>
  </r>
  <r>
    <n v="1646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x v="1441"/>
    <n v="2"/>
    <n v="0"/>
    <x v="1517"/>
  </r>
  <r>
    <n v="1647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x v="1518"/>
  </r>
  <r>
    <n v="1648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n v="0.2"/>
    <x v="1519"/>
  </r>
  <r>
    <n v="1649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x v="1444"/>
    <n v="6"/>
    <n v="0.7"/>
    <x v="1520"/>
  </r>
  <r>
    <n v="1650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x v="1521"/>
  </r>
  <r>
    <n v="1651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x v="1446"/>
    <n v="2"/>
    <n v="0"/>
    <x v="1522"/>
  </r>
  <r>
    <n v="1652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x v="522"/>
    <n v="2"/>
    <n v="0"/>
    <x v="534"/>
  </r>
  <r>
    <n v="1653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x v="1447"/>
    <n v="6"/>
    <n v="0"/>
    <x v="1523"/>
  </r>
  <r>
    <n v="1654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x v="622"/>
  </r>
  <r>
    <n v="1655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x v="1448"/>
    <n v="2"/>
    <n v="0"/>
    <x v="1524"/>
  </r>
  <r>
    <n v="1656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x v="1525"/>
  </r>
  <r>
    <n v="1657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n v="0"/>
    <x v="1526"/>
  </r>
  <r>
    <n v="1658"/>
    <x v="801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x v="1527"/>
  </r>
  <r>
    <n v="1659"/>
    <x v="802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x v="1451"/>
    <n v="3"/>
    <n v="0.2"/>
    <x v="1528"/>
  </r>
  <r>
    <n v="1660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x v="1529"/>
  </r>
  <r>
    <n v="1661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x v="1162"/>
    <n v="2"/>
    <n v="0.2"/>
    <x v="1530"/>
  </r>
  <r>
    <n v="1662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x v="1452"/>
    <n v="5"/>
    <n v="0.4"/>
    <x v="1531"/>
  </r>
  <r>
    <n v="1663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x v="1453"/>
    <n v="3"/>
    <n v="0.7"/>
    <x v="1532"/>
  </r>
  <r>
    <n v="1664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x v="1454"/>
    <n v="5"/>
    <n v="0.2"/>
    <x v="1533"/>
  </r>
  <r>
    <n v="1665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n v="0.2"/>
    <x v="1534"/>
  </r>
  <r>
    <n v="1666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1667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x v="1457"/>
    <n v="2"/>
    <n v="0.2"/>
    <x v="1536"/>
  </r>
  <r>
    <n v="1668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x v="1355"/>
    <n v="3"/>
    <n v="0.2"/>
    <x v="1419"/>
  </r>
  <r>
    <n v="1669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x v="1230"/>
    <n v="3"/>
    <n v="0.2"/>
    <x v="1276"/>
  </r>
  <r>
    <n v="1670"/>
    <x v="806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x v="1537"/>
  </r>
  <r>
    <n v="1671"/>
    <x v="80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x v="1538"/>
  </r>
  <r>
    <n v="1672"/>
    <x v="808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x v="1539"/>
  </r>
  <r>
    <n v="1673"/>
    <x v="809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x v="68"/>
    <n v="4"/>
    <n v="0.2"/>
    <x v="68"/>
  </r>
  <r>
    <n v="1674"/>
    <x v="81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x v="1540"/>
  </r>
  <r>
    <n v="1675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x v="1541"/>
  </r>
  <r>
    <n v="1676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x v="1463"/>
    <n v="3"/>
    <n v="0.8"/>
    <x v="1542"/>
  </r>
  <r>
    <n v="1677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x v="1464"/>
    <n v="3"/>
    <n v="0"/>
    <x v="1543"/>
  </r>
  <r>
    <n v="1678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x v="1544"/>
  </r>
  <r>
    <n v="1679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x v="1545"/>
  </r>
  <r>
    <n v="1680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x v="1546"/>
  </r>
  <r>
    <n v="1681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x v="1468"/>
    <n v="2"/>
    <n v="0.2"/>
    <x v="1547"/>
  </r>
  <r>
    <n v="1682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x v="1548"/>
  </r>
  <r>
    <n v="1683"/>
    <x v="814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x v="1470"/>
    <n v="1"/>
    <n v="0"/>
    <x v="1549"/>
  </r>
  <r>
    <n v="1684"/>
    <x v="81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x v="1550"/>
  </r>
  <r>
    <n v="1685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x v="1551"/>
  </r>
  <r>
    <n v="1686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n v="0.7"/>
    <x v="1552"/>
  </r>
  <r>
    <n v="1687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n v="0.7"/>
    <x v="1553"/>
  </r>
  <r>
    <n v="1688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x v="563"/>
    <n v="2"/>
    <n v="0.2"/>
    <x v="572"/>
  </r>
  <r>
    <n v="1689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x v="721"/>
    <n v="2"/>
    <n v="0.2"/>
    <x v="739"/>
  </r>
  <r>
    <n v="1690"/>
    <x v="818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n v="0.4"/>
    <x v="1554"/>
  </r>
  <r>
    <n v="1691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x v="1555"/>
  </r>
  <r>
    <n v="1692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x v="1477"/>
    <n v="5"/>
    <n v="0"/>
    <x v="1556"/>
  </r>
  <r>
    <n v="1693"/>
    <x v="820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x v="1478"/>
    <n v="5"/>
    <n v="0.2"/>
    <x v="1557"/>
  </r>
  <r>
    <n v="1694"/>
    <x v="821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x v="1558"/>
  </r>
  <r>
    <n v="1695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x v="1480"/>
    <n v="4"/>
    <n v="0"/>
    <x v="1559"/>
  </r>
  <r>
    <n v="1696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x v="1481"/>
    <n v="3"/>
    <n v="0"/>
    <x v="1560"/>
  </r>
  <r>
    <n v="1697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x v="1482"/>
    <n v="2"/>
    <n v="0"/>
    <x v="1561"/>
  </r>
  <r>
    <n v="1698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x v="1483"/>
    <n v="2"/>
    <n v="0"/>
    <x v="1562"/>
  </r>
  <r>
    <n v="1699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x v="748"/>
    <n v="7"/>
    <n v="0"/>
    <x v="767"/>
  </r>
  <r>
    <n v="1700"/>
    <x v="824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x v="1484"/>
    <n v="6"/>
    <n v="0"/>
    <x v="1563"/>
  </r>
  <r>
    <n v="1701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x v="929"/>
    <n v="2"/>
    <n v="0.2"/>
    <x v="963"/>
  </r>
  <r>
    <n v="1702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x v="1485"/>
    <n v="9"/>
    <n v="0.1"/>
    <x v="1564"/>
  </r>
  <r>
    <n v="1703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x v="745"/>
    <n v="2"/>
    <n v="0"/>
    <x v="1565"/>
  </r>
  <r>
    <n v="1704"/>
    <x v="826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x v="1486"/>
    <n v="5"/>
    <n v="0"/>
    <x v="1566"/>
  </r>
  <r>
    <n v="1705"/>
    <x v="827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x v="1567"/>
  </r>
  <r>
    <n v="1706"/>
    <x v="828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x v="1488"/>
    <n v="2"/>
    <n v="0.7"/>
    <x v="1568"/>
  </r>
  <r>
    <n v="1707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x v="1489"/>
    <n v="6"/>
    <n v="0"/>
    <x v="1569"/>
  </r>
  <r>
    <n v="1708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x v="1490"/>
    <n v="2"/>
    <n v="0.2"/>
    <x v="1570"/>
  </r>
  <r>
    <n v="1709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x v="1571"/>
  </r>
  <r>
    <n v="1710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x v="1492"/>
    <n v="1"/>
    <n v="0.2"/>
    <x v="1572"/>
  </r>
  <r>
    <n v="1711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x v="189"/>
    <n v="5"/>
    <n v="0"/>
    <x v="191"/>
  </r>
  <r>
    <n v="1712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x v="1573"/>
  </r>
  <r>
    <n v="1713"/>
    <x v="830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x v="1494"/>
    <n v="6"/>
    <n v="0.2"/>
    <x v="1574"/>
  </r>
  <r>
    <n v="1714"/>
    <x v="831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x v="1575"/>
  </r>
  <r>
    <n v="1715"/>
    <x v="832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x v="1576"/>
  </r>
  <r>
    <n v="1716"/>
    <x v="833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n v="0.2"/>
    <x v="332"/>
  </r>
  <r>
    <n v="1717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x v="1577"/>
  </r>
  <r>
    <n v="1718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n v="0"/>
    <x v="232"/>
  </r>
  <r>
    <n v="1719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x v="1499"/>
    <n v="4"/>
    <n v="0"/>
    <x v="1578"/>
  </r>
  <r>
    <n v="1720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x v="1579"/>
  </r>
  <r>
    <n v="1721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x v="1501"/>
    <n v="4"/>
    <n v="0.2"/>
    <x v="1580"/>
  </r>
  <r>
    <n v="1722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x v="1305"/>
    <n v="2"/>
    <n v="0.2"/>
    <x v="1581"/>
  </r>
  <r>
    <n v="1723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x v="1309"/>
    <n v="4"/>
    <n v="0.2"/>
    <x v="1582"/>
  </r>
  <r>
    <n v="1724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x v="1583"/>
  </r>
  <r>
    <n v="1725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x v="1502"/>
    <n v="3"/>
    <n v="0.2"/>
    <x v="1584"/>
  </r>
  <r>
    <n v="1726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x v="1585"/>
  </r>
  <r>
    <n v="1727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x v="1586"/>
  </r>
  <r>
    <n v="1728"/>
    <x v="837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x v="1587"/>
  </r>
  <r>
    <n v="1729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x v="1588"/>
  </r>
  <r>
    <n v="1730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x v="1589"/>
  </r>
  <r>
    <n v="1731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x v="1508"/>
    <n v="8"/>
    <n v="0.2"/>
    <x v="1590"/>
  </r>
  <r>
    <n v="1732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x v="1432"/>
    <n v="2"/>
    <n v="0.2"/>
    <x v="1507"/>
  </r>
  <r>
    <n v="1733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x v="1121"/>
  </r>
  <r>
    <n v="1734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x v="1591"/>
  </r>
  <r>
    <n v="1735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x v="1510"/>
    <n v="2"/>
    <n v="0.2"/>
    <x v="1592"/>
  </r>
  <r>
    <n v="1736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x v="1593"/>
  </r>
  <r>
    <n v="1737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x v="972"/>
    <n v="3"/>
    <n v="0.2"/>
    <x v="1594"/>
  </r>
  <r>
    <n v="1738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1739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n v="0"/>
    <x v="1595"/>
  </r>
  <r>
    <n v="1740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x v="1596"/>
  </r>
  <r>
    <n v="1741"/>
    <x v="843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x v="1513"/>
    <n v="8"/>
    <n v="0"/>
    <x v="1597"/>
  </r>
  <r>
    <n v="1742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x v="561"/>
    <n v="4"/>
    <n v="0.2"/>
    <x v="570"/>
  </r>
  <r>
    <n v="1743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n v="0.2"/>
    <x v="1598"/>
  </r>
  <r>
    <n v="1744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x v="1515"/>
    <n v="2"/>
    <n v="0.2"/>
    <x v="1599"/>
  </r>
  <r>
    <n v="1745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x v="1516"/>
    <n v="7"/>
    <n v="0.2"/>
    <x v="1600"/>
  </r>
  <r>
    <n v="1746"/>
    <x v="845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x v="522"/>
    <n v="2"/>
    <n v="0"/>
    <x v="1601"/>
  </r>
  <r>
    <n v="1747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x v="1517"/>
    <n v="8"/>
    <n v="0.7"/>
    <x v="1602"/>
  </r>
  <r>
    <n v="1748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x v="1518"/>
    <n v="3"/>
    <n v="0.2"/>
    <x v="1603"/>
  </r>
  <r>
    <n v="1749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x v="563"/>
    <n v="2"/>
    <n v="0.2"/>
    <x v="572"/>
  </r>
  <r>
    <n v="1750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x v="875"/>
    <n v="3"/>
    <n v="0.2"/>
    <x v="1604"/>
  </r>
  <r>
    <n v="1751"/>
    <x v="848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x v="1605"/>
  </r>
  <r>
    <n v="1752"/>
    <x v="849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x v="1606"/>
  </r>
  <r>
    <n v="1753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x v="1521"/>
    <n v="9"/>
    <n v="0"/>
    <x v="1607"/>
  </r>
  <r>
    <n v="1754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x v="1446"/>
    <n v="2"/>
    <n v="0"/>
    <x v="1522"/>
  </r>
  <r>
    <n v="1755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x v="18"/>
    <n v="2"/>
    <n v="0"/>
    <x v="1608"/>
  </r>
  <r>
    <n v="1756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x v="1522"/>
    <n v="11"/>
    <n v="0.2"/>
    <x v="1609"/>
  </r>
  <r>
    <n v="1757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n v="0.2"/>
    <x v="1610"/>
  </r>
  <r>
    <n v="1758"/>
    <x v="852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x v="1611"/>
  </r>
  <r>
    <n v="1759"/>
    <x v="853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n v="0.2"/>
    <x v="1612"/>
  </r>
  <r>
    <n v="1760"/>
    <x v="854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x v="1613"/>
  </r>
  <r>
    <n v="1761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x v="1614"/>
  </r>
  <r>
    <n v="1762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x v="1615"/>
  </r>
  <r>
    <n v="1763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x v="1616"/>
  </r>
  <r>
    <n v="1764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n v="0"/>
    <x v="1617"/>
  </r>
  <r>
    <n v="1765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x v="1531"/>
    <n v="1"/>
    <n v="0"/>
    <x v="1618"/>
  </r>
  <r>
    <n v="1766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n v="0"/>
    <x v="1619"/>
  </r>
  <r>
    <n v="1767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x v="765"/>
    <n v="2"/>
    <n v="0"/>
    <x v="787"/>
  </r>
  <r>
    <n v="1768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x v="1620"/>
  </r>
  <r>
    <n v="1769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x v="1534"/>
    <n v="5"/>
    <n v="0.7"/>
    <x v="1621"/>
  </r>
  <r>
    <n v="1770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x v="1535"/>
    <n v="4"/>
    <n v="0.2"/>
    <x v="1622"/>
  </r>
  <r>
    <n v="1771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x v="1623"/>
  </r>
  <r>
    <n v="1772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x v="1537"/>
    <n v="2"/>
    <n v="0.2"/>
    <x v="1624"/>
  </r>
  <r>
    <n v="1773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x v="1538"/>
    <n v="6"/>
    <n v="0.2"/>
    <x v="1625"/>
  </r>
  <r>
    <n v="1774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x v="1626"/>
  </r>
  <r>
    <n v="1775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x v="1627"/>
  </r>
  <r>
    <n v="1776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x v="1541"/>
    <n v="2"/>
    <n v="0"/>
    <x v="1628"/>
  </r>
  <r>
    <n v="1777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x v="982"/>
    <n v="1"/>
    <n v="0"/>
    <x v="1020"/>
  </r>
  <r>
    <n v="1778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x v="1542"/>
    <n v="9"/>
    <n v="0"/>
    <x v="1629"/>
  </r>
  <r>
    <n v="1779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x v="456"/>
    <n v="5"/>
    <n v="0"/>
    <x v="467"/>
  </r>
  <r>
    <n v="1780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x v="1543"/>
    <n v="3"/>
    <n v="0"/>
    <x v="1630"/>
  </r>
  <r>
    <n v="1781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x v="1544"/>
    <n v="1"/>
    <n v="0"/>
    <x v="1631"/>
  </r>
  <r>
    <n v="1782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x v="1545"/>
    <n v="2"/>
    <n v="0"/>
    <x v="1632"/>
  </r>
  <r>
    <n v="1783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x v="1633"/>
  </r>
  <r>
    <n v="1784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x v="1547"/>
    <n v="4"/>
    <n v="0"/>
    <x v="1634"/>
  </r>
  <r>
    <n v="1785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x v="1635"/>
  </r>
  <r>
    <n v="1786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x v="1549"/>
    <n v="8"/>
    <n v="0"/>
    <x v="1636"/>
  </r>
  <r>
    <n v="1787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x v="284"/>
    <n v="3"/>
    <n v="0"/>
    <x v="1637"/>
  </r>
  <r>
    <n v="1788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x v="1638"/>
  </r>
  <r>
    <n v="1789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x v="1639"/>
  </r>
  <r>
    <n v="1790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x v="1552"/>
    <n v="5"/>
    <n v="0"/>
    <x v="1640"/>
  </r>
  <r>
    <n v="1791"/>
    <x v="866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n v="0"/>
    <x v="1641"/>
  </r>
  <r>
    <n v="1792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x v="1642"/>
  </r>
  <r>
    <n v="1793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x v="1643"/>
  </r>
  <r>
    <n v="1794"/>
    <x v="868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x v="1556"/>
    <n v="2"/>
    <n v="0.2"/>
    <x v="1644"/>
  </r>
  <r>
    <n v="1795"/>
    <x v="869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x v="1645"/>
  </r>
  <r>
    <n v="1796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x v="1558"/>
    <n v="8"/>
    <n v="0"/>
    <x v="1646"/>
  </r>
  <r>
    <n v="1797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x v="1559"/>
    <n v="3"/>
    <n v="0"/>
    <x v="1647"/>
  </r>
  <r>
    <n v="1798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x v="1648"/>
  </r>
  <r>
    <n v="1799"/>
    <x v="871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x v="1649"/>
  </r>
  <r>
    <n v="1800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x v="1515"/>
    <n v="4"/>
    <n v="0.2"/>
    <x v="1650"/>
  </r>
  <r>
    <n v="1801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x v="1651"/>
  </r>
  <r>
    <n v="1802"/>
    <x v="873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n v="0"/>
    <x v="1652"/>
  </r>
  <r>
    <n v="1803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x v="1564"/>
    <n v="1"/>
    <n v="0.7"/>
    <x v="1653"/>
  </r>
  <r>
    <n v="1804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x v="1654"/>
  </r>
  <r>
    <n v="1805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n v="0.2"/>
    <x v="1655"/>
  </r>
  <r>
    <n v="1806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x v="1567"/>
    <n v="7"/>
    <n v="0.2"/>
    <x v="1656"/>
  </r>
  <r>
    <n v="1807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x v="1568"/>
    <n v="7"/>
    <n v="0"/>
    <x v="1657"/>
  </r>
  <r>
    <n v="1808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x v="1569"/>
    <n v="7"/>
    <n v="0"/>
    <x v="1658"/>
  </r>
  <r>
    <n v="1809"/>
    <x v="876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x v="1570"/>
    <n v="7"/>
    <n v="0"/>
    <x v="1659"/>
  </r>
  <r>
    <n v="1810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x v="1571"/>
    <n v="7"/>
    <n v="0.6"/>
    <x v="1660"/>
  </r>
  <r>
    <n v="1811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x v="1572"/>
    <n v="3"/>
    <n v="0.2"/>
    <x v="1661"/>
  </r>
  <r>
    <n v="1812"/>
    <x v="878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x v="1573"/>
    <n v="7"/>
    <n v="0"/>
    <x v="1662"/>
  </r>
  <r>
    <n v="1813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x v="1663"/>
  </r>
  <r>
    <n v="1814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x v="1664"/>
  </r>
  <r>
    <n v="1815"/>
    <x v="880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x v="1575"/>
    <n v="3"/>
    <n v="0.2"/>
    <x v="1665"/>
  </r>
  <r>
    <n v="1816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x v="1576"/>
    <n v="2"/>
    <n v="0"/>
    <x v="1666"/>
  </r>
  <r>
    <n v="1817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x v="1667"/>
  </r>
  <r>
    <n v="1818"/>
    <x v="882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x v="745"/>
    <n v="2"/>
    <n v="0"/>
    <x v="763"/>
  </r>
  <r>
    <n v="1819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x v="1578"/>
    <n v="2"/>
    <n v="0.8"/>
    <x v="1668"/>
  </r>
  <r>
    <n v="1820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x v="1669"/>
  </r>
  <r>
    <n v="1821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x v="1670"/>
  </r>
  <r>
    <n v="1822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x v="1535"/>
    <n v="4"/>
    <n v="0.2"/>
    <x v="1671"/>
  </r>
  <r>
    <n v="1823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x v="1581"/>
    <n v="3"/>
    <n v="0.3"/>
    <x v="1672"/>
  </r>
  <r>
    <n v="1824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x v="1182"/>
    <n v="1"/>
    <n v="0.2"/>
    <x v="1673"/>
  </r>
  <r>
    <n v="1825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x v="1674"/>
  </r>
  <r>
    <n v="1826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x v="1583"/>
    <n v="4"/>
    <n v="0.2"/>
    <x v="1675"/>
  </r>
  <r>
    <n v="1827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x v="1584"/>
    <n v="1"/>
    <n v="0.2"/>
    <x v="1676"/>
  </r>
  <r>
    <n v="1828"/>
    <x v="886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x v="1585"/>
    <n v="3"/>
    <n v="0.2"/>
    <x v="1677"/>
  </r>
  <r>
    <n v="1829"/>
    <x v="887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x v="789"/>
    <n v="6"/>
    <n v="0"/>
    <x v="814"/>
  </r>
  <r>
    <n v="1830"/>
    <x v="888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x v="1586"/>
    <n v="2"/>
    <n v="0.4"/>
    <x v="1678"/>
  </r>
  <r>
    <n v="1831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x v="1587"/>
    <n v="8"/>
    <n v="0"/>
    <x v="1679"/>
  </r>
  <r>
    <n v="1832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x v="1588"/>
    <n v="1"/>
    <n v="0"/>
    <x v="1680"/>
  </r>
  <r>
    <n v="1833"/>
    <x v="890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x v="724"/>
    <n v="3"/>
    <n v="0.2"/>
    <x v="1681"/>
  </r>
  <r>
    <n v="1834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x v="1589"/>
    <n v="3"/>
    <n v="0.4"/>
    <x v="1682"/>
  </r>
  <r>
    <n v="1835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x v="1590"/>
    <n v="7"/>
    <n v="0.2"/>
    <x v="1683"/>
  </r>
  <r>
    <n v="1836"/>
    <x v="892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x v="1591"/>
    <n v="5"/>
    <n v="0"/>
    <x v="1684"/>
  </r>
  <r>
    <n v="1837"/>
    <x v="8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n v="0"/>
    <x v="1685"/>
  </r>
  <r>
    <n v="1838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x v="1686"/>
  </r>
  <r>
    <n v="1839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x v="1594"/>
    <n v="4"/>
    <n v="0.2"/>
    <x v="1687"/>
  </r>
  <r>
    <n v="1840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x v="1595"/>
    <n v="1"/>
    <n v="0.2"/>
    <x v="1688"/>
  </r>
  <r>
    <n v="1841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x v="128"/>
    <n v="2"/>
    <n v="0.2"/>
    <x v="130"/>
  </r>
  <r>
    <n v="1842"/>
    <x v="895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x v="1596"/>
    <n v="1"/>
    <n v="0"/>
    <x v="1689"/>
  </r>
  <r>
    <n v="1843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n v="0.2"/>
    <x v="1690"/>
  </r>
  <r>
    <n v="1844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x v="1691"/>
  </r>
  <r>
    <n v="1845"/>
    <x v="897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n v="0"/>
    <x v="26"/>
  </r>
  <r>
    <n v="1846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x v="1598"/>
    <n v="6"/>
    <n v="0"/>
    <x v="1692"/>
  </r>
  <r>
    <n v="1847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x v="1023"/>
    <n v="2"/>
    <n v="0"/>
    <x v="1693"/>
  </r>
  <r>
    <n v="1848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x v="1694"/>
  </r>
  <r>
    <n v="1849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x v="1600"/>
    <n v="2"/>
    <n v="0.2"/>
    <x v="1695"/>
  </r>
  <r>
    <n v="1850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x v="1696"/>
  </r>
  <r>
    <n v="1851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x v="1697"/>
  </r>
  <r>
    <n v="1852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x v="1603"/>
    <n v="5"/>
    <n v="0"/>
    <x v="1698"/>
  </r>
  <r>
    <n v="1853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x v="1699"/>
  </r>
  <r>
    <n v="1854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x v="619"/>
    <n v="2"/>
    <n v="0"/>
    <x v="630"/>
  </r>
  <r>
    <n v="1855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x v="1605"/>
    <n v="5"/>
    <n v="0"/>
    <x v="1700"/>
  </r>
  <r>
    <n v="1856"/>
    <x v="901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x v="1606"/>
    <n v="3"/>
    <n v="0"/>
    <x v="1701"/>
  </r>
  <r>
    <n v="1857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n v="0.2"/>
    <x v="1702"/>
  </r>
  <r>
    <n v="1858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x v="1703"/>
  </r>
  <r>
    <n v="1859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x v="1704"/>
  </r>
  <r>
    <n v="1860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x v="1610"/>
    <n v="1"/>
    <n v="0"/>
    <x v="1705"/>
  </r>
  <r>
    <n v="1861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x v="1706"/>
  </r>
  <r>
    <n v="1862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x v="668"/>
    <n v="4"/>
    <n v="0"/>
    <x v="1010"/>
  </r>
  <r>
    <n v="1863"/>
    <x v="905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x v="1707"/>
  </r>
  <r>
    <n v="1864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x v="1613"/>
    <n v="5"/>
    <n v="0.5"/>
    <x v="1708"/>
  </r>
  <r>
    <n v="1865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x v="1709"/>
  </r>
  <r>
    <n v="1866"/>
    <x v="907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x v="1615"/>
    <n v="3"/>
    <n v="0.4"/>
    <x v="1710"/>
  </r>
  <r>
    <n v="1867"/>
    <x v="908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n v="0"/>
    <x v="1711"/>
  </r>
  <r>
    <n v="1868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x v="277"/>
    <n v="6"/>
    <n v="0.2"/>
    <x v="282"/>
  </r>
  <r>
    <n v="1869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x v="1617"/>
    <n v="2"/>
    <n v="0.2"/>
    <x v="1712"/>
  </r>
  <r>
    <n v="1870"/>
    <x v="910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x v="90"/>
    <n v="1"/>
    <n v="0"/>
    <x v="90"/>
  </r>
  <r>
    <n v="1871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x v="1618"/>
    <n v="5"/>
    <n v="0"/>
    <x v="1713"/>
  </r>
  <r>
    <n v="1872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x v="490"/>
  </r>
  <r>
    <n v="1873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x v="1714"/>
  </r>
  <r>
    <n v="1874"/>
    <x v="912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x v="558"/>
    <n v="1"/>
    <n v="0"/>
    <x v="1715"/>
  </r>
  <r>
    <n v="1875"/>
    <x v="913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x v="1620"/>
    <n v="2"/>
    <n v="0.2"/>
    <x v="1716"/>
  </r>
  <r>
    <n v="1876"/>
    <x v="914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x v="1717"/>
  </r>
  <r>
    <n v="1877"/>
    <x v="915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x v="553"/>
    <n v="3"/>
    <n v="0.2"/>
    <x v="1718"/>
  </r>
  <r>
    <n v="1878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n v="0.2"/>
    <x v="1719"/>
  </r>
  <r>
    <n v="1879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x v="214"/>
    <n v="3"/>
    <n v="0.2"/>
    <x v="216"/>
  </r>
  <r>
    <n v="1880"/>
    <x v="917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x v="1623"/>
    <n v="9"/>
    <n v="0.7"/>
    <x v="1720"/>
  </r>
  <r>
    <n v="1881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x v="1624"/>
    <n v="3"/>
    <n v="0"/>
    <x v="1721"/>
  </r>
  <r>
    <n v="1882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x v="1722"/>
  </r>
  <r>
    <n v="1883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x v="1723"/>
  </r>
  <r>
    <n v="1884"/>
    <x v="919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x v="1724"/>
  </r>
  <r>
    <n v="1885"/>
    <x v="920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x v="1628"/>
    <n v="2"/>
    <n v="0.2"/>
    <x v="1725"/>
  </r>
  <r>
    <n v="1886"/>
    <x v="921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x v="1629"/>
    <n v="3"/>
    <n v="0"/>
    <x v="1726"/>
  </r>
  <r>
    <n v="1887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x v="1630"/>
    <n v="2"/>
    <n v="0.2"/>
    <x v="1727"/>
  </r>
  <r>
    <n v="1888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n v="0.7"/>
    <x v="1728"/>
  </r>
  <r>
    <n v="1889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x v="1729"/>
  </r>
  <r>
    <n v="1890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x v="1730"/>
  </r>
  <r>
    <n v="1891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x v="232"/>
    <n v="2"/>
    <n v="0"/>
    <x v="234"/>
  </r>
  <r>
    <n v="1892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x v="1731"/>
  </r>
  <r>
    <n v="1893"/>
    <x v="925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x v="1635"/>
    <n v="1"/>
    <n v="0.2"/>
    <x v="1732"/>
  </r>
  <r>
    <n v="1894"/>
    <x v="926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x v="1733"/>
  </r>
  <r>
    <n v="1895"/>
    <x v="927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x v="1637"/>
    <n v="3"/>
    <n v="0"/>
    <x v="1734"/>
  </r>
  <r>
    <n v="1896"/>
    <x v="928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x v="1638"/>
    <n v="2"/>
    <n v="0.2"/>
    <x v="1735"/>
  </r>
  <r>
    <n v="1897"/>
    <x v="92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x v="1736"/>
  </r>
  <r>
    <n v="1898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n v="0.2"/>
    <x v="1737"/>
  </r>
  <r>
    <n v="1899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x v="1641"/>
    <n v="4"/>
    <n v="0.7"/>
    <x v="1738"/>
  </r>
  <r>
    <n v="1900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x v="1642"/>
    <n v="3"/>
    <n v="0.45"/>
    <x v="1739"/>
  </r>
  <r>
    <n v="1901"/>
    <x v="931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n v="0"/>
    <x v="1740"/>
  </r>
  <r>
    <n v="1902"/>
    <x v="932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x v="1741"/>
  </r>
  <r>
    <n v="1903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x v="1182"/>
    <n v="1"/>
    <n v="0.2"/>
    <x v="1673"/>
  </r>
  <r>
    <n v="1904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x v="1645"/>
    <n v="2"/>
    <n v="0.2"/>
    <x v="1742"/>
  </r>
  <r>
    <n v="1905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x v="1646"/>
    <n v="2"/>
    <n v="0.2"/>
    <x v="1743"/>
  </r>
  <r>
    <n v="1906"/>
    <x v="934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x v="1647"/>
    <n v="8"/>
    <n v="0"/>
    <x v="1744"/>
  </r>
  <r>
    <n v="1907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x v="1745"/>
  </r>
  <r>
    <n v="1908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x v="1746"/>
  </r>
  <r>
    <n v="1909"/>
    <x v="936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n v="0"/>
    <x v="1747"/>
  </r>
  <r>
    <n v="1910"/>
    <x v="937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n v="0"/>
    <x v="1748"/>
  </r>
  <r>
    <n v="1911"/>
    <x v="938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x v="653"/>
  </r>
  <r>
    <n v="1912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x v="1652"/>
    <n v="7"/>
    <n v="0.2"/>
    <x v="1749"/>
  </r>
  <r>
    <n v="1913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x v="1653"/>
    <n v="3"/>
    <n v="0.4"/>
    <x v="1750"/>
  </r>
  <r>
    <n v="1914"/>
    <x v="940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x v="1751"/>
  </r>
  <r>
    <n v="1915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x v="877"/>
    <n v="2"/>
    <n v="0.2"/>
    <x v="910"/>
  </r>
  <r>
    <n v="1916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x v="1654"/>
    <n v="3"/>
    <n v="0.2"/>
    <x v="1752"/>
  </r>
  <r>
    <n v="1917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x v="1655"/>
    <n v="3"/>
    <n v="0.2"/>
    <x v="1753"/>
  </r>
  <r>
    <n v="1918"/>
    <x v="942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x v="1656"/>
    <n v="5"/>
    <n v="0"/>
    <x v="1754"/>
  </r>
  <r>
    <n v="1919"/>
    <x v="94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x v="1657"/>
    <n v="2"/>
    <n v="0"/>
    <x v="1755"/>
  </r>
  <r>
    <n v="1920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n v="0.2"/>
    <x v="1756"/>
  </r>
  <r>
    <n v="1921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x v="1757"/>
  </r>
  <r>
    <n v="1922"/>
    <x v="945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x v="1660"/>
    <n v="2"/>
    <n v="0.2"/>
    <x v="1758"/>
  </r>
  <r>
    <n v="1923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x v="1661"/>
    <n v="9"/>
    <n v="0.2"/>
    <x v="1759"/>
  </r>
  <r>
    <n v="1924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x v="1662"/>
    <n v="3"/>
    <n v="0.2"/>
    <x v="1760"/>
  </r>
  <r>
    <n v="1925"/>
    <x v="947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x v="1663"/>
    <n v="3"/>
    <n v="0"/>
    <x v="1761"/>
  </r>
  <r>
    <n v="1926"/>
    <x v="948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x v="1664"/>
    <n v="2"/>
    <n v="0"/>
    <x v="1762"/>
  </r>
  <r>
    <n v="1927"/>
    <x v="949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x v="1665"/>
    <n v="3"/>
    <n v="0.2"/>
    <x v="1763"/>
  </r>
  <r>
    <n v="1928"/>
    <x v="950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x v="1764"/>
  </r>
  <r>
    <n v="1929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x v="90"/>
    <n v="1"/>
    <n v="0"/>
    <x v="90"/>
  </r>
  <r>
    <n v="1930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x v="1667"/>
    <n v="1"/>
    <n v="0"/>
    <x v="1765"/>
  </r>
  <r>
    <n v="1931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x v="1668"/>
    <n v="3"/>
    <n v="0.2"/>
    <x v="1766"/>
  </r>
  <r>
    <n v="1932"/>
    <x v="952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x v="1669"/>
    <n v="1"/>
    <n v="0.2"/>
    <x v="1767"/>
  </r>
  <r>
    <n v="1933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n v="0"/>
    <x v="1768"/>
  </r>
  <r>
    <n v="1934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x v="1671"/>
    <n v="5"/>
    <n v="0"/>
    <x v="1769"/>
  </r>
  <r>
    <n v="1935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x v="1672"/>
    <n v="5"/>
    <n v="0"/>
    <x v="1770"/>
  </r>
  <r>
    <n v="1936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x v="1771"/>
  </r>
  <r>
    <n v="1937"/>
    <x v="955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x v="1674"/>
    <n v="3"/>
    <n v="0"/>
    <x v="1772"/>
  </r>
  <r>
    <n v="1938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x v="1675"/>
    <n v="2"/>
    <n v="0.7"/>
    <x v="1773"/>
  </r>
  <r>
    <n v="1939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x v="1774"/>
  </r>
  <r>
    <n v="1940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x v="1676"/>
    <n v="4"/>
    <n v="0.7"/>
    <x v="1775"/>
  </r>
  <r>
    <n v="1941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x v="1677"/>
    <n v="3"/>
    <n v="0.2"/>
    <x v="1776"/>
  </r>
  <r>
    <n v="1942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x v="659"/>
    <n v="4"/>
    <n v="0.2"/>
    <x v="671"/>
  </r>
  <r>
    <n v="1943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x v="1193"/>
    <n v="2"/>
    <n v="0.2"/>
    <x v="1239"/>
  </r>
  <r>
    <n v="1944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n v="0.8"/>
    <x v="1777"/>
  </r>
  <r>
    <n v="1945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x v="1679"/>
    <n v="4"/>
    <n v="0.2"/>
    <x v="1778"/>
  </r>
  <r>
    <n v="1946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x v="563"/>
    <n v="2"/>
    <n v="0.2"/>
    <x v="572"/>
  </r>
  <r>
    <n v="194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x v="795"/>
    <n v="2"/>
    <n v="0"/>
    <x v="1779"/>
  </r>
  <r>
    <n v="194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x v="1042"/>
    <n v="2"/>
    <n v="0"/>
    <x v="1780"/>
  </r>
  <r>
    <n v="1949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x v="1781"/>
  </r>
  <r>
    <n v="1950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x v="1782"/>
  </r>
  <r>
    <n v="1951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n v="0.2"/>
    <x v="1783"/>
  </r>
  <r>
    <n v="1952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x v="933"/>
    <n v="3"/>
    <n v="0"/>
    <x v="967"/>
  </r>
  <r>
    <n v="1953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x v="1381"/>
    <n v="6"/>
    <n v="0"/>
    <x v="1446"/>
  </r>
  <r>
    <n v="1954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x v="968"/>
  </r>
  <r>
    <n v="1955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x v="1684"/>
    <n v="3"/>
    <n v="0"/>
    <x v="1784"/>
  </r>
  <r>
    <n v="1956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x v="1785"/>
  </r>
  <r>
    <n v="195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x v="789"/>
  </r>
  <r>
    <n v="195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x v="860"/>
    <n v="4"/>
    <n v="0"/>
    <x v="1786"/>
  </r>
  <r>
    <n v="1959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x v="1686"/>
    <n v="3"/>
    <n v="0"/>
    <x v="1787"/>
  </r>
  <r>
    <n v="1960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x v="1788"/>
  </r>
  <r>
    <n v="1961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x v="1688"/>
    <n v="5"/>
    <n v="0"/>
    <x v="1789"/>
  </r>
  <r>
    <n v="1962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n v="0"/>
    <x v="1790"/>
  </r>
  <r>
    <n v="1963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x v="1791"/>
  </r>
  <r>
    <n v="1964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x v="1691"/>
    <n v="5"/>
    <n v="0"/>
    <x v="1792"/>
  </r>
  <r>
    <n v="1965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x v="1793"/>
  </r>
  <r>
    <n v="1966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x v="1794"/>
  </r>
  <r>
    <n v="1967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x v="1694"/>
    <n v="3"/>
    <n v="0"/>
    <x v="1795"/>
  </r>
  <r>
    <n v="1968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x v="1796"/>
  </r>
  <r>
    <n v="1969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x v="1696"/>
    <n v="3"/>
    <n v="0"/>
    <x v="1797"/>
  </r>
  <r>
    <n v="1970"/>
    <x v="962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x v="1798"/>
  </r>
  <r>
    <n v="1971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x v="1697"/>
    <n v="3"/>
    <n v="0.2"/>
    <x v="1799"/>
  </r>
  <r>
    <n v="1972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x v="179"/>
  </r>
  <r>
    <n v="1973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x v="1800"/>
  </r>
  <r>
    <n v="1974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x v="1699"/>
    <n v="2"/>
    <n v="0.2"/>
    <x v="1801"/>
  </r>
  <r>
    <n v="1975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x v="1700"/>
    <n v="3"/>
    <n v="0.2"/>
    <x v="1802"/>
  </r>
  <r>
    <n v="1976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x v="1803"/>
  </r>
  <r>
    <n v="1977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x v="1702"/>
    <n v="5"/>
    <n v="0"/>
    <x v="1804"/>
  </r>
  <r>
    <n v="1978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x v="1805"/>
  </r>
  <r>
    <n v="1979"/>
    <x v="966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x v="797"/>
    <n v="2"/>
    <n v="0.2"/>
    <x v="822"/>
  </r>
  <r>
    <n v="1980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x v="1806"/>
  </r>
  <r>
    <n v="1981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n v="0.2"/>
    <x v="1807"/>
  </r>
  <r>
    <n v="1982"/>
    <x v="968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x v="1061"/>
    <n v="2"/>
    <n v="0"/>
    <x v="1808"/>
  </r>
  <r>
    <n v="1983"/>
    <x v="96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x v="1809"/>
  </r>
  <r>
    <n v="1984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x v="1707"/>
    <n v="6"/>
    <n v="0"/>
    <x v="1810"/>
  </r>
  <r>
    <n v="1985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x v="1708"/>
    <n v="3"/>
    <n v="0"/>
    <x v="1811"/>
  </r>
  <r>
    <n v="1986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x v="1812"/>
  </r>
  <r>
    <n v="1987"/>
    <x v="971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x v="1710"/>
    <n v="4"/>
    <n v="0.4"/>
    <x v="1813"/>
  </r>
  <r>
    <n v="1988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x v="1711"/>
    <n v="3"/>
    <n v="0"/>
    <x v="1814"/>
  </r>
  <r>
    <n v="1989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x v="1815"/>
  </r>
  <r>
    <n v="1990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x v="1816"/>
  </r>
  <r>
    <n v="1991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x v="1714"/>
    <n v="3"/>
    <n v="0"/>
    <x v="1817"/>
  </r>
  <r>
    <n v="1992"/>
    <x v="973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x v="1715"/>
    <n v="4"/>
    <n v="0.7"/>
    <x v="1818"/>
  </r>
  <r>
    <n v="1993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n v="0.2"/>
    <x v="1819"/>
  </r>
  <r>
    <n v="1994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n v="0.2"/>
    <x v="1820"/>
  </r>
  <r>
    <n v="1995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n v="0.2"/>
    <x v="1821"/>
  </r>
  <r>
    <n v="1996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x v="1822"/>
  </r>
  <r>
    <n v="1997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x v="1719"/>
    <n v="4"/>
    <n v="0.6"/>
    <x v="1823"/>
  </r>
  <r>
    <n v="1998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x v="1720"/>
    <n v="4"/>
    <n v="0"/>
    <x v="1824"/>
  </r>
  <r>
    <n v="1999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x v="1721"/>
    <n v="1"/>
    <n v="0"/>
    <x v="1825"/>
  </r>
  <r>
    <n v="2000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x v="1722"/>
    <n v="5"/>
    <n v="0"/>
    <x v="1826"/>
  </r>
  <r>
    <n v="2001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x v="1827"/>
  </r>
  <r>
    <n v="2002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x v="1828"/>
  </r>
  <r>
    <n v="2003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n v="0"/>
    <x v="1526"/>
  </r>
  <r>
    <n v="2004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n v="0"/>
    <x v="1829"/>
  </r>
  <r>
    <n v="2005"/>
    <x v="979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x v="536"/>
  </r>
  <r>
    <n v="2006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x v="1830"/>
  </r>
  <r>
    <n v="2007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x v="1726"/>
    <n v="7"/>
    <n v="0"/>
    <x v="1831"/>
  </r>
  <r>
    <n v="2008"/>
    <x v="981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x v="1832"/>
  </r>
  <r>
    <n v="2009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x v="1728"/>
    <n v="3"/>
    <n v="0.2"/>
    <x v="1833"/>
  </r>
  <r>
    <n v="2010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x v="1834"/>
  </r>
  <r>
    <n v="2011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n v="0.2"/>
    <x v="1835"/>
  </r>
  <r>
    <n v="2012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x v="1836"/>
  </r>
  <r>
    <n v="2013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x v="1837"/>
  </r>
  <r>
    <n v="2014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x v="1838"/>
  </r>
  <r>
    <n v="2015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n v="0"/>
    <x v="1839"/>
  </r>
  <r>
    <n v="2016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x v="1734"/>
    <n v="4"/>
    <n v="0"/>
    <x v="1840"/>
  </r>
  <r>
    <n v="2017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x v="683"/>
    <n v="2"/>
    <n v="0.2"/>
    <x v="696"/>
  </r>
  <r>
    <n v="2018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x v="2"/>
  </r>
  <r>
    <n v="2019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n v="0"/>
    <x v="1841"/>
  </r>
  <r>
    <n v="2020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x v="1842"/>
  </r>
  <r>
    <n v="2021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x v="1737"/>
    <n v="9"/>
    <n v="0"/>
    <x v="1843"/>
  </r>
  <r>
    <n v="2022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2023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x v="1738"/>
    <n v="3"/>
    <n v="0"/>
    <x v="1845"/>
  </r>
  <r>
    <n v="2024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n v="0"/>
    <x v="1846"/>
  </r>
  <r>
    <n v="2025"/>
    <x v="987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x v="1740"/>
    <n v="5"/>
    <n v="0.2"/>
    <x v="1847"/>
  </r>
  <r>
    <n v="2026"/>
    <x v="988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x v="1848"/>
  </r>
  <r>
    <n v="2027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x v="1849"/>
  </r>
  <r>
    <n v="2028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x v="1850"/>
  </r>
  <r>
    <n v="2029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x v="1851"/>
  </r>
  <r>
    <n v="2030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x v="1744"/>
    <n v="5"/>
    <n v="0"/>
    <x v="1852"/>
  </r>
  <r>
    <n v="2031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x v="1745"/>
    <n v="4"/>
    <n v="0"/>
    <x v="1853"/>
  </r>
  <r>
    <n v="2032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x v="1031"/>
    <n v="3"/>
    <n v="0"/>
    <x v="1854"/>
  </r>
  <r>
    <n v="2033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x v="1746"/>
    <n v="2"/>
    <n v="0.2"/>
    <x v="1855"/>
  </r>
  <r>
    <n v="2034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x v="1856"/>
  </r>
  <r>
    <n v="2035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x v="341"/>
    <n v="2"/>
    <n v="0"/>
    <x v="1857"/>
  </r>
  <r>
    <n v="2036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x v="1748"/>
    <n v="3"/>
    <n v="0"/>
    <x v="1858"/>
  </r>
  <r>
    <n v="2037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x v="1859"/>
  </r>
  <r>
    <n v="2038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x v="2"/>
    <n v="2"/>
    <n v="0"/>
    <x v="2"/>
  </r>
  <r>
    <n v="2039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x v="1655"/>
    <n v="3"/>
    <n v="0.2"/>
    <x v="1860"/>
  </r>
  <r>
    <n v="2040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x v="1750"/>
    <n v="7"/>
    <n v="0.7"/>
    <x v="1861"/>
  </r>
  <r>
    <n v="2041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x v="1751"/>
    <n v="2"/>
    <n v="0.7"/>
    <x v="1862"/>
  </r>
  <r>
    <n v="2042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x v="1752"/>
    <n v="5"/>
    <n v="0.2"/>
    <x v="1863"/>
  </r>
  <r>
    <n v="2043"/>
    <x v="995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x v="1753"/>
    <n v="6"/>
    <n v="0.2"/>
    <x v="1864"/>
  </r>
  <r>
    <n v="2044"/>
    <x v="99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x v="1754"/>
    <n v="7"/>
    <n v="0.2"/>
    <x v="1586"/>
  </r>
  <r>
    <n v="2045"/>
    <x v="997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x v="12"/>
    <n v="3"/>
    <n v="0.2"/>
    <x v="12"/>
  </r>
  <r>
    <n v="2046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x v="1865"/>
  </r>
  <r>
    <n v="2047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x v="1756"/>
    <n v="3"/>
    <n v="0"/>
    <x v="1866"/>
  </r>
  <r>
    <n v="2048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x v="458"/>
  </r>
  <r>
    <n v="2049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x v="1867"/>
  </r>
  <r>
    <n v="2050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n v="0.7"/>
    <x v="1868"/>
  </r>
  <r>
    <n v="2051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x v="1758"/>
    <n v="4"/>
    <n v="0.7"/>
    <x v="1869"/>
  </r>
  <r>
    <n v="2052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x v="1759"/>
    <n v="8"/>
    <n v="0.3"/>
    <x v="1870"/>
  </r>
  <r>
    <n v="2053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x v="1760"/>
    <n v="5"/>
    <n v="0.2"/>
    <x v="1871"/>
  </r>
  <r>
    <n v="2054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x v="869"/>
    <n v="6"/>
    <n v="0.2"/>
    <x v="1872"/>
  </r>
  <r>
    <n v="2055"/>
    <x v="1000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x v="1761"/>
    <n v="3"/>
    <n v="0"/>
    <x v="1873"/>
  </r>
  <r>
    <n v="2056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x v="1723"/>
    <n v="5"/>
    <n v="0"/>
    <x v="1874"/>
  </r>
  <r>
    <n v="2057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x v="1762"/>
    <n v="7"/>
    <n v="0"/>
    <x v="1875"/>
  </r>
  <r>
    <n v="2058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x v="1763"/>
    <n v="1"/>
    <n v="0"/>
    <x v="1876"/>
  </r>
  <r>
    <n v="2059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x v="1764"/>
    <n v="2"/>
    <n v="0"/>
    <x v="1877"/>
  </r>
  <r>
    <n v="2060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x v="1189"/>
    <n v="3"/>
    <n v="0"/>
    <x v="1878"/>
  </r>
  <r>
    <n v="2061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x v="1879"/>
  </r>
  <r>
    <n v="2062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x v="1880"/>
  </r>
  <r>
    <n v="2063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x v="1767"/>
    <n v="13"/>
    <n v="0"/>
    <x v="1881"/>
  </r>
  <r>
    <n v="2064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2065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x v="1769"/>
    <n v="4"/>
    <n v="0"/>
    <x v="1883"/>
  </r>
  <r>
    <n v="2066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x v="1770"/>
    <n v="3"/>
    <n v="0.2"/>
    <x v="1884"/>
  </r>
  <r>
    <n v="2067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x v="1771"/>
    <n v="9"/>
    <n v="0"/>
    <x v="1885"/>
  </r>
  <r>
    <n v="2068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x v="714"/>
    <n v="3"/>
    <n v="0"/>
    <x v="1886"/>
  </r>
  <r>
    <n v="2069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x v="1772"/>
    <n v="4"/>
    <n v="0"/>
    <x v="1887"/>
  </r>
  <r>
    <n v="2070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x v="1773"/>
    <n v="3"/>
    <n v="0.2"/>
    <x v="1888"/>
  </r>
  <r>
    <n v="2071"/>
    <x v="1004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x v="1774"/>
    <n v="1"/>
    <n v="0.7"/>
    <x v="1889"/>
  </r>
  <r>
    <n v="2072"/>
    <x v="1005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x v="514"/>
    <n v="5"/>
    <n v="0.2"/>
    <x v="1890"/>
  </r>
  <r>
    <n v="2073"/>
    <x v="1006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x v="1891"/>
  </r>
  <r>
    <n v="2074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x v="1892"/>
  </r>
  <r>
    <n v="2075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x v="1893"/>
  </r>
  <r>
    <n v="2076"/>
    <x v="1008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x v="1894"/>
  </r>
  <r>
    <n v="2077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x v="1895"/>
  </r>
  <r>
    <n v="2078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x v="1896"/>
  </r>
  <r>
    <n v="2079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x v="453"/>
    <n v="5"/>
    <n v="0"/>
    <x v="464"/>
  </r>
  <r>
    <n v="2080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x v="1897"/>
  </r>
  <r>
    <n v="2081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x v="1898"/>
  </r>
  <r>
    <n v="2082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x v="326"/>
    <n v="2"/>
    <n v="0.2"/>
    <x v="1899"/>
  </r>
  <r>
    <n v="2083"/>
    <x v="1011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x v="1900"/>
  </r>
  <r>
    <n v="2084"/>
    <x v="101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n v="0.2"/>
    <x v="210"/>
  </r>
  <r>
    <n v="2085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x v="1221"/>
  </r>
  <r>
    <n v="2086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x v="1782"/>
    <n v="5"/>
    <n v="0"/>
    <x v="1901"/>
  </r>
  <r>
    <n v="2087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x v="1902"/>
  </r>
  <r>
    <n v="2088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x v="64"/>
    <n v="3"/>
    <n v="0"/>
    <x v="64"/>
  </r>
  <r>
    <n v="2089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x v="536"/>
    <n v="2"/>
    <n v="0"/>
    <x v="1903"/>
  </r>
  <r>
    <n v="2090"/>
    <x v="1014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x v="1784"/>
    <n v="2"/>
    <n v="0"/>
    <x v="1904"/>
  </r>
  <r>
    <n v="2091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n v="0"/>
    <x v="1905"/>
  </r>
  <r>
    <n v="2092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n v="0.3"/>
    <x v="1906"/>
  </r>
  <r>
    <n v="2093"/>
    <x v="101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x v="1787"/>
    <n v="5"/>
    <n v="0"/>
    <x v="1907"/>
  </r>
  <r>
    <n v="2094"/>
    <x v="1017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x v="1788"/>
    <n v="1"/>
    <n v="0"/>
    <x v="1908"/>
  </r>
  <r>
    <n v="2095"/>
    <x v="1018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x v="1332"/>
    <n v="5"/>
    <n v="0.2"/>
    <x v="1909"/>
  </r>
  <r>
    <n v="2096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n v="0"/>
    <x v="1910"/>
  </r>
  <r>
    <n v="2097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n v="0"/>
    <x v="1911"/>
  </r>
  <r>
    <n v="2098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x v="484"/>
    <n v="3"/>
    <n v="0"/>
    <x v="495"/>
  </r>
  <r>
    <n v="2099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x v="1023"/>
    <n v="3"/>
    <n v="0.2"/>
    <x v="1912"/>
  </r>
  <r>
    <n v="2100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x v="1790"/>
    <n v="7"/>
    <n v="0.2"/>
    <x v="1913"/>
  </r>
  <r>
    <n v="2101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x v="1791"/>
    <n v="3"/>
    <n v="0.2"/>
    <x v="1914"/>
  </r>
  <r>
    <n v="2102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x v="1792"/>
    <n v="4"/>
    <n v="0.2"/>
    <x v="1915"/>
  </r>
  <r>
    <n v="2103"/>
    <x v="1022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n v="0.2"/>
    <x v="1916"/>
  </r>
  <r>
    <n v="2104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x v="1794"/>
    <n v="4"/>
    <n v="0"/>
    <x v="1917"/>
  </r>
  <r>
    <n v="2105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2106"/>
    <x v="1024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x v="12"/>
    <n v="3"/>
    <n v="0.2"/>
    <x v="12"/>
  </r>
  <r>
    <n v="2107"/>
    <x v="1025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x v="1796"/>
    <n v="1"/>
    <n v="0.8"/>
    <x v="1919"/>
  </r>
  <r>
    <n v="2108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x v="1024"/>
    <n v="1"/>
    <n v="0"/>
    <x v="1920"/>
  </r>
  <r>
    <n v="2109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x v="1115"/>
    <n v="3"/>
    <n v="0.2"/>
    <x v="1155"/>
  </r>
  <r>
    <n v="2110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x v="1325"/>
    <n v="3"/>
    <n v="0"/>
    <x v="1921"/>
  </r>
  <r>
    <n v="2111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x v="1797"/>
    <n v="5"/>
    <n v="0"/>
    <x v="1922"/>
  </r>
  <r>
    <n v="2112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x v="831"/>
    <n v="4"/>
    <n v="0.2"/>
    <x v="1923"/>
  </r>
  <r>
    <n v="2113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x v="1924"/>
  </r>
  <r>
    <n v="2114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n v="0.2"/>
    <x v="1925"/>
  </r>
  <r>
    <n v="2115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x v="1799"/>
    <n v="2"/>
    <n v="0"/>
    <x v="1926"/>
  </r>
  <r>
    <n v="2116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x v="1800"/>
    <n v="1"/>
    <n v="0.15"/>
    <x v="1927"/>
  </r>
  <r>
    <n v="2117"/>
    <x v="1027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x v="1928"/>
  </r>
  <r>
    <n v="2118"/>
    <x v="1028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x v="1929"/>
  </r>
  <r>
    <n v="2119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x v="1930"/>
  </r>
  <r>
    <n v="2120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x v="1658"/>
    <n v="5"/>
    <n v="0.2"/>
    <x v="1756"/>
  </r>
  <r>
    <n v="2121"/>
    <x v="103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x v="1803"/>
    <n v="3"/>
    <n v="0.7"/>
    <x v="1931"/>
  </r>
  <r>
    <n v="2122"/>
    <x v="1031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x v="1804"/>
    <n v="3"/>
    <n v="0.2"/>
    <x v="1932"/>
  </r>
  <r>
    <n v="2123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n v="0"/>
    <x v="1933"/>
  </r>
  <r>
    <n v="2124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x v="1806"/>
    <n v="9"/>
    <n v="0"/>
    <x v="1934"/>
  </r>
  <r>
    <n v="2125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x v="1807"/>
    <n v="5"/>
    <n v="0.2"/>
    <x v="1935"/>
  </r>
  <r>
    <n v="2126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x v="1936"/>
  </r>
  <r>
    <n v="2127"/>
    <x v="1034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x v="1937"/>
  </r>
  <r>
    <n v="2128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x v="1938"/>
  </r>
  <r>
    <n v="2129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x v="561"/>
    <n v="4"/>
    <n v="0.2"/>
    <x v="570"/>
  </r>
  <r>
    <n v="2130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n v="0"/>
    <x v="1939"/>
  </r>
  <r>
    <n v="2131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n v="0"/>
    <x v="1940"/>
  </r>
  <r>
    <n v="2132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x v="395"/>
    <n v="7"/>
    <n v="0"/>
    <x v="1941"/>
  </r>
  <r>
    <n v="2133"/>
    <x v="1037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x v="1942"/>
  </r>
  <r>
    <n v="2134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x v="1943"/>
  </r>
  <r>
    <n v="2135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x v="1814"/>
    <n v="7"/>
    <n v="0.2"/>
    <x v="1944"/>
  </r>
  <r>
    <n v="2136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n v="0.4"/>
    <x v="1945"/>
  </r>
  <r>
    <n v="2137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x v="1946"/>
  </r>
  <r>
    <n v="2138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x v="1947"/>
  </r>
  <r>
    <n v="2139"/>
    <x v="1040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n v="0"/>
    <x v="691"/>
  </r>
  <r>
    <n v="2140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x v="1948"/>
  </r>
  <r>
    <n v="2141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x v="1949"/>
  </r>
  <r>
    <n v="2142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x v="1950"/>
  </r>
  <r>
    <n v="2143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x v="1951"/>
  </r>
  <r>
    <n v="2144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x v="1952"/>
  </r>
  <r>
    <n v="2145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x v="1822"/>
    <n v="7"/>
    <n v="0.2"/>
    <x v="1953"/>
  </r>
  <r>
    <n v="2146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x v="1954"/>
  </r>
  <r>
    <n v="2147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x v="1824"/>
    <n v="4"/>
    <n v="0.7"/>
    <x v="1955"/>
  </r>
  <r>
    <n v="2148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x v="1956"/>
  </r>
  <r>
    <n v="2149"/>
    <x v="1044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x v="1957"/>
  </r>
  <r>
    <n v="2150"/>
    <x v="1045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n v="0"/>
    <x v="1958"/>
  </r>
  <r>
    <n v="2151"/>
    <x v="1046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x v="1959"/>
  </r>
  <r>
    <n v="2152"/>
    <x v="1047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x v="1960"/>
  </r>
  <r>
    <n v="2153"/>
    <x v="1048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x v="1830"/>
    <n v="3"/>
    <n v="0"/>
    <x v="1961"/>
  </r>
  <r>
    <n v="2154"/>
    <x v="1049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x v="1962"/>
  </r>
  <r>
    <n v="2155"/>
    <x v="105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x v="1832"/>
    <n v="3"/>
    <n v="0.6"/>
    <x v="1963"/>
  </r>
  <r>
    <n v="2156"/>
    <x v="1051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x v="1385"/>
    <n v="6"/>
    <n v="0"/>
    <x v="1964"/>
  </r>
  <r>
    <n v="2157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x v="232"/>
  </r>
  <r>
    <n v="2158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x v="437"/>
  </r>
  <r>
    <n v="2159"/>
    <x v="1053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x v="329"/>
    <n v="4"/>
    <n v="0.2"/>
    <x v="1965"/>
  </r>
  <r>
    <n v="2160"/>
    <x v="1054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x v="1966"/>
  </r>
  <r>
    <n v="2161"/>
    <x v="1055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x v="1967"/>
  </r>
  <r>
    <n v="2162"/>
    <x v="1056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x v="1968"/>
  </r>
  <r>
    <n v="2163"/>
    <x v="1057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x v="1836"/>
    <n v="3"/>
    <n v="0"/>
    <x v="1969"/>
  </r>
  <r>
    <n v="2164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x v="1970"/>
  </r>
  <r>
    <n v="2165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x v="1838"/>
    <n v="2"/>
    <n v="0.2"/>
    <x v="1971"/>
  </r>
  <r>
    <n v="2166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x v="1972"/>
  </r>
  <r>
    <n v="2167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x v="1840"/>
    <n v="1"/>
    <n v="0.2"/>
    <x v="1973"/>
  </r>
  <r>
    <n v="2168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x v="1841"/>
    <n v="7"/>
    <n v="0.8"/>
    <x v="1974"/>
  </r>
  <r>
    <n v="2169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x v="261"/>
    <n v="3"/>
    <n v="0.2"/>
    <x v="1975"/>
  </r>
  <r>
    <n v="2170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x v="1976"/>
  </r>
  <r>
    <n v="2171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x v="715"/>
    <n v="3"/>
    <n v="0.4"/>
    <x v="733"/>
  </r>
  <r>
    <n v="2172"/>
    <x v="1060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x v="1977"/>
  </r>
  <r>
    <n v="2173"/>
    <x v="1061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x v="1978"/>
  </r>
  <r>
    <n v="2174"/>
    <x v="1062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x v="1844"/>
    <n v="3"/>
    <n v="0.8"/>
    <x v="1979"/>
  </r>
  <r>
    <n v="2175"/>
    <x v="1063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x v="1980"/>
  </r>
  <r>
    <n v="2176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x v="1846"/>
    <n v="2"/>
    <n v="0"/>
    <x v="1981"/>
  </r>
  <r>
    <n v="2177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x v="1847"/>
    <n v="9"/>
    <n v="0"/>
    <x v="1982"/>
  </r>
  <r>
    <n v="2178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x v="1983"/>
  </r>
  <r>
    <n v="2179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x v="1984"/>
  </r>
  <r>
    <n v="2180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x v="1985"/>
  </r>
  <r>
    <n v="2181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n v="0"/>
    <x v="1986"/>
  </r>
  <r>
    <n v="2182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x v="1852"/>
    <n v="4"/>
    <n v="0.1"/>
    <x v="1987"/>
  </r>
  <r>
    <n v="2183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x v="1853"/>
    <n v="5"/>
    <n v="0"/>
    <x v="1988"/>
  </r>
  <r>
    <n v="2184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x v="1827"/>
  </r>
  <r>
    <n v="2185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x v="1854"/>
    <n v="8"/>
    <n v="0"/>
    <x v="1989"/>
  </r>
  <r>
    <n v="2186"/>
    <x v="106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x v="1855"/>
    <n v="2"/>
    <n v="0.2"/>
    <x v="1990"/>
  </r>
  <r>
    <n v="2187"/>
    <x v="1067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x v="180"/>
    <n v="2"/>
    <n v="0"/>
    <x v="182"/>
  </r>
  <r>
    <n v="2188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x v="1856"/>
    <n v="6"/>
    <n v="0"/>
    <x v="1991"/>
  </r>
  <r>
    <n v="2189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x v="1992"/>
  </r>
  <r>
    <n v="2190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x v="1858"/>
    <n v="9"/>
    <n v="0"/>
    <x v="1993"/>
  </r>
  <r>
    <n v="2191"/>
    <x v="1069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n v="0"/>
    <x v="1994"/>
  </r>
  <r>
    <n v="2192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x v="1860"/>
    <n v="3"/>
    <n v="0.2"/>
    <x v="1995"/>
  </r>
  <r>
    <n v="2193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x v="1861"/>
    <n v="3"/>
    <n v="0"/>
    <x v="1996"/>
  </r>
  <r>
    <n v="2194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x v="1862"/>
    <n v="4"/>
    <n v="0"/>
    <x v="1997"/>
  </r>
  <r>
    <n v="2195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x v="1863"/>
    <n v="3"/>
    <n v="0"/>
    <x v="1998"/>
  </r>
  <r>
    <n v="2196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x v="915"/>
    <n v="5"/>
    <n v="0"/>
    <x v="1999"/>
  </r>
  <r>
    <n v="2197"/>
    <x v="1071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x v="1864"/>
    <n v="2"/>
    <n v="0.2"/>
    <x v="2000"/>
  </r>
  <r>
    <n v="2198"/>
    <x v="1072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x v="1865"/>
    <n v="3"/>
    <n v="0"/>
    <x v="2001"/>
  </r>
  <r>
    <n v="2199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x v="12"/>
    <n v="3"/>
    <n v="0.2"/>
    <x v="12"/>
  </r>
  <r>
    <n v="2200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x v="2002"/>
  </r>
  <r>
    <n v="2201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x v="500"/>
    <n v="6"/>
    <n v="0"/>
    <x v="867"/>
  </r>
  <r>
    <n v="2202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x v="1867"/>
    <n v="7"/>
    <n v="0"/>
    <x v="2003"/>
  </r>
  <r>
    <n v="2203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x v="861"/>
    <n v="2"/>
    <n v="0.2"/>
    <x v="2004"/>
  </r>
  <r>
    <n v="2204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x v="2005"/>
  </r>
  <r>
    <n v="2205"/>
    <x v="1076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x v="2006"/>
  </r>
  <r>
    <n v="2206"/>
    <x v="1077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x v="2007"/>
  </r>
  <r>
    <n v="2207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x v="1871"/>
    <n v="7"/>
    <n v="0.8"/>
    <x v="2008"/>
  </r>
  <r>
    <n v="2208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x v="2009"/>
  </r>
  <r>
    <n v="2209"/>
    <x v="1079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x v="1873"/>
    <n v="4"/>
    <n v="0"/>
    <x v="2010"/>
  </r>
  <r>
    <n v="2210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n v="0"/>
    <x v="2011"/>
  </r>
  <r>
    <n v="2211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x v="1875"/>
    <n v="10"/>
    <n v="0"/>
    <x v="2012"/>
  </r>
  <r>
    <n v="2212"/>
    <x v="1081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x v="1876"/>
    <n v="6"/>
    <n v="0.1"/>
    <x v="2013"/>
  </r>
  <r>
    <n v="2213"/>
    <x v="1082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x v="2014"/>
  </r>
  <r>
    <n v="2214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x v="1878"/>
    <n v="1"/>
    <n v="0.2"/>
    <x v="2015"/>
  </r>
  <r>
    <n v="2215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x v="1879"/>
    <n v="13"/>
    <n v="0.2"/>
    <x v="2016"/>
  </r>
  <r>
    <n v="2216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x v="1805"/>
    <n v="2"/>
    <n v="0"/>
    <x v="2017"/>
  </r>
  <r>
    <n v="2217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x v="1880"/>
    <n v="4"/>
    <n v="0.2"/>
    <x v="2018"/>
  </r>
  <r>
    <n v="2218"/>
    <x v="1084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x v="1881"/>
    <n v="2"/>
    <n v="0.2"/>
    <x v="2019"/>
  </r>
  <r>
    <n v="2219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x v="1882"/>
    <n v="4"/>
    <n v="0.2"/>
    <x v="2020"/>
  </r>
  <r>
    <n v="2220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n v="0"/>
    <x v="2021"/>
  </r>
  <r>
    <n v="2221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n v="0.2"/>
    <x v="2022"/>
  </r>
  <r>
    <n v="2222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x v="1885"/>
    <n v="2"/>
    <n v="0.4"/>
    <x v="2023"/>
  </r>
  <r>
    <n v="2223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x v="1886"/>
    <n v="8"/>
    <n v="0.2"/>
    <x v="2024"/>
  </r>
  <r>
    <n v="2224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x v="1887"/>
    <n v="1"/>
    <n v="0.3"/>
    <x v="2025"/>
  </r>
  <r>
    <n v="2225"/>
    <x v="1087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x v="1572"/>
    <n v="3"/>
    <n v="0.2"/>
    <x v="1661"/>
  </r>
  <r>
    <n v="2226"/>
    <x v="1088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x v="2026"/>
  </r>
  <r>
    <n v="2227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x v="1699"/>
    <n v="2"/>
    <n v="0.2"/>
    <x v="1801"/>
  </r>
  <r>
    <n v="2228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x v="1889"/>
    <n v="1"/>
    <n v="0.2"/>
    <x v="2027"/>
  </r>
  <r>
    <n v="2229"/>
    <x v="1090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x v="2028"/>
  </r>
  <r>
    <n v="2230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n v="0.2"/>
    <x v="2029"/>
  </r>
  <r>
    <n v="2231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x v="2030"/>
  </r>
  <r>
    <n v="2232"/>
    <x v="1092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x v="2031"/>
  </r>
  <r>
    <n v="2233"/>
    <x v="1093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x v="2032"/>
  </r>
  <r>
    <n v="2234"/>
    <x v="1094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x v="1895"/>
    <n v="4"/>
    <n v="0.2"/>
    <x v="2033"/>
  </r>
  <r>
    <n v="2235"/>
    <x v="1095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n v="0"/>
    <x v="2034"/>
  </r>
  <r>
    <n v="2236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x v="2035"/>
  </r>
  <r>
    <n v="2237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n v="0"/>
    <x v="2036"/>
  </r>
  <r>
    <n v="2238"/>
    <x v="1097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x v="1851"/>
    <n v="5"/>
    <n v="0"/>
    <x v="2037"/>
  </r>
  <r>
    <n v="2239"/>
    <x v="1098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x v="2038"/>
  </r>
  <r>
    <n v="2240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x v="2039"/>
  </r>
  <r>
    <n v="2241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x v="2040"/>
  </r>
  <r>
    <n v="2242"/>
    <x v="1100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x v="1901"/>
    <n v="3"/>
    <n v="0.4"/>
    <x v="2041"/>
  </r>
  <r>
    <n v="2243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x v="403"/>
    <n v="2"/>
    <n v="0"/>
    <x v="2042"/>
  </r>
  <r>
    <n v="2244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x v="348"/>
    <n v="2"/>
    <n v="0"/>
    <x v="356"/>
  </r>
  <r>
    <n v="2245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x v="1902"/>
    <n v="2"/>
    <n v="0"/>
    <x v="2043"/>
  </r>
  <r>
    <n v="2246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n v="0"/>
    <x v="2044"/>
  </r>
  <r>
    <n v="2247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x v="1668"/>
    <n v="3"/>
    <n v="0.2"/>
    <x v="1766"/>
  </r>
  <r>
    <n v="2248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x v="522"/>
    <n v="2"/>
    <n v="0"/>
    <x v="534"/>
  </r>
  <r>
    <n v="2249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x v="1983"/>
  </r>
  <r>
    <n v="2250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x v="132"/>
    <n v="5"/>
    <n v="0.2"/>
    <x v="2045"/>
  </r>
  <r>
    <n v="2251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x v="2046"/>
  </r>
  <r>
    <n v="2252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x v="541"/>
    <n v="3"/>
    <n v="0"/>
    <x v="551"/>
  </r>
  <r>
    <n v="2253"/>
    <x v="1103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x v="140"/>
    <n v="3"/>
    <n v="0"/>
    <x v="142"/>
  </r>
  <r>
    <n v="2254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x v="1905"/>
    <n v="3"/>
    <n v="0"/>
    <x v="2047"/>
  </r>
  <r>
    <n v="2255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x v="1906"/>
    <n v="2"/>
    <n v="0"/>
    <x v="2048"/>
  </r>
  <r>
    <n v="2256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n v="0"/>
    <x v="2049"/>
  </r>
  <r>
    <n v="2257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x v="1090"/>
  </r>
  <r>
    <n v="2258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x v="1908"/>
    <n v="7"/>
    <n v="0.2"/>
    <x v="2050"/>
  </r>
  <r>
    <n v="2259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x v="2051"/>
  </r>
  <r>
    <n v="2260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x v="1910"/>
    <n v="1"/>
    <n v="0"/>
    <x v="2052"/>
  </r>
  <r>
    <n v="2261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n v="0"/>
    <x v="836"/>
  </r>
  <r>
    <n v="2262"/>
    <x v="1108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x v="668"/>
  </r>
  <r>
    <n v="2263"/>
    <x v="1109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x v="2053"/>
  </r>
  <r>
    <n v="2264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x v="1912"/>
    <n v="2"/>
    <n v="0"/>
    <x v="2054"/>
  </r>
  <r>
    <n v="2265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x v="1930"/>
  </r>
  <r>
    <n v="2266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x v="341"/>
    <n v="2"/>
    <n v="0"/>
    <x v="1857"/>
  </r>
  <r>
    <n v="2267"/>
    <x v="1111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x v="892"/>
    <n v="2"/>
    <n v="0.2"/>
    <x v="2055"/>
  </r>
  <r>
    <n v="2268"/>
    <x v="1112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x v="91"/>
    <n v="2"/>
    <n v="0"/>
    <x v="2056"/>
  </r>
  <r>
    <n v="2269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x v="90"/>
    <n v="1"/>
    <n v="0"/>
    <x v="90"/>
  </r>
  <r>
    <n v="2270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x v="2057"/>
  </r>
  <r>
    <n v="2271"/>
    <x v="1114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2272"/>
    <x v="1115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x v="2059"/>
  </r>
  <r>
    <n v="2273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n v="0"/>
    <x v="2060"/>
  </r>
  <r>
    <n v="2274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x v="1917"/>
    <n v="2"/>
    <n v="0.2"/>
    <x v="2061"/>
  </r>
  <r>
    <n v="2275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x v="2062"/>
  </r>
  <r>
    <n v="2276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x v="1919"/>
    <n v="3"/>
    <n v="0.2"/>
    <x v="2063"/>
  </r>
  <r>
    <n v="2277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x v="1920"/>
    <n v="5"/>
    <n v="0"/>
    <x v="232"/>
  </r>
  <r>
    <n v="2278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x v="1921"/>
    <n v="1"/>
    <n v="0"/>
    <x v="2064"/>
  </r>
  <r>
    <n v="2279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x v="2065"/>
  </r>
  <r>
    <n v="2280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x v="1923"/>
    <n v="2"/>
    <n v="0.2"/>
    <x v="2066"/>
  </r>
  <r>
    <n v="2281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x v="1924"/>
    <n v="8"/>
    <n v="0.2"/>
    <x v="2067"/>
  </r>
  <r>
    <n v="2282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x v="1664"/>
    <n v="2"/>
    <n v="0"/>
    <x v="2068"/>
  </r>
  <r>
    <n v="2283"/>
    <x v="1120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x v="2069"/>
  </r>
  <r>
    <n v="2284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x v="2070"/>
  </r>
  <r>
    <n v="2285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x v="1926"/>
    <n v="7"/>
    <n v="0"/>
    <x v="2071"/>
  </r>
  <r>
    <n v="2286"/>
    <x v="1122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x v="646"/>
    <n v="3"/>
    <n v="0.2"/>
    <x v="1186"/>
  </r>
  <r>
    <n v="2287"/>
    <x v="1123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x v="1927"/>
    <n v="2"/>
    <n v="0"/>
    <x v="2072"/>
  </r>
  <r>
    <n v="2288"/>
    <x v="1124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x v="2073"/>
  </r>
  <r>
    <n v="2289"/>
    <x v="1125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x v="1235"/>
    <n v="5"/>
    <n v="0"/>
    <x v="2074"/>
  </r>
  <r>
    <n v="2290"/>
    <x v="1126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x v="1929"/>
    <n v="2"/>
    <n v="0"/>
    <x v="2075"/>
  </r>
  <r>
    <n v="2291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x v="1170"/>
    <n v="3"/>
    <n v="0"/>
    <x v="1214"/>
  </r>
  <r>
    <n v="2292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x v="2076"/>
  </r>
  <r>
    <n v="2293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x v="91"/>
    <n v="2"/>
    <n v="0"/>
    <x v="91"/>
  </r>
  <r>
    <n v="2294"/>
    <x v="1128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x v="2077"/>
  </r>
  <r>
    <n v="2295"/>
    <x v="11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x v="2078"/>
  </r>
  <r>
    <n v="2296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x v="2079"/>
  </r>
  <r>
    <n v="2297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x v="2080"/>
  </r>
  <r>
    <n v="2298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x v="1935"/>
    <n v="1"/>
    <n v="0"/>
    <x v="2081"/>
  </r>
  <r>
    <n v="2299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x v="780"/>
  </r>
  <r>
    <n v="2300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x v="2082"/>
  </r>
  <r>
    <n v="2301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x v="2083"/>
  </r>
  <r>
    <n v="2302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x v="132"/>
    <n v="4"/>
    <n v="0"/>
    <x v="2084"/>
  </r>
  <r>
    <n v="2303"/>
    <x v="1132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x v="617"/>
    <n v="4"/>
    <n v="0"/>
    <x v="628"/>
  </r>
  <r>
    <n v="2304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x v="1937"/>
    <n v="4"/>
    <n v="0"/>
    <x v="2085"/>
  </r>
  <r>
    <n v="2305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x v="1938"/>
    <n v="3"/>
    <n v="0"/>
    <x v="2086"/>
  </r>
  <r>
    <n v="2306"/>
    <x v="113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x v="2087"/>
  </r>
  <r>
    <n v="2307"/>
    <x v="1135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x v="1939"/>
    <n v="3"/>
    <n v="0.2"/>
    <x v="2088"/>
  </r>
  <r>
    <n v="2308"/>
    <x v="1136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x v="1940"/>
    <n v="5"/>
    <n v="0"/>
    <x v="2089"/>
  </r>
  <r>
    <n v="2309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x v="1941"/>
    <n v="1"/>
    <n v="0.2"/>
    <x v="2090"/>
  </r>
  <r>
    <n v="2310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x v="2091"/>
  </r>
  <r>
    <n v="2311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n v="0.2"/>
    <x v="2092"/>
  </r>
  <r>
    <n v="2312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x v="1840"/>
    <n v="1"/>
    <n v="0.2"/>
    <x v="2093"/>
  </r>
  <r>
    <n v="2313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x v="1944"/>
    <n v="3"/>
    <n v="0.2"/>
    <x v="2094"/>
  </r>
  <r>
    <n v="2314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x v="2"/>
    <n v="2"/>
    <n v="0"/>
    <x v="2"/>
  </r>
  <r>
    <n v="2315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x v="2095"/>
  </r>
  <r>
    <n v="2316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x v="2096"/>
  </r>
  <r>
    <n v="2317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x v="1101"/>
    <n v="3"/>
    <n v="0"/>
    <x v="2097"/>
  </r>
  <r>
    <n v="2318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x v="1947"/>
    <n v="7"/>
    <n v="0"/>
    <x v="2098"/>
  </r>
  <r>
    <n v="2319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x v="2099"/>
  </r>
  <r>
    <n v="2320"/>
    <x v="1139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x v="2100"/>
  </r>
  <r>
    <n v="2321"/>
    <x v="1140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x v="2101"/>
  </r>
  <r>
    <n v="2322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x v="1951"/>
    <n v="3"/>
    <n v="0"/>
    <x v="2102"/>
  </r>
  <r>
    <n v="2323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x v="2103"/>
  </r>
  <r>
    <n v="2324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x v="1953"/>
    <n v="5"/>
    <n v="0"/>
    <x v="2104"/>
  </r>
  <r>
    <n v="2325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x v="1954"/>
    <n v="12"/>
    <n v="0"/>
    <x v="2105"/>
  </r>
  <r>
    <n v="2326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n v="0.2"/>
    <x v="2106"/>
  </r>
  <r>
    <n v="2327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x v="2107"/>
  </r>
  <r>
    <n v="2328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x v="91"/>
    <n v="2"/>
    <n v="0"/>
    <x v="91"/>
  </r>
  <r>
    <n v="2329"/>
    <x v="1143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x v="1186"/>
  </r>
  <r>
    <n v="2330"/>
    <x v="1144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x v="1957"/>
    <n v="4"/>
    <n v="0.2"/>
    <x v="2108"/>
  </r>
  <r>
    <n v="2331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x v="108"/>
    <n v="2"/>
    <n v="0"/>
    <x v="1464"/>
  </r>
  <r>
    <n v="2332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x v="2109"/>
  </r>
  <r>
    <n v="2333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x v="2110"/>
  </r>
  <r>
    <n v="2334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x v="399"/>
    <n v="1"/>
    <n v="0"/>
    <x v="408"/>
  </r>
  <r>
    <n v="2335"/>
    <x v="1147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x v="1960"/>
    <n v="6"/>
    <n v="0.2"/>
    <x v="2111"/>
  </r>
  <r>
    <n v="2336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x v="139"/>
    <n v="3"/>
    <n v="0"/>
    <x v="141"/>
  </r>
  <r>
    <n v="2337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x v="2112"/>
  </r>
  <r>
    <n v="2338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x v="243"/>
    <n v="4"/>
    <n v="0"/>
    <x v="245"/>
  </r>
  <r>
    <n v="2339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x v="2113"/>
  </r>
  <r>
    <n v="2340"/>
    <x v="1150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x v="1963"/>
    <n v="2"/>
    <n v="0.2"/>
    <x v="2114"/>
  </r>
  <r>
    <n v="2341"/>
    <x v="1151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x v="1085"/>
    <n v="7"/>
    <n v="0"/>
    <x v="1126"/>
  </r>
  <r>
    <n v="2342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x v="1964"/>
    <n v="5"/>
    <n v="0"/>
    <x v="2115"/>
  </r>
  <r>
    <n v="2343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x v="2116"/>
  </r>
  <r>
    <n v="2344"/>
    <x v="1153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x v="2117"/>
  </r>
  <r>
    <n v="2345"/>
    <x v="1154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n v="0"/>
    <x v="2118"/>
  </r>
  <r>
    <n v="2346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x v="2119"/>
  </r>
  <r>
    <n v="2347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n v="0.8"/>
    <x v="2120"/>
  </r>
  <r>
    <n v="2348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x v="1969"/>
    <n v="5"/>
    <n v="0.3"/>
    <x v="232"/>
  </r>
  <r>
    <n v="2349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x v="1970"/>
    <n v="6"/>
    <n v="0.2"/>
    <x v="2121"/>
  </r>
  <r>
    <n v="2350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x v="1971"/>
    <n v="2"/>
    <n v="0.2"/>
    <x v="2122"/>
  </r>
  <r>
    <n v="2351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x v="139"/>
    <n v="2"/>
    <n v="0"/>
    <x v="2123"/>
  </r>
  <r>
    <n v="2352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x v="2124"/>
  </r>
  <r>
    <n v="2353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x v="1973"/>
    <n v="6"/>
    <n v="0"/>
    <x v="2125"/>
  </r>
  <r>
    <n v="2354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x v="2126"/>
  </r>
  <r>
    <n v="2355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x v="1975"/>
    <n v="5"/>
    <n v="0.2"/>
    <x v="2127"/>
  </r>
  <r>
    <n v="2356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x v="1976"/>
    <n v="1"/>
    <n v="0"/>
    <x v="2128"/>
  </r>
  <r>
    <n v="2357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x v="1977"/>
    <n v="3"/>
    <n v="0.2"/>
    <x v="2129"/>
  </r>
  <r>
    <n v="2358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x v="2130"/>
  </r>
  <r>
    <n v="2359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x v="1979"/>
    <n v="4"/>
    <n v="0.4"/>
    <x v="2131"/>
  </r>
  <r>
    <n v="2360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x v="2132"/>
  </r>
  <r>
    <n v="2361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x v="1981"/>
    <n v="7"/>
    <n v="0"/>
    <x v="2133"/>
  </r>
  <r>
    <n v="2362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x v="1982"/>
    <n v="4"/>
    <n v="0"/>
    <x v="2134"/>
  </r>
  <r>
    <n v="2363"/>
    <x v="1159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x v="2135"/>
  </r>
  <r>
    <n v="2364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x v="2136"/>
  </r>
  <r>
    <n v="2365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x v="2137"/>
  </r>
  <r>
    <n v="2366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x v="2138"/>
  </r>
  <r>
    <n v="2367"/>
    <x v="1161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x v="2139"/>
  </r>
  <r>
    <n v="2368"/>
    <x v="1162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n v="0"/>
    <x v="1112"/>
  </r>
  <r>
    <n v="2369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x v="2140"/>
  </r>
  <r>
    <n v="2370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n v="0.2"/>
    <x v="2141"/>
  </r>
  <r>
    <n v="2371"/>
    <x v="1164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x v="1990"/>
    <n v="4"/>
    <n v="0"/>
    <x v="2142"/>
  </r>
  <r>
    <n v="2372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x v="1991"/>
    <n v="8"/>
    <n v="0.6"/>
    <x v="2143"/>
  </r>
  <r>
    <n v="2373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x v="1992"/>
    <n v="1"/>
    <n v="0.2"/>
    <x v="2144"/>
  </r>
  <r>
    <n v="2374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x v="1993"/>
    <n v="9"/>
    <n v="0.2"/>
    <x v="2145"/>
  </r>
  <r>
    <n v="2375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x v="1994"/>
    <n v="2"/>
    <n v="0.3"/>
    <x v="2146"/>
  </r>
  <r>
    <n v="2376"/>
    <x v="1166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x v="1995"/>
    <n v="3"/>
    <n v="0"/>
    <x v="2147"/>
  </r>
  <r>
    <n v="2377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n v="0.7"/>
    <x v="2148"/>
  </r>
  <r>
    <n v="2378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x v="1997"/>
    <n v="2"/>
    <n v="0.2"/>
    <x v="2149"/>
  </r>
  <r>
    <n v="2379"/>
    <x v="116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x v="2150"/>
  </r>
  <r>
    <n v="2380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x v="1999"/>
    <n v="2"/>
    <n v="0.2"/>
    <x v="2151"/>
  </r>
  <r>
    <n v="2381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x v="2000"/>
    <n v="2"/>
    <n v="0.2"/>
    <x v="2152"/>
  </r>
  <r>
    <n v="2382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x v="2001"/>
    <n v="7"/>
    <n v="0.2"/>
    <x v="2153"/>
  </r>
  <r>
    <n v="2383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x v="2154"/>
  </r>
  <r>
    <n v="2384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x v="2003"/>
    <n v="9"/>
    <n v="0"/>
    <x v="2155"/>
  </r>
  <r>
    <n v="2385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x v="2004"/>
    <n v="4"/>
    <n v="0.2"/>
    <x v="2156"/>
  </r>
  <r>
    <n v="2386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x v="2005"/>
    <n v="4"/>
    <n v="0.2"/>
    <x v="2157"/>
  </r>
  <r>
    <n v="2387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x v="2006"/>
    <n v="2"/>
    <n v="0.2"/>
    <x v="2158"/>
  </r>
  <r>
    <n v="2388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x v="2007"/>
    <n v="2"/>
    <n v="0"/>
    <x v="2159"/>
  </r>
  <r>
    <n v="2389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n v="0.2"/>
    <x v="683"/>
  </r>
  <r>
    <n v="2390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x v="90"/>
    <n v="1"/>
    <n v="0"/>
    <x v="90"/>
  </r>
  <r>
    <n v="2391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x v="1085"/>
    <n v="7"/>
    <n v="0"/>
    <x v="2160"/>
  </r>
  <r>
    <n v="2392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x v="2161"/>
  </r>
  <r>
    <n v="2393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n v="0"/>
    <x v="2162"/>
  </r>
  <r>
    <n v="2394"/>
    <x v="1173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x v="2010"/>
    <n v="2"/>
    <n v="0"/>
    <x v="2163"/>
  </r>
  <r>
    <n v="2395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n v="0"/>
    <x v="2164"/>
  </r>
  <r>
    <n v="2396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x v="2165"/>
  </r>
  <r>
    <n v="2397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x v="2166"/>
  </r>
  <r>
    <n v="2398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x v="1784"/>
    <n v="2"/>
    <n v="0"/>
    <x v="2167"/>
  </r>
  <r>
    <n v="2399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x v="1459"/>
    <n v="6"/>
    <n v="0"/>
    <x v="2168"/>
  </r>
  <r>
    <n v="2400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x v="2014"/>
    <n v="7"/>
    <n v="0"/>
    <x v="2169"/>
  </r>
  <r>
    <n v="2401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x v="2015"/>
    <n v="5"/>
    <n v="0"/>
    <x v="2170"/>
  </r>
  <r>
    <n v="2402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x v="2016"/>
    <n v="6"/>
    <n v="0"/>
    <x v="2171"/>
  </r>
  <r>
    <n v="2403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x v="158"/>
    <n v="5"/>
    <n v="0"/>
    <x v="160"/>
  </r>
  <r>
    <n v="2404"/>
    <x v="1178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x v="2172"/>
  </r>
  <r>
    <n v="2405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n v="0"/>
    <x v="2173"/>
  </r>
  <r>
    <n v="2406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n v="0.2"/>
    <x v="2174"/>
  </r>
  <r>
    <n v="2407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x v="2175"/>
  </r>
  <r>
    <n v="2408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x v="2021"/>
    <n v="5"/>
    <n v="0"/>
    <x v="2176"/>
  </r>
  <r>
    <n v="2409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x v="2177"/>
  </r>
  <r>
    <n v="2410"/>
    <x v="1181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n v="0"/>
    <x v="2178"/>
  </r>
  <r>
    <n v="2411"/>
    <x v="1182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x v="2179"/>
  </r>
  <r>
    <n v="2412"/>
    <x v="1183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x v="2024"/>
    <n v="5"/>
    <n v="0.2"/>
    <x v="2180"/>
  </r>
  <r>
    <n v="2413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x v="493"/>
    <n v="2"/>
    <n v="0"/>
    <x v="2181"/>
  </r>
  <r>
    <n v="2414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x v="2025"/>
    <n v="3"/>
    <n v="0.2"/>
    <x v="2182"/>
  </r>
  <r>
    <n v="2415"/>
    <x v="1185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x v="2183"/>
  </r>
  <r>
    <n v="2416"/>
    <x v="1186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x v="85"/>
    <n v="2"/>
    <n v="0"/>
    <x v="2184"/>
  </r>
  <r>
    <n v="2417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x v="2185"/>
  </r>
  <r>
    <n v="2418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x v="1955"/>
    <n v="3"/>
    <n v="0.2"/>
    <x v="2106"/>
  </r>
  <r>
    <n v="2419"/>
    <x v="1188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n v="0.2"/>
    <x v="2186"/>
  </r>
  <r>
    <n v="2420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x v="2187"/>
  </r>
  <r>
    <n v="2421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x v="1360"/>
  </r>
  <r>
    <n v="2422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x v="84"/>
    <n v="3"/>
    <n v="0.2"/>
    <x v="84"/>
  </r>
  <r>
    <n v="2423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x v="801"/>
  </r>
  <r>
    <n v="2424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x v="2030"/>
    <n v="7"/>
    <n v="0.2"/>
    <x v="2188"/>
  </r>
  <r>
    <n v="2425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x v="2031"/>
    <n v="1"/>
    <n v="0.7"/>
    <x v="2189"/>
  </r>
  <r>
    <n v="2426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x v="2032"/>
    <n v="2"/>
    <n v="0.4"/>
    <x v="2190"/>
  </r>
  <r>
    <n v="2427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x v="2033"/>
    <n v="13"/>
    <n v="0.2"/>
    <x v="2191"/>
  </r>
  <r>
    <n v="2428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x v="2034"/>
    <n v="4"/>
    <n v="0.8"/>
    <x v="2192"/>
  </r>
  <r>
    <n v="2429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x v="2035"/>
    <n v="4"/>
    <n v="0.8"/>
    <x v="2193"/>
  </r>
  <r>
    <n v="2430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n v="0.6"/>
    <x v="2194"/>
  </r>
  <r>
    <n v="2431"/>
    <x v="1193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x v="2195"/>
  </r>
  <r>
    <n v="2432"/>
    <x v="1194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x v="2038"/>
    <n v="2"/>
    <n v="0"/>
    <x v="2196"/>
  </r>
  <r>
    <n v="2433"/>
    <x v="1195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x v="2197"/>
  </r>
  <r>
    <n v="2434"/>
    <x v="1196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x v="2040"/>
    <n v="4"/>
    <n v="0.2"/>
    <x v="2198"/>
  </r>
  <r>
    <n v="2435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x v="2041"/>
    <n v="2"/>
    <n v="0"/>
    <x v="2199"/>
  </r>
  <r>
    <n v="2436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x v="2200"/>
  </r>
  <r>
    <n v="2437"/>
    <x v="1198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x v="2201"/>
  </r>
  <r>
    <n v="2438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x v="2044"/>
    <n v="2"/>
    <n v="0.5"/>
    <x v="2202"/>
  </r>
  <r>
    <n v="2439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x v="2203"/>
  </r>
  <r>
    <n v="2440"/>
    <x v="1200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x v="2204"/>
  </r>
  <r>
    <n v="2441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x v="2047"/>
    <n v="5"/>
    <n v="0"/>
    <x v="2205"/>
  </r>
  <r>
    <n v="2442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x v="2048"/>
    <n v="2"/>
    <n v="0.3"/>
    <x v="2206"/>
  </r>
  <r>
    <n v="2443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x v="2049"/>
    <n v="4"/>
    <n v="0"/>
    <x v="2207"/>
  </r>
  <r>
    <n v="2444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x v="2050"/>
    <n v="5"/>
    <n v="0"/>
    <x v="2208"/>
  </r>
  <r>
    <n v="2445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n v="0"/>
    <x v="2209"/>
  </r>
  <r>
    <n v="2446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x v="2052"/>
    <n v="2"/>
    <n v="0"/>
    <x v="2210"/>
  </r>
  <r>
    <n v="2447"/>
    <x v="1202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x v="2211"/>
  </r>
  <r>
    <n v="2448"/>
    <x v="1203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x v="2054"/>
    <n v="5"/>
    <n v="0.3"/>
    <x v="2212"/>
  </r>
  <r>
    <n v="2449"/>
    <x v="1204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n v="0"/>
    <x v="2213"/>
  </r>
  <r>
    <n v="2450"/>
    <x v="1205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x v="2056"/>
    <n v="5"/>
    <n v="0.2"/>
    <x v="2214"/>
  </r>
  <r>
    <n v="2451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x v="2057"/>
    <n v="5"/>
    <n v="0"/>
    <x v="2215"/>
  </r>
  <r>
    <n v="2452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x v="2058"/>
    <n v="6"/>
    <n v="0"/>
    <x v="2216"/>
  </r>
  <r>
    <n v="2453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x v="2217"/>
  </r>
  <r>
    <n v="2454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n v="0"/>
    <x v="2218"/>
  </r>
  <r>
    <n v="2455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x v="2219"/>
  </r>
  <r>
    <n v="2456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x v="2220"/>
  </r>
  <r>
    <n v="2457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x v="2061"/>
    <n v="1"/>
    <n v="0"/>
    <x v="2221"/>
  </r>
  <r>
    <n v="2458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x v="2062"/>
    <n v="6"/>
    <n v="0"/>
    <x v="2222"/>
  </r>
  <r>
    <n v="2459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x v="2223"/>
  </r>
  <r>
    <n v="2460"/>
    <x v="1207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x v="2224"/>
  </r>
  <r>
    <n v="2461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x v="2065"/>
    <n v="3"/>
    <n v="0"/>
    <x v="2225"/>
  </r>
  <r>
    <n v="2462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x v="2226"/>
  </r>
  <r>
    <n v="2463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x v="2227"/>
  </r>
  <r>
    <n v="2464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x v="2228"/>
  </r>
  <r>
    <n v="2465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x v="2068"/>
    <n v="1"/>
    <n v="0"/>
    <x v="2229"/>
  </r>
  <r>
    <n v="2466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x v="982"/>
    <n v="1"/>
    <n v="0"/>
    <x v="1020"/>
  </r>
  <r>
    <n v="2467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x v="2230"/>
  </r>
  <r>
    <n v="2468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x v="2070"/>
    <n v="4"/>
    <n v="0"/>
    <x v="2231"/>
  </r>
  <r>
    <n v="2469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x v="56"/>
    <n v="5"/>
    <n v="0"/>
    <x v="56"/>
  </r>
  <r>
    <n v="2470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x v="2232"/>
  </r>
  <r>
    <n v="2471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x v="2072"/>
    <n v="8"/>
    <n v="0.2"/>
    <x v="2233"/>
  </r>
  <r>
    <n v="2472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x v="2234"/>
  </r>
  <r>
    <n v="2473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n v="0.2"/>
    <x v="2235"/>
  </r>
  <r>
    <n v="2474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x v="2236"/>
  </r>
  <r>
    <n v="2475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x v="2237"/>
  </r>
  <r>
    <n v="2476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x v="2077"/>
    <n v="7"/>
    <n v="0"/>
    <x v="2238"/>
  </r>
  <r>
    <n v="2477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x v="2239"/>
  </r>
  <r>
    <n v="2478"/>
    <x v="1213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x v="2240"/>
  </r>
  <r>
    <n v="2479"/>
    <x v="1214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x v="1410"/>
    <n v="3"/>
    <n v="0"/>
    <x v="2241"/>
  </r>
  <r>
    <n v="2480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x v="2080"/>
    <n v="1"/>
    <n v="0.2"/>
    <x v="2242"/>
  </r>
  <r>
    <n v="2481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x v="2081"/>
    <n v="2"/>
    <n v="0.2"/>
    <x v="2243"/>
  </r>
  <r>
    <n v="2482"/>
    <x v="121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x v="232"/>
  </r>
  <r>
    <n v="2483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n v="0.2"/>
    <x v="2244"/>
  </r>
  <r>
    <n v="2484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x v="2245"/>
  </r>
  <r>
    <n v="2485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x v="2085"/>
    <n v="5"/>
    <n v="0.2"/>
    <x v="2246"/>
  </r>
  <r>
    <n v="2486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x v="348"/>
    <n v="2"/>
    <n v="0"/>
    <x v="356"/>
  </r>
  <r>
    <n v="2487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x v="2086"/>
    <n v="2"/>
    <n v="0"/>
    <x v="2247"/>
  </r>
  <r>
    <n v="2488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x v="296"/>
    <n v="3"/>
    <n v="0"/>
    <x v="2248"/>
  </r>
  <r>
    <n v="2489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x v="130"/>
    <n v="3"/>
    <n v="0"/>
    <x v="132"/>
  </r>
  <r>
    <n v="2490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2491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x v="100"/>
    <n v="4"/>
    <n v="0"/>
    <x v="2250"/>
  </r>
  <r>
    <n v="2492"/>
    <x v="1220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x v="2088"/>
    <n v="6"/>
    <n v="0"/>
    <x v="2251"/>
  </r>
  <r>
    <n v="2493"/>
    <x v="1221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x v="2089"/>
    <n v="7"/>
    <n v="0"/>
    <x v="2252"/>
  </r>
  <r>
    <n v="2494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x v="2090"/>
    <n v="5"/>
    <n v="0.3"/>
    <x v="2253"/>
  </r>
  <r>
    <n v="2495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x v="2091"/>
    <n v="5"/>
    <n v="0.2"/>
    <x v="2254"/>
  </r>
  <r>
    <n v="2496"/>
    <x v="1223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x v="345"/>
    <n v="8"/>
    <n v="0"/>
    <x v="2255"/>
  </r>
  <r>
    <n v="2497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x v="2256"/>
  </r>
  <r>
    <n v="2498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x v="2093"/>
    <n v="2"/>
    <n v="0"/>
    <x v="2257"/>
  </r>
  <r>
    <n v="2499"/>
    <x v="122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x v="2094"/>
    <n v="1"/>
    <n v="0.2"/>
    <x v="2258"/>
  </r>
  <r>
    <n v="2500"/>
    <x v="1226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x v="2095"/>
    <n v="3"/>
    <n v="0.2"/>
    <x v="2259"/>
  </r>
  <r>
    <n v="2501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x v="2260"/>
  </r>
  <r>
    <n v="2502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x v="2097"/>
    <n v="4"/>
    <n v="0.8"/>
    <x v="2261"/>
  </r>
  <r>
    <n v="2503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x v="2098"/>
    <n v="4"/>
    <n v="0.8"/>
    <x v="2262"/>
  </r>
  <r>
    <n v="2504"/>
    <x v="1228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x v="1576"/>
    <n v="2"/>
    <n v="0"/>
    <x v="1666"/>
  </r>
  <r>
    <n v="2505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x v="2263"/>
  </r>
  <r>
    <n v="2506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x v="2264"/>
  </r>
  <r>
    <n v="2507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x v="2101"/>
    <n v="8"/>
    <n v="0"/>
    <x v="2265"/>
  </r>
  <r>
    <n v="2508"/>
    <x v="1230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x v="2102"/>
    <n v="4"/>
    <n v="0.8"/>
    <x v="2266"/>
  </r>
  <r>
    <n v="2509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x v="2103"/>
    <n v="3"/>
    <n v="0.2"/>
    <x v="2267"/>
  </r>
  <r>
    <n v="2510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x v="2268"/>
  </r>
  <r>
    <n v="2511"/>
    <x v="123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x v="2269"/>
  </r>
  <r>
    <n v="2512"/>
    <x v="1233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x v="2106"/>
    <n v="6"/>
    <n v="0"/>
    <x v="2270"/>
  </r>
  <r>
    <n v="2513"/>
    <x v="1234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x v="2107"/>
    <n v="5"/>
    <n v="0.7"/>
    <x v="2271"/>
  </r>
  <r>
    <n v="2514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n v="0.2"/>
    <x v="2272"/>
  </r>
  <r>
    <n v="2515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x v="1404"/>
    <n v="2"/>
    <n v="0.3"/>
    <x v="1474"/>
  </r>
  <r>
    <n v="2516"/>
    <x v="1236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x v="2108"/>
    <n v="2"/>
    <n v="0.2"/>
    <x v="2273"/>
  </r>
  <r>
    <n v="2517"/>
    <x v="1237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x v="2274"/>
  </r>
  <r>
    <n v="2518"/>
    <x v="1238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x v="2275"/>
  </r>
  <r>
    <n v="2519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x v="171"/>
    <n v="7"/>
    <n v="0"/>
    <x v="765"/>
  </r>
  <r>
    <n v="2520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x v="2111"/>
    <n v="6"/>
    <n v="0"/>
    <x v="2276"/>
  </r>
  <r>
    <n v="2521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n v="0"/>
    <x v="2277"/>
  </r>
  <r>
    <n v="2522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x v="91"/>
    <n v="2"/>
    <n v="0"/>
    <x v="91"/>
  </r>
  <r>
    <n v="2523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x v="1593"/>
  </r>
  <r>
    <n v="2524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n v="0"/>
    <x v="2278"/>
  </r>
  <r>
    <n v="2525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x v="2115"/>
    <n v="9"/>
    <n v="0.2"/>
    <x v="2279"/>
  </r>
  <r>
    <n v="2526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x v="2116"/>
    <n v="2"/>
    <n v="0.2"/>
    <x v="1201"/>
  </r>
  <r>
    <n v="2527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x v="2280"/>
  </r>
  <r>
    <n v="2528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x v="2118"/>
    <n v="6"/>
    <n v="0.8"/>
    <x v="2281"/>
  </r>
  <r>
    <n v="2529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x v="892"/>
    <n v="2"/>
    <n v="0.2"/>
    <x v="2282"/>
  </r>
  <r>
    <n v="2530"/>
    <x v="1241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x v="563"/>
    <n v="2"/>
    <n v="0.2"/>
    <x v="572"/>
  </r>
  <r>
    <n v="2531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x v="1159"/>
    <n v="5"/>
    <n v="0"/>
    <x v="1203"/>
  </r>
  <r>
    <n v="2532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x v="2119"/>
    <n v="4"/>
    <n v="0"/>
    <x v="2283"/>
  </r>
  <r>
    <n v="2533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x v="2120"/>
    <n v="7"/>
    <n v="0"/>
    <x v="2284"/>
  </r>
  <r>
    <n v="2534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x v="2121"/>
    <n v="4"/>
    <n v="0"/>
    <x v="2285"/>
  </r>
  <r>
    <n v="2535"/>
    <x v="124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x v="2122"/>
    <n v="6"/>
    <n v="0.2"/>
    <x v="2286"/>
  </r>
  <r>
    <n v="2536"/>
    <x v="1244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x v="2287"/>
  </r>
  <r>
    <n v="2537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x v="2124"/>
    <n v="2"/>
    <n v="0.3"/>
    <x v="2288"/>
  </r>
  <r>
    <n v="2538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x v="2125"/>
    <n v="4"/>
    <n v="0.4"/>
    <x v="2289"/>
  </r>
  <r>
    <n v="2539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x v="2126"/>
    <n v="1"/>
    <n v="0.4"/>
    <x v="2290"/>
  </r>
  <r>
    <n v="2540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x v="2291"/>
  </r>
  <r>
    <n v="2541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x v="2292"/>
  </r>
  <r>
    <n v="2542"/>
    <x v="1247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x v="2129"/>
    <n v="7"/>
    <n v="0.2"/>
    <x v="2293"/>
  </r>
  <r>
    <n v="2543"/>
    <x v="1248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x v="2294"/>
  </r>
  <r>
    <n v="2544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x v="2295"/>
  </r>
  <r>
    <n v="2545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x v="1816"/>
    <n v="4"/>
    <n v="0"/>
    <x v="2296"/>
  </r>
  <r>
    <n v="2546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n v="0"/>
    <x v="2297"/>
  </r>
  <r>
    <n v="2547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x v="2298"/>
  </r>
  <r>
    <n v="2548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x v="2134"/>
    <n v="1"/>
    <n v="0.2"/>
    <x v="2299"/>
  </r>
  <r>
    <n v="2549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x v="2135"/>
    <n v="5"/>
    <n v="0.2"/>
    <x v="2300"/>
  </r>
  <r>
    <n v="2550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x v="2136"/>
    <n v="8"/>
    <n v="0.2"/>
    <x v="2301"/>
  </r>
  <r>
    <n v="2551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x v="1325"/>
    <n v="2"/>
    <n v="0.2"/>
    <x v="1382"/>
  </r>
  <r>
    <n v="2552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x v="2302"/>
  </r>
  <r>
    <n v="2553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x v="2138"/>
    <n v="2"/>
    <n v="0"/>
    <x v="2303"/>
  </r>
  <r>
    <n v="2554"/>
    <x v="1253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x v="243"/>
    <n v="4"/>
    <n v="0"/>
    <x v="245"/>
  </r>
  <r>
    <n v="2555"/>
    <x v="1254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x v="2139"/>
    <n v="7"/>
    <n v="0.2"/>
    <x v="2304"/>
  </r>
  <r>
    <n v="2556"/>
    <x v="1255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x v="1424"/>
    <n v="2"/>
    <n v="0"/>
    <x v="2305"/>
  </r>
  <r>
    <n v="2557"/>
    <x v="1256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x v="2140"/>
    <n v="8"/>
    <n v="0.6"/>
    <x v="2306"/>
  </r>
  <r>
    <n v="2558"/>
    <x v="1257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x v="2307"/>
  </r>
  <r>
    <n v="2559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n v="0"/>
    <x v="2308"/>
  </r>
  <r>
    <n v="2560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x v="2143"/>
    <n v="5"/>
    <n v="0"/>
    <x v="2309"/>
  </r>
  <r>
    <n v="2561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x v="2144"/>
    <n v="2"/>
    <n v="0"/>
    <x v="2310"/>
  </r>
  <r>
    <n v="2562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x v="2145"/>
    <n v="4"/>
    <n v="0.2"/>
    <x v="2311"/>
  </r>
  <r>
    <n v="2563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x v="563"/>
    <n v="2"/>
    <n v="0.2"/>
    <x v="572"/>
  </r>
  <r>
    <n v="2564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n v="0"/>
    <x v="2312"/>
  </r>
  <r>
    <n v="2565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x v="2313"/>
  </r>
  <r>
    <n v="2566"/>
    <x v="1261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x v="2148"/>
    <n v="4"/>
    <n v="0"/>
    <x v="2314"/>
  </r>
  <r>
    <n v="2567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n v="0.2"/>
    <x v="2315"/>
  </r>
  <r>
    <n v="2568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x v="2150"/>
    <n v="9"/>
    <n v="0"/>
    <x v="2316"/>
  </r>
  <r>
    <n v="2569"/>
    <x v="1263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x v="2317"/>
  </r>
  <r>
    <n v="2570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x v="2152"/>
    <n v="2"/>
    <n v="0.4"/>
    <x v="2318"/>
  </r>
  <r>
    <n v="2571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x v="2153"/>
    <n v="4"/>
    <n v="0.2"/>
    <x v="2319"/>
  </r>
  <r>
    <n v="2572"/>
    <x v="1265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x v="2154"/>
    <n v="2"/>
    <n v="0.2"/>
    <x v="2320"/>
  </r>
  <r>
    <n v="2573"/>
    <x v="1266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x v="2155"/>
    <n v="7"/>
    <n v="0.2"/>
    <x v="2321"/>
  </r>
  <r>
    <n v="2574"/>
    <x v="1267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x v="2031"/>
  </r>
  <r>
    <n v="2575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x v="2156"/>
    <n v="3"/>
    <n v="0"/>
    <x v="2322"/>
  </r>
  <r>
    <n v="2576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x v="2157"/>
    <n v="5"/>
    <n v="0"/>
    <x v="2323"/>
  </r>
  <r>
    <n v="2577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x v="716"/>
    <n v="2"/>
    <n v="0"/>
    <x v="734"/>
  </r>
  <r>
    <n v="2578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x v="2324"/>
  </r>
  <r>
    <n v="2579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x v="2325"/>
  </r>
  <r>
    <n v="2580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n v="0"/>
    <x v="232"/>
  </r>
  <r>
    <n v="2581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x v="551"/>
  </r>
  <r>
    <n v="2582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x v="2326"/>
  </r>
  <r>
    <n v="2583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x v="2161"/>
    <n v="13"/>
    <n v="0"/>
    <x v="232"/>
  </r>
  <r>
    <n v="2584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n v="0"/>
    <x v="2327"/>
  </r>
  <r>
    <n v="2585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x v="2163"/>
    <n v="2"/>
    <n v="0"/>
    <x v="2328"/>
  </r>
  <r>
    <n v="2586"/>
    <x v="1270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x v="2329"/>
  </r>
  <r>
    <n v="2587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x v="2165"/>
    <n v="7"/>
    <n v="0"/>
    <x v="2330"/>
  </r>
  <r>
    <n v="2588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x v="749"/>
    <n v="1"/>
    <n v="0"/>
    <x v="2331"/>
  </r>
  <r>
    <n v="2589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x v="2332"/>
  </r>
  <r>
    <n v="2590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n v="0.2"/>
    <x v="2333"/>
  </r>
  <r>
    <n v="2591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n v="0.6"/>
    <x v="2334"/>
  </r>
  <r>
    <n v="2592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x v="2335"/>
  </r>
  <r>
    <n v="2593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n v="0"/>
    <x v="2336"/>
  </r>
  <r>
    <n v="2594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x v="2337"/>
  </r>
  <r>
    <n v="2595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x v="2338"/>
  </r>
  <r>
    <n v="2596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x v="2172"/>
    <n v="3"/>
    <n v="0"/>
    <x v="2339"/>
  </r>
  <r>
    <n v="2597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x v="2340"/>
  </r>
  <r>
    <n v="2598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n v="0"/>
    <x v="2341"/>
  </r>
  <r>
    <n v="2599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x v="2342"/>
  </r>
  <r>
    <n v="2600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x v="2343"/>
  </r>
  <r>
    <n v="2601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x v="2344"/>
  </r>
  <r>
    <n v="2602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x v="1830"/>
    <n v="3"/>
    <n v="0"/>
    <x v="1961"/>
  </r>
  <r>
    <n v="2603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x v="2345"/>
  </r>
  <r>
    <n v="2604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x v="2178"/>
    <n v="1"/>
    <n v="0.2"/>
    <x v="2346"/>
  </r>
  <r>
    <n v="2605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n v="0"/>
    <x v="2347"/>
  </r>
  <r>
    <n v="2606"/>
    <x v="127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x v="2180"/>
    <n v="1"/>
    <n v="0.7"/>
    <x v="2348"/>
  </r>
  <r>
    <n v="2607"/>
    <x v="1279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x v="2181"/>
    <n v="1"/>
    <n v="0"/>
    <x v="2349"/>
  </r>
  <r>
    <n v="2608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n v="0.2"/>
    <x v="232"/>
  </r>
  <r>
    <n v="2609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x v="2182"/>
    <n v="1"/>
    <n v="0.2"/>
    <x v="2350"/>
  </r>
  <r>
    <n v="2610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x v="2351"/>
  </r>
  <r>
    <n v="2611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x v="2184"/>
    <n v="2"/>
    <n v="0.2"/>
    <x v="2352"/>
  </r>
  <r>
    <n v="2612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x v="971"/>
  </r>
  <r>
    <n v="2613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x v="861"/>
    <n v="3"/>
    <n v="0.6"/>
    <x v="2353"/>
  </r>
  <r>
    <n v="2614"/>
    <x v="1281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n v="0.2"/>
    <x v="2354"/>
  </r>
  <r>
    <n v="2615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x v="2186"/>
    <n v="3"/>
    <n v="0.2"/>
    <x v="2355"/>
  </r>
  <r>
    <n v="2616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x v="2356"/>
  </r>
  <r>
    <n v="2617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x v="399"/>
    <n v="2"/>
    <n v="0"/>
    <x v="2357"/>
  </r>
  <r>
    <n v="2618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x v="2188"/>
    <n v="13"/>
    <n v="0.2"/>
    <x v="2358"/>
  </r>
  <r>
    <n v="2619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x v="2189"/>
    <n v="3"/>
    <n v="0"/>
    <x v="2359"/>
  </r>
  <r>
    <n v="2620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x v="2360"/>
  </r>
  <r>
    <n v="2621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x v="2191"/>
    <n v="3"/>
    <n v="0"/>
    <x v="2361"/>
  </r>
  <r>
    <n v="2622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x v="1782"/>
    <n v="5"/>
    <n v="0"/>
    <x v="1901"/>
  </r>
  <r>
    <n v="2623"/>
    <x v="1285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x v="243"/>
    <n v="4"/>
    <n v="0"/>
    <x v="245"/>
  </r>
  <r>
    <n v="2624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n v="0.2"/>
    <x v="2362"/>
  </r>
  <r>
    <n v="2625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n v="0"/>
    <x v="2363"/>
  </r>
  <r>
    <n v="2626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x v="1058"/>
  </r>
  <r>
    <n v="2627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n v="0"/>
    <x v="2364"/>
  </r>
  <r>
    <n v="2628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n v="0.2"/>
    <x v="2365"/>
  </r>
  <r>
    <n v="2629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x v="2366"/>
  </r>
  <r>
    <n v="2630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x v="2197"/>
    <n v="10"/>
    <n v="0.7"/>
    <x v="2367"/>
  </r>
  <r>
    <n v="2631"/>
    <x v="1288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x v="1830"/>
    <n v="3"/>
    <n v="0"/>
    <x v="1961"/>
  </r>
  <r>
    <n v="2632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x v="792"/>
    <n v="2"/>
    <n v="0"/>
    <x v="2368"/>
  </r>
  <r>
    <n v="2633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x v="2369"/>
  </r>
  <r>
    <n v="2634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x v="2199"/>
    <n v="1"/>
    <n v="0.2"/>
    <x v="2370"/>
  </r>
  <r>
    <n v="2635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x v="1268"/>
    <n v="2"/>
    <n v="0.2"/>
    <x v="2371"/>
  </r>
  <r>
    <n v="2636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x v="2372"/>
  </r>
  <r>
    <n v="2637"/>
    <x v="1291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x v="2144"/>
    <n v="2"/>
    <n v="0"/>
    <x v="2310"/>
  </r>
  <r>
    <n v="2638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n v="0"/>
    <x v="2373"/>
  </r>
  <r>
    <n v="2639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x v="535"/>
    <n v="3"/>
    <n v="0.2"/>
    <x v="729"/>
  </r>
  <r>
    <n v="2640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x v="2374"/>
  </r>
  <r>
    <n v="2641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x v="2203"/>
    <n v="4"/>
    <n v="0.1"/>
    <x v="2375"/>
  </r>
  <r>
    <n v="2642"/>
    <x v="1293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x v="2376"/>
  </r>
  <r>
    <n v="2643"/>
    <x v="1294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n v="0.2"/>
    <x v="2377"/>
  </r>
  <r>
    <n v="2644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x v="2204"/>
    <n v="1"/>
    <n v="0.2"/>
    <x v="2378"/>
  </r>
  <r>
    <n v="2645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x v="2379"/>
  </r>
  <r>
    <n v="2646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x v="2380"/>
  </r>
  <r>
    <n v="2647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x v="2381"/>
  </r>
  <r>
    <n v="2648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x v="91"/>
    <n v="2"/>
    <n v="0"/>
    <x v="91"/>
  </r>
  <r>
    <n v="2649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x v="2302"/>
  </r>
  <r>
    <n v="2650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x v="1293"/>
  </r>
  <r>
    <n v="2651"/>
    <x v="1297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x v="2208"/>
    <n v="5"/>
    <n v="0.15"/>
    <x v="2382"/>
  </r>
  <r>
    <n v="2652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x v="2209"/>
    <n v="3"/>
    <n v="0.2"/>
    <x v="2383"/>
  </r>
  <r>
    <n v="2653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x v="710"/>
  </r>
  <r>
    <n v="2654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x v="2210"/>
    <n v="3"/>
    <n v="0"/>
    <x v="2384"/>
  </r>
  <r>
    <n v="2655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x v="2385"/>
  </r>
  <r>
    <n v="2656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x v="2386"/>
  </r>
  <r>
    <n v="2657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n v="0"/>
    <x v="2387"/>
  </r>
  <r>
    <n v="2658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x v="936"/>
    <n v="5"/>
    <n v="0"/>
    <x v="970"/>
  </r>
  <r>
    <n v="2659"/>
    <x v="1299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n v="0"/>
    <x v="141"/>
  </r>
  <r>
    <n v="2660"/>
    <x v="1300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x v="2214"/>
    <n v="4"/>
    <n v="0.2"/>
    <x v="2388"/>
  </r>
  <r>
    <n v="2661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x v="2215"/>
    <n v="11"/>
    <n v="0"/>
    <x v="2389"/>
  </r>
  <r>
    <n v="2662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x v="1147"/>
  </r>
  <r>
    <n v="2663"/>
    <x v="1302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x v="2216"/>
    <n v="2"/>
    <n v="0"/>
    <x v="2390"/>
  </r>
  <r>
    <n v="2664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x v="2217"/>
    <n v="1"/>
    <n v="0.2"/>
    <x v="2391"/>
  </r>
  <r>
    <n v="2665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x v="2218"/>
    <n v="3"/>
    <n v="0.4"/>
    <x v="2392"/>
  </r>
  <r>
    <n v="2666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x v="2393"/>
  </r>
  <r>
    <n v="2667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x v="2394"/>
  </r>
  <r>
    <n v="2668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x v="2221"/>
    <n v="1"/>
    <n v="0.2"/>
    <x v="2395"/>
  </r>
  <r>
    <n v="2669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x v="1597"/>
    <n v="1"/>
    <n v="0.2"/>
    <x v="2396"/>
  </r>
  <r>
    <n v="2670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x v="2397"/>
  </r>
  <r>
    <n v="2671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x v="1696"/>
    <n v="3"/>
    <n v="0"/>
    <x v="1797"/>
  </r>
  <r>
    <n v="2672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x v="2223"/>
    <n v="6"/>
    <n v="0"/>
    <x v="2398"/>
  </r>
  <r>
    <n v="2673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x v="2224"/>
    <n v="2"/>
    <n v="0"/>
    <x v="2399"/>
  </r>
  <r>
    <n v="2674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x v="2225"/>
    <n v="5"/>
    <n v="0"/>
    <x v="2400"/>
  </r>
  <r>
    <n v="2675"/>
    <x v="1307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x v="1696"/>
    <n v="3"/>
    <n v="0"/>
    <x v="1797"/>
  </r>
  <r>
    <n v="2676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x v="2216"/>
    <n v="5"/>
    <n v="0.2"/>
    <x v="2401"/>
  </r>
  <r>
    <n v="2677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n v="0.2"/>
    <x v="2402"/>
  </r>
  <r>
    <n v="2678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x v="2403"/>
  </r>
  <r>
    <n v="2679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x v="2404"/>
  </r>
  <r>
    <n v="2680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x v="936"/>
    <n v="5"/>
    <n v="0"/>
    <x v="970"/>
  </r>
  <r>
    <n v="2681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n v="0"/>
    <x v="1047"/>
  </r>
  <r>
    <n v="2682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n v="0"/>
    <x v="2405"/>
  </r>
  <r>
    <n v="2683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n v="0.1"/>
    <x v="2406"/>
  </r>
  <r>
    <n v="2684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x v="2407"/>
  </r>
  <r>
    <n v="2685"/>
    <x v="1311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x v="2232"/>
    <n v="9"/>
    <n v="0.2"/>
    <x v="2408"/>
  </r>
  <r>
    <n v="2686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x v="2409"/>
  </r>
  <r>
    <n v="2687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n v="0.7"/>
    <x v="2410"/>
  </r>
  <r>
    <n v="2688"/>
    <x v="1313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n v="0.8"/>
    <x v="2411"/>
  </r>
  <r>
    <n v="2689"/>
    <x v="1314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x v="2412"/>
  </r>
  <r>
    <n v="2690"/>
    <x v="1315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x v="797"/>
    <n v="4"/>
    <n v="0.2"/>
    <x v="2413"/>
  </r>
  <r>
    <n v="2691"/>
    <x v="1316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x v="2237"/>
    <n v="3"/>
    <n v="0.7"/>
    <x v="2414"/>
  </r>
  <r>
    <n v="2692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x v="2415"/>
  </r>
  <r>
    <n v="2693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x v="2238"/>
    <n v="3"/>
    <n v="0.2"/>
    <x v="2416"/>
  </r>
  <r>
    <n v="2694"/>
    <x v="1318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x v="2239"/>
    <n v="5"/>
    <n v="0"/>
    <x v="2417"/>
  </r>
  <r>
    <n v="2695"/>
    <x v="1319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x v="2418"/>
  </r>
  <r>
    <n v="2696"/>
    <x v="1320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x v="2241"/>
    <n v="2"/>
    <n v="0.2"/>
    <x v="2419"/>
  </r>
  <r>
    <n v="2697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x v="2420"/>
  </r>
  <r>
    <n v="2698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x v="2421"/>
  </r>
  <r>
    <n v="2699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x v="2244"/>
    <n v="4"/>
    <n v="0.2"/>
    <x v="2422"/>
  </r>
  <r>
    <n v="2700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x v="2423"/>
  </r>
  <r>
    <n v="2701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x v="2424"/>
  </r>
  <r>
    <n v="2702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x v="2247"/>
    <n v="3"/>
    <n v="0.2"/>
    <x v="2425"/>
  </r>
  <r>
    <n v="2703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x v="2426"/>
  </r>
  <r>
    <n v="2704"/>
    <x v="1322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x v="2248"/>
    <n v="3"/>
    <n v="0"/>
    <x v="2427"/>
  </r>
  <r>
    <n v="2705"/>
    <x v="1323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x v="2428"/>
  </r>
  <r>
    <n v="2706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x v="1459"/>
    <n v="2"/>
    <n v="0"/>
    <x v="2429"/>
  </r>
  <r>
    <n v="2707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x v="541"/>
    <n v="3"/>
    <n v="0"/>
    <x v="551"/>
  </r>
  <r>
    <n v="2708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x v="2250"/>
    <n v="4"/>
    <n v="0"/>
    <x v="2430"/>
  </r>
  <r>
    <n v="2709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x v="2251"/>
    <n v="7"/>
    <n v="0"/>
    <x v="2431"/>
  </r>
  <r>
    <n v="2710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x v="2252"/>
    <n v="3"/>
    <n v="0.2"/>
    <x v="2432"/>
  </r>
  <r>
    <n v="2711"/>
    <x v="1326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x v="2253"/>
    <n v="2"/>
    <n v="0.7"/>
    <x v="2433"/>
  </r>
  <r>
    <n v="2712"/>
    <x v="1327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x v="2254"/>
    <n v="4"/>
    <n v="0.2"/>
    <x v="2434"/>
  </r>
  <r>
    <n v="2713"/>
    <x v="1328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x v="1847"/>
    <n v="9"/>
    <n v="0"/>
    <x v="2435"/>
  </r>
  <r>
    <n v="2714"/>
    <x v="1329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x v="214"/>
    <n v="3"/>
    <n v="0.2"/>
    <x v="2436"/>
  </r>
  <r>
    <n v="2715"/>
    <x v="1330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x v="2255"/>
    <n v="5"/>
    <n v="0"/>
    <x v="2437"/>
  </r>
  <r>
    <n v="2716"/>
    <x v="1331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x v="2438"/>
  </r>
  <r>
    <n v="2717"/>
    <x v="1332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n v="0"/>
    <x v="2439"/>
  </r>
  <r>
    <n v="2718"/>
    <x v="1333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x v="2258"/>
    <n v="3"/>
    <n v="0"/>
    <x v="2440"/>
  </r>
  <r>
    <n v="2719"/>
    <x v="1334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x v="2259"/>
    <n v="2"/>
    <n v="0"/>
    <x v="2441"/>
  </r>
  <r>
    <n v="2720"/>
    <x v="1335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x v="112"/>
    <n v="3"/>
    <n v="0.6"/>
    <x v="647"/>
  </r>
  <r>
    <n v="2721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x v="1357"/>
    <n v="3"/>
    <n v="0.2"/>
    <x v="1421"/>
  </r>
  <r>
    <n v="2722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n v="0.2"/>
    <x v="1556"/>
  </r>
  <r>
    <n v="2723"/>
    <x v="1337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n v="0"/>
    <x v="2442"/>
  </r>
  <r>
    <n v="2724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x v="2262"/>
    <n v="5"/>
    <n v="0"/>
    <x v="2443"/>
  </r>
  <r>
    <n v="2725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x v="2263"/>
    <n v="2"/>
    <n v="0.2"/>
    <x v="2444"/>
  </r>
  <r>
    <n v="2726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n v="0.4"/>
    <x v="2445"/>
  </r>
  <r>
    <n v="2727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x v="2265"/>
    <n v="4"/>
    <n v="0.4"/>
    <x v="2446"/>
  </r>
  <r>
    <n v="2728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x v="2266"/>
    <n v="1"/>
    <n v="0.7"/>
    <x v="2447"/>
  </r>
  <r>
    <n v="2729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x v="2448"/>
  </r>
  <r>
    <n v="2730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x v="153"/>
    <n v="3"/>
    <n v="0"/>
    <x v="155"/>
  </r>
  <r>
    <n v="2731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x v="2449"/>
  </r>
  <r>
    <n v="2732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x v="2450"/>
  </r>
  <r>
    <n v="2733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x v="2451"/>
  </r>
  <r>
    <n v="2734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n v="0"/>
    <x v="2452"/>
  </r>
  <r>
    <n v="2735"/>
    <x v="1343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x v="338"/>
    <n v="4"/>
    <n v="0"/>
    <x v="346"/>
  </r>
  <r>
    <n v="2736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x v="2258"/>
    <n v="3"/>
    <n v="0"/>
    <x v="2453"/>
  </r>
  <r>
    <n v="2737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n v="0"/>
    <x v="2454"/>
  </r>
  <r>
    <n v="2738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x v="674"/>
    <n v="3"/>
    <n v="0"/>
    <x v="2455"/>
  </r>
  <r>
    <n v="2739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n v="0"/>
    <x v="2456"/>
  </r>
  <r>
    <n v="2740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n v="0"/>
    <x v="2457"/>
  </r>
  <r>
    <n v="2741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x v="2458"/>
  </r>
  <r>
    <n v="2742"/>
    <x v="1346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x v="670"/>
    <n v="5"/>
    <n v="0.2"/>
    <x v="2459"/>
  </r>
  <r>
    <n v="2743"/>
    <x v="1347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n v="0"/>
    <x v="2460"/>
  </r>
  <r>
    <n v="2744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x v="2461"/>
  </r>
  <r>
    <n v="2745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x v="2278"/>
    <n v="3"/>
    <n v="0.2"/>
    <x v="2462"/>
  </r>
  <r>
    <n v="2746"/>
    <x v="1349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n v="0.2"/>
    <x v="2463"/>
  </r>
  <r>
    <n v="2747"/>
    <x v="1350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x v="2464"/>
  </r>
  <r>
    <n v="2748"/>
    <x v="1351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x v="220"/>
    <n v="4"/>
    <n v="0.2"/>
    <x v="2465"/>
  </r>
  <r>
    <n v="2749"/>
    <x v="1352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x v="2466"/>
  </r>
  <r>
    <n v="2750"/>
    <x v="1353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x v="2467"/>
  </r>
  <r>
    <n v="2751"/>
    <x v="1354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x v="2283"/>
    <n v="11"/>
    <n v="0"/>
    <x v="2468"/>
  </r>
  <r>
    <n v="2752"/>
    <x v="1355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x v="2284"/>
    <n v="2"/>
    <n v="0.2"/>
    <x v="2469"/>
  </r>
  <r>
    <n v="2753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2754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x v="2471"/>
  </r>
  <r>
    <n v="2755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x v="2472"/>
  </r>
  <r>
    <n v="2756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x v="2287"/>
    <n v="5"/>
    <n v="0"/>
    <x v="2473"/>
  </r>
  <r>
    <n v="2757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x v="493"/>
    <n v="2"/>
    <n v="0"/>
    <x v="2181"/>
  </r>
  <r>
    <n v="2758"/>
    <x v="1357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x v="786"/>
  </r>
  <r>
    <n v="2759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x v="2474"/>
  </r>
  <r>
    <n v="2760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n v="0"/>
    <x v="2475"/>
  </r>
  <r>
    <n v="2761"/>
    <x v="1359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x v="2476"/>
  </r>
  <r>
    <n v="2762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x v="2291"/>
    <n v="1"/>
    <n v="0"/>
    <x v="2477"/>
  </r>
  <r>
    <n v="2763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x v="2292"/>
    <n v="5"/>
    <n v="0.2"/>
    <x v="2478"/>
  </r>
  <r>
    <n v="2764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x v="2293"/>
    <n v="3"/>
    <n v="0.7"/>
    <x v="2479"/>
  </r>
  <r>
    <n v="2765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x v="2480"/>
  </r>
  <r>
    <n v="2766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n v="0.2"/>
    <x v="2481"/>
  </r>
  <r>
    <n v="2767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x v="2295"/>
    <n v="1"/>
    <n v="0.2"/>
    <x v="2482"/>
  </r>
  <r>
    <n v="2768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x v="2483"/>
  </r>
  <r>
    <n v="2769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x v="2484"/>
  </r>
  <r>
    <n v="2770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n v="0.2"/>
    <x v="2485"/>
  </r>
  <r>
    <n v="2771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x v="2486"/>
  </r>
  <r>
    <n v="2772"/>
    <x v="1364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x v="2299"/>
    <n v="5"/>
    <n v="0"/>
    <x v="2487"/>
  </r>
  <r>
    <n v="2773"/>
    <x v="1365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x v="2300"/>
    <n v="3"/>
    <n v="0.2"/>
    <x v="2488"/>
  </r>
  <r>
    <n v="2774"/>
    <x v="136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x v="2301"/>
    <n v="3"/>
    <n v="0"/>
    <x v="2489"/>
  </r>
  <r>
    <n v="2775"/>
    <x v="1367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x v="563"/>
    <n v="2"/>
    <n v="0.2"/>
    <x v="572"/>
  </r>
  <r>
    <n v="2776"/>
    <x v="1368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n v="0"/>
    <x v="1296"/>
  </r>
  <r>
    <n v="2777"/>
    <x v="136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n v="0.2"/>
    <x v="2490"/>
  </r>
  <r>
    <n v="2778"/>
    <x v="1370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x v="2491"/>
  </r>
  <r>
    <n v="2779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x v="208"/>
    <n v="8"/>
    <n v="0.2"/>
    <x v="2492"/>
  </r>
  <r>
    <n v="2780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x v="480"/>
    <n v="3"/>
    <n v="0.2"/>
    <x v="2493"/>
  </r>
  <r>
    <n v="2781"/>
    <x v="1372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x v="2304"/>
    <n v="4"/>
    <n v="0"/>
    <x v="2494"/>
  </r>
  <r>
    <n v="2782"/>
    <x v="1373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x v="2495"/>
  </r>
  <r>
    <n v="2783"/>
    <x v="1374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x v="2052"/>
    <n v="2"/>
    <n v="0"/>
    <x v="2210"/>
  </r>
  <r>
    <n v="2784"/>
    <x v="1375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x v="2496"/>
  </r>
  <r>
    <n v="2785"/>
    <x v="1376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x v="2305"/>
    <n v="4"/>
    <n v="0.4"/>
    <x v="2497"/>
  </r>
  <r>
    <n v="2786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n v="0.2"/>
    <x v="232"/>
  </r>
  <r>
    <n v="2787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x v="2498"/>
  </r>
  <r>
    <n v="2788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x v="2499"/>
  </r>
  <r>
    <n v="2789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x v="2309"/>
    <n v="7"/>
    <n v="0.2"/>
    <x v="2500"/>
  </r>
  <r>
    <n v="2790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n v="0.6"/>
    <x v="2501"/>
  </r>
  <r>
    <n v="2791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x v="2502"/>
  </r>
  <r>
    <n v="2792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n v="0"/>
    <x v="2503"/>
  </r>
  <r>
    <n v="2793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x v="90"/>
    <n v="1"/>
    <n v="0"/>
    <x v="90"/>
  </r>
  <r>
    <n v="2794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x v="2312"/>
    <n v="14"/>
    <n v="0.2"/>
    <x v="2504"/>
  </r>
  <r>
    <n v="2795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x v="2313"/>
    <n v="4"/>
    <n v="0.2"/>
    <x v="2505"/>
  </r>
  <r>
    <n v="2796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x v="2506"/>
  </r>
  <r>
    <n v="2797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x v="2507"/>
  </r>
  <r>
    <n v="2798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n v="0"/>
    <x v="2508"/>
  </r>
  <r>
    <n v="2799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x v="792"/>
    <n v="2"/>
    <n v="0"/>
    <x v="817"/>
  </r>
  <r>
    <n v="2800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x v="2316"/>
    <n v="5"/>
    <n v="0"/>
    <x v="2509"/>
  </r>
  <r>
    <n v="2801"/>
    <x v="1382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x v="2286"/>
    <n v="5"/>
    <n v="0.2"/>
    <x v="2510"/>
  </r>
  <r>
    <n v="2802"/>
    <x v="138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x v="2317"/>
    <n v="1"/>
    <n v="0.2"/>
    <x v="2511"/>
  </r>
  <r>
    <n v="2803"/>
    <x v="1384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x v="1437"/>
    <n v="3"/>
    <n v="0"/>
    <x v="1513"/>
  </r>
  <r>
    <n v="2804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x v="1387"/>
    <n v="3"/>
    <n v="0"/>
    <x v="2512"/>
  </r>
  <r>
    <n v="2805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x v="2318"/>
    <n v="6"/>
    <n v="0"/>
    <x v="2513"/>
  </r>
  <r>
    <n v="2806"/>
    <x v="1386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x v="2319"/>
    <n v="2"/>
    <n v="0.3"/>
    <x v="2514"/>
  </r>
  <r>
    <n v="2807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x v="2320"/>
    <n v="2"/>
    <n v="0"/>
    <x v="2515"/>
  </r>
  <r>
    <n v="2808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x v="91"/>
    <n v="2"/>
    <n v="0"/>
    <x v="91"/>
  </r>
  <r>
    <n v="2809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n v="0"/>
    <x v="2516"/>
  </r>
  <r>
    <n v="2810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x v="2517"/>
  </r>
  <r>
    <n v="2811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x v="2323"/>
    <n v="9"/>
    <n v="0"/>
    <x v="2518"/>
  </r>
  <r>
    <n v="2812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x v="2519"/>
  </r>
  <r>
    <n v="2813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x v="2520"/>
  </r>
  <r>
    <n v="2814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x v="2326"/>
    <n v="4"/>
    <n v="0"/>
    <x v="2521"/>
  </r>
  <r>
    <n v="2815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x v="2522"/>
  </r>
  <r>
    <n v="2816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n v="0"/>
    <x v="2523"/>
  </r>
  <r>
    <n v="2817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x v="2329"/>
    <n v="1"/>
    <n v="0"/>
    <x v="2524"/>
  </r>
  <r>
    <n v="2818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n v="0"/>
    <x v="2525"/>
  </r>
  <r>
    <n v="2819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x v="2330"/>
    <n v="6"/>
    <n v="0"/>
    <x v="2526"/>
  </r>
  <r>
    <n v="2820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x v="952"/>
    <n v="5"/>
    <n v="0.2"/>
    <x v="2527"/>
  </r>
  <r>
    <n v="2821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x v="2331"/>
    <n v="3"/>
    <n v="0.2"/>
    <x v="2528"/>
  </r>
  <r>
    <n v="2822"/>
    <x v="1391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x v="214"/>
    <n v="3"/>
    <n v="0.2"/>
    <x v="216"/>
  </r>
  <r>
    <n v="2823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x v="436"/>
    <n v="2"/>
    <n v="0.2"/>
    <x v="2529"/>
  </r>
  <r>
    <n v="2824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n v="0.2"/>
    <x v="2530"/>
  </r>
  <r>
    <n v="2825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x v="2333"/>
    <n v="8"/>
    <n v="0.2"/>
    <x v="2531"/>
  </r>
  <r>
    <n v="2826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x v="2532"/>
  </r>
  <r>
    <n v="2827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x v="2533"/>
  </r>
  <r>
    <n v="2828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x v="30"/>
    <n v="2"/>
    <n v="0.2"/>
    <x v="30"/>
  </r>
  <r>
    <n v="2829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x v="2335"/>
    <n v="6"/>
    <n v="0.2"/>
    <x v="2534"/>
  </r>
  <r>
    <n v="2830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x v="2336"/>
    <n v="5"/>
    <n v="0.2"/>
    <x v="2535"/>
  </r>
  <r>
    <n v="2831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x v="128"/>
    <n v="2"/>
    <n v="0.2"/>
    <x v="130"/>
  </r>
  <r>
    <n v="2832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n v="0.2"/>
    <x v="2536"/>
  </r>
  <r>
    <n v="2833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x v="2537"/>
  </r>
  <r>
    <n v="2834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x v="2339"/>
    <n v="7"/>
    <n v="0"/>
    <x v="2538"/>
  </r>
  <r>
    <n v="2835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x v="181"/>
    <n v="2"/>
    <n v="0"/>
    <x v="183"/>
  </r>
  <r>
    <n v="2836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x v="2340"/>
    <n v="1"/>
    <n v="0"/>
    <x v="2539"/>
  </r>
  <r>
    <n v="2837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x v="541"/>
    <n v="3"/>
    <n v="0"/>
    <x v="551"/>
  </r>
  <r>
    <n v="2838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x v="2114"/>
    <n v="5"/>
    <n v="0.2"/>
    <x v="2540"/>
  </r>
  <r>
    <n v="2839"/>
    <x v="139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x v="1247"/>
  </r>
  <r>
    <n v="2840"/>
    <x v="1399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n v="0"/>
    <x v="2541"/>
  </r>
  <r>
    <n v="2841"/>
    <x v="1400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x v="2542"/>
  </r>
  <r>
    <n v="2842"/>
    <x v="1401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x v="2343"/>
    <n v="7"/>
    <n v="0.2"/>
    <x v="2543"/>
  </r>
  <r>
    <n v="2843"/>
    <x v="1402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x v="2344"/>
    <n v="2"/>
    <n v="0.2"/>
    <x v="2544"/>
  </r>
  <r>
    <n v="2844"/>
    <x v="1403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n v="0.2"/>
    <x v="2545"/>
  </r>
  <r>
    <n v="2845"/>
    <x v="1404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x v="2546"/>
  </r>
  <r>
    <n v="2846"/>
    <x v="1405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x v="2547"/>
  </r>
  <r>
    <n v="2847"/>
    <x v="1406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x v="2548"/>
  </r>
  <r>
    <n v="2848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x v="2549"/>
  </r>
  <r>
    <n v="2849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n v="0"/>
    <x v="2550"/>
  </r>
  <r>
    <n v="2850"/>
    <x v="1408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x v="2350"/>
    <n v="6"/>
    <n v="0.7"/>
    <x v="2551"/>
  </r>
  <r>
    <n v="2851"/>
    <x v="1409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x v="2552"/>
  </r>
  <r>
    <n v="2852"/>
    <x v="1410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x v="2553"/>
  </r>
  <r>
    <n v="2853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x v="1883"/>
    <n v="1"/>
    <n v="0"/>
    <x v="2554"/>
  </r>
  <r>
    <n v="2854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x v="2352"/>
    <n v="4"/>
    <n v="0"/>
    <x v="2555"/>
  </r>
  <r>
    <n v="2855"/>
    <x v="1412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n v="0"/>
    <x v="2556"/>
  </r>
  <r>
    <n v="2856"/>
    <x v="1413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x v="2354"/>
    <n v="7"/>
    <n v="0"/>
    <x v="2557"/>
  </r>
  <r>
    <n v="2857"/>
    <x v="141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n v="0.2"/>
    <x v="2558"/>
  </r>
  <r>
    <n v="2858"/>
    <x v="1415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x v="2284"/>
    <n v="2"/>
    <n v="0.2"/>
    <x v="2469"/>
  </r>
  <r>
    <n v="2859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n v="0"/>
    <x v="788"/>
  </r>
  <r>
    <n v="2860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x v="2258"/>
    <n v="3"/>
    <n v="0"/>
    <x v="2559"/>
  </r>
  <r>
    <n v="2861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x v="2560"/>
  </r>
  <r>
    <n v="2862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x v="2357"/>
    <n v="7"/>
    <n v="0"/>
    <x v="2561"/>
  </r>
  <r>
    <n v="2863"/>
    <x v="141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x v="561"/>
    <n v="4"/>
    <n v="0.2"/>
    <x v="570"/>
  </r>
  <r>
    <n v="2864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x v="974"/>
    <n v="3"/>
    <n v="0"/>
    <x v="1011"/>
  </r>
  <r>
    <n v="2865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x v="2358"/>
    <n v="7"/>
    <n v="0"/>
    <x v="2562"/>
  </r>
  <r>
    <n v="2866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x v="426"/>
    <n v="3"/>
    <n v="0"/>
    <x v="436"/>
  </r>
  <r>
    <n v="2867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x v="1051"/>
    <n v="4"/>
    <n v="0"/>
    <x v="2563"/>
  </r>
  <r>
    <n v="2868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x v="2359"/>
    <n v="5"/>
    <n v="0.2"/>
    <x v="2564"/>
  </r>
  <r>
    <n v="2869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x v="2360"/>
    <n v="3"/>
    <n v="0.2"/>
    <x v="2565"/>
  </r>
  <r>
    <n v="2870"/>
    <x v="1420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x v="1232"/>
    <n v="2"/>
    <n v="0.2"/>
    <x v="2566"/>
  </r>
  <r>
    <n v="2871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x v="1355"/>
    <n v="3"/>
    <n v="0.2"/>
    <x v="1419"/>
  </r>
  <r>
    <n v="2872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x v="2567"/>
  </r>
  <r>
    <n v="2873"/>
    <x v="1422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x v="2568"/>
  </r>
  <r>
    <n v="2874"/>
    <x v="1423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x v="2363"/>
    <n v="8"/>
    <n v="0"/>
    <x v="2569"/>
  </r>
  <r>
    <n v="2875"/>
    <x v="1424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x v="2364"/>
    <n v="3"/>
    <n v="0"/>
    <x v="2570"/>
  </r>
  <r>
    <n v="2876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x v="2365"/>
    <n v="2"/>
    <n v="0.2"/>
    <x v="2571"/>
  </r>
  <r>
    <n v="2877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x v="2366"/>
    <n v="7"/>
    <n v="0.2"/>
    <x v="2572"/>
  </r>
  <r>
    <n v="2878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x v="2367"/>
    <n v="2"/>
    <n v="0"/>
    <x v="2573"/>
  </r>
  <r>
    <n v="2879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x v="2368"/>
    <n v="2"/>
    <n v="0"/>
    <x v="2574"/>
  </r>
  <r>
    <n v="2880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x v="2369"/>
    <n v="3"/>
    <n v="0"/>
    <x v="2575"/>
  </r>
  <r>
    <n v="2881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n v="0"/>
    <x v="2576"/>
  </r>
  <r>
    <n v="2882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x v="1096"/>
  </r>
  <r>
    <n v="2883"/>
    <x v="1428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x v="2577"/>
  </r>
  <r>
    <n v="2884"/>
    <x v="142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x v="2578"/>
  </r>
  <r>
    <n v="2885"/>
    <x v="1430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x v="738"/>
    <n v="2"/>
    <n v="0.2"/>
    <x v="756"/>
  </r>
  <r>
    <n v="2886"/>
    <x v="1431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x v="2373"/>
    <n v="5"/>
    <n v="0.2"/>
    <x v="2579"/>
  </r>
  <r>
    <n v="2887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x v="153"/>
    <n v="3"/>
    <n v="0"/>
    <x v="155"/>
  </r>
  <r>
    <n v="2888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x v="91"/>
    <n v="2"/>
    <n v="0"/>
    <x v="91"/>
  </r>
  <r>
    <n v="2889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x v="56"/>
    <n v="5"/>
    <n v="0"/>
    <x v="56"/>
  </r>
  <r>
    <n v="2890"/>
    <x v="1433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x v="2580"/>
  </r>
  <r>
    <n v="2891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n v="0"/>
    <x v="2581"/>
  </r>
  <r>
    <n v="2892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x v="2582"/>
  </r>
  <r>
    <n v="2893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x v="1057"/>
    <n v="2"/>
    <n v="0"/>
    <x v="1302"/>
  </r>
  <r>
    <n v="2894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x v="1698"/>
  </r>
  <r>
    <n v="2895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n v="0"/>
    <x v="2583"/>
  </r>
  <r>
    <n v="2896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x v="2584"/>
  </r>
  <r>
    <n v="2897"/>
    <x v="1436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x v="2377"/>
    <n v="5"/>
    <n v="0"/>
    <x v="2585"/>
  </r>
  <r>
    <n v="2898"/>
    <x v="1437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n v="0.2"/>
    <x v="2586"/>
  </r>
  <r>
    <n v="2899"/>
    <x v="1438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x v="2587"/>
  </r>
  <r>
    <n v="2900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x v="2158"/>
  </r>
  <r>
    <n v="2901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x v="2380"/>
    <n v="4"/>
    <n v="0"/>
    <x v="2588"/>
  </r>
  <r>
    <n v="2902"/>
    <x v="1440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x v="2381"/>
    <n v="7"/>
    <n v="0"/>
    <x v="2589"/>
  </r>
  <r>
    <n v="2903"/>
    <x v="1441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x v="2382"/>
    <n v="5"/>
    <n v="0.2"/>
    <x v="2590"/>
  </r>
  <r>
    <n v="2904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x v="2591"/>
  </r>
  <r>
    <n v="2905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x v="2592"/>
  </r>
  <r>
    <n v="2906"/>
    <x v="1443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x v="2385"/>
    <n v="2"/>
    <n v="0"/>
    <x v="2593"/>
  </r>
  <r>
    <n v="2907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x v="18"/>
    <n v="2"/>
    <n v="0"/>
    <x v="1608"/>
  </r>
  <r>
    <n v="2908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x v="2386"/>
    <n v="5"/>
    <n v="0"/>
    <x v="2594"/>
  </r>
  <r>
    <n v="2909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x v="1830"/>
    <n v="3"/>
    <n v="0"/>
    <x v="2595"/>
  </r>
  <r>
    <n v="2910"/>
    <x v="144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x v="2387"/>
    <n v="3"/>
    <n v="0"/>
    <x v="2596"/>
  </r>
  <r>
    <n v="2911"/>
    <x v="1446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n v="0.2"/>
    <x v="2597"/>
  </r>
  <r>
    <n v="2912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x v="1417"/>
    <n v="5"/>
    <n v="0"/>
    <x v="2598"/>
  </r>
  <r>
    <n v="2913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x v="2599"/>
  </r>
  <r>
    <n v="2914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x v="2389"/>
    <n v="3"/>
    <n v="0.2"/>
    <x v="2600"/>
  </r>
  <r>
    <n v="2915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x v="2390"/>
    <n v="3"/>
    <n v="0"/>
    <x v="2601"/>
  </r>
  <r>
    <n v="2916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x v="2602"/>
  </r>
  <r>
    <n v="2917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x v="2392"/>
    <n v="4"/>
    <n v="0"/>
    <x v="2603"/>
  </r>
  <r>
    <n v="2918"/>
    <x v="1449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x v="2393"/>
    <n v="1"/>
    <n v="0.2"/>
    <x v="2604"/>
  </r>
  <r>
    <n v="2919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x v="2605"/>
  </r>
  <r>
    <n v="2920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x v="325"/>
    <n v="2"/>
    <n v="0.2"/>
    <x v="2606"/>
  </r>
  <r>
    <n v="2921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x v="2607"/>
  </r>
  <r>
    <n v="2922"/>
    <x v="1451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n v="0"/>
    <x v="2608"/>
  </r>
  <r>
    <n v="2923"/>
    <x v="1452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x v="2397"/>
    <n v="3"/>
    <n v="0.8"/>
    <x v="2609"/>
  </r>
  <r>
    <n v="2924"/>
    <x v="145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x v="2398"/>
    <n v="1"/>
    <n v="0"/>
    <x v="2610"/>
  </r>
  <r>
    <n v="2925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x v="2611"/>
  </r>
  <r>
    <n v="2926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x v="2612"/>
  </r>
  <r>
    <n v="2927"/>
    <x v="1455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x v="609"/>
    <n v="3"/>
    <n v="0"/>
    <x v="2613"/>
  </r>
  <r>
    <n v="2928"/>
    <x v="145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x v="880"/>
    <n v="3"/>
    <n v="0"/>
    <x v="1032"/>
  </r>
  <r>
    <n v="2929"/>
    <x v="1457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n v="0.7"/>
    <x v="2614"/>
  </r>
  <r>
    <n v="2930"/>
    <x v="1458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x v="2615"/>
  </r>
  <r>
    <n v="2931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n v="0.2"/>
    <x v="2616"/>
  </r>
  <r>
    <n v="2932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x v="6"/>
    <n v="2"/>
    <n v="0.2"/>
    <x v="2617"/>
  </r>
  <r>
    <n v="2933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x v="2402"/>
    <n v="1"/>
    <n v="0.2"/>
    <x v="2618"/>
  </r>
  <r>
    <n v="2934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x v="2619"/>
  </r>
  <r>
    <n v="2935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x v="2404"/>
    <n v="3"/>
    <n v="0.2"/>
    <x v="2620"/>
  </r>
  <r>
    <n v="2936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n v="0"/>
    <x v="2621"/>
  </r>
  <r>
    <n v="2937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n v="0.2"/>
    <x v="2622"/>
  </r>
  <r>
    <n v="2938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x v="2407"/>
    <n v="7"/>
    <n v="0"/>
    <x v="2623"/>
  </r>
  <r>
    <n v="2939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x v="2624"/>
  </r>
  <r>
    <n v="2940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x v="676"/>
    <n v="3"/>
    <n v="0.2"/>
    <x v="689"/>
  </r>
  <r>
    <n v="2941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n v="0"/>
    <x v="2625"/>
  </r>
  <r>
    <n v="2942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n v="0"/>
    <x v="2626"/>
  </r>
  <r>
    <n v="2943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n v="0"/>
    <x v="2627"/>
  </r>
  <r>
    <n v="2944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x v="2412"/>
    <n v="9"/>
    <n v="0"/>
    <x v="2628"/>
  </r>
  <r>
    <n v="2945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x v="2629"/>
  </r>
  <r>
    <n v="2946"/>
    <x v="146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x v="2414"/>
    <n v="7"/>
    <n v="0"/>
    <x v="2630"/>
  </r>
  <r>
    <n v="2947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n v="0"/>
    <x v="2631"/>
  </r>
  <r>
    <n v="2948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x v="2632"/>
  </r>
  <r>
    <n v="2949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x v="2633"/>
  </r>
  <r>
    <n v="2950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x v="2416"/>
    <n v="4"/>
    <n v="0.2"/>
    <x v="2634"/>
  </r>
  <r>
    <n v="2951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x v="2382"/>
    <n v="5"/>
    <n v="0.2"/>
    <x v="2590"/>
  </r>
  <r>
    <n v="2952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x v="2635"/>
  </r>
  <r>
    <n v="2953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x v="2636"/>
  </r>
  <r>
    <n v="2954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x v="2637"/>
  </r>
  <r>
    <n v="2955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x v="2419"/>
    <n v="2"/>
    <n v="0.2"/>
    <x v="2638"/>
  </r>
  <r>
    <n v="2956"/>
    <x v="1466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x v="1362"/>
    <n v="1"/>
    <n v="0"/>
    <x v="1425"/>
  </r>
  <r>
    <n v="2957"/>
    <x v="1467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n v="0.1"/>
    <x v="2639"/>
  </r>
  <r>
    <n v="2958"/>
    <x v="1468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x v="2640"/>
  </r>
  <r>
    <n v="2959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x v="958"/>
    <n v="4"/>
    <n v="0.2"/>
    <x v="993"/>
  </r>
  <r>
    <n v="2960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x v="2641"/>
  </r>
  <r>
    <n v="2961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x v="2422"/>
    <n v="3"/>
    <n v="0"/>
    <x v="2642"/>
  </r>
  <r>
    <n v="2962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x v="2423"/>
    <n v="8"/>
    <n v="0"/>
    <x v="2643"/>
  </r>
  <r>
    <n v="2963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x v="2424"/>
    <n v="2"/>
    <n v="0.2"/>
    <x v="2644"/>
  </r>
  <r>
    <n v="2964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x v="2425"/>
    <n v="2"/>
    <n v="0.2"/>
    <x v="2645"/>
  </r>
  <r>
    <n v="2965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x v="2426"/>
    <n v="5"/>
    <n v="0.2"/>
    <x v="2646"/>
  </r>
  <r>
    <n v="2966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x v="2647"/>
  </r>
  <r>
    <n v="2967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x v="2427"/>
    <n v="6"/>
    <n v="0.6"/>
    <x v="2648"/>
  </r>
  <r>
    <n v="2968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x v="2428"/>
    <n v="4"/>
    <n v="0.2"/>
    <x v="2649"/>
  </r>
  <r>
    <n v="2969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x v="2650"/>
  </r>
  <r>
    <n v="2970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x v="277"/>
    <n v="6"/>
    <n v="0.2"/>
    <x v="282"/>
  </r>
  <r>
    <n v="2971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x v="1349"/>
    <n v="8"/>
    <n v="0.7"/>
    <x v="2651"/>
  </r>
  <r>
    <n v="2972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n v="0.2"/>
    <x v="2652"/>
  </r>
  <r>
    <n v="2973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x v="2653"/>
  </r>
  <r>
    <n v="2974"/>
    <x v="1474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x v="2431"/>
    <n v="5"/>
    <n v="0"/>
    <x v="2654"/>
  </r>
  <r>
    <n v="2975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x v="1304"/>
    <n v="2"/>
    <n v="0.3"/>
    <x v="1359"/>
  </r>
  <r>
    <n v="2976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x v="801"/>
    <n v="4"/>
    <n v="0.2"/>
    <x v="2655"/>
  </r>
  <r>
    <n v="2977"/>
    <x v="1476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x v="2432"/>
    <n v="7"/>
    <n v="0.3"/>
    <x v="2656"/>
  </r>
  <r>
    <n v="2978"/>
    <x v="147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x v="2433"/>
    <n v="2"/>
    <n v="0"/>
    <x v="2657"/>
  </r>
  <r>
    <n v="2979"/>
    <x v="1478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x v="2658"/>
  </r>
  <r>
    <n v="2980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x v="561"/>
    <n v="4"/>
    <n v="0.2"/>
    <x v="570"/>
  </r>
  <r>
    <n v="2981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x v="2659"/>
  </r>
  <r>
    <n v="2982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x v="2436"/>
    <n v="4"/>
    <n v="0.2"/>
    <x v="2660"/>
  </r>
  <r>
    <n v="2983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x v="2437"/>
    <n v="4"/>
    <n v="0.2"/>
    <x v="2661"/>
  </r>
  <r>
    <n v="2984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x v="354"/>
    <n v="3"/>
    <n v="0.2"/>
    <x v="362"/>
  </r>
  <r>
    <n v="2985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x v="2662"/>
  </r>
  <r>
    <n v="2986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x v="2663"/>
  </r>
  <r>
    <n v="2987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x v="2664"/>
  </r>
  <r>
    <n v="2988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x v="2665"/>
  </r>
  <r>
    <n v="2989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x v="2666"/>
  </r>
  <r>
    <n v="2990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x v="2667"/>
  </r>
  <r>
    <n v="2991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x v="468"/>
    <n v="5"/>
    <n v="0"/>
    <x v="479"/>
  </r>
  <r>
    <n v="2992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x v="2668"/>
  </r>
  <r>
    <n v="2993"/>
    <x v="1484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x v="651"/>
  </r>
  <r>
    <n v="2994"/>
    <x v="1485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n v="0"/>
    <x v="2669"/>
  </r>
  <r>
    <n v="2995"/>
    <x v="1486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x v="2444"/>
    <n v="4"/>
    <n v="0.2"/>
    <x v="2670"/>
  </r>
  <r>
    <n v="2996"/>
    <x v="1487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x v="2336"/>
    <n v="5"/>
    <n v="0.2"/>
    <x v="2535"/>
  </r>
  <r>
    <n v="2997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x v="1730"/>
    <n v="4"/>
    <n v="0.2"/>
    <x v="2671"/>
  </r>
  <r>
    <n v="2998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x v="2217"/>
    <n v="1"/>
    <n v="0.2"/>
    <x v="2672"/>
  </r>
  <r>
    <n v="2999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x v="2673"/>
  </r>
  <r>
    <n v="3000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x v="2445"/>
    <n v="3"/>
    <n v="0.7"/>
    <x v="2674"/>
  </r>
  <r>
    <n v="3001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x v="2675"/>
  </r>
  <r>
    <n v="3002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x v="2676"/>
  </r>
  <r>
    <n v="3003"/>
    <x v="1489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x v="2448"/>
    <n v="5"/>
    <n v="0"/>
    <x v="2677"/>
  </r>
  <r>
    <n v="3004"/>
    <x v="1490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x v="2678"/>
  </r>
  <r>
    <n v="3005"/>
    <x v="1491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x v="2679"/>
  </r>
  <r>
    <n v="3006"/>
    <x v="1492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x v="1296"/>
    <n v="3"/>
    <n v="0"/>
    <x v="1351"/>
  </r>
  <r>
    <n v="3007"/>
    <x v="1493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x v="2451"/>
    <n v="5"/>
    <n v="0"/>
    <x v="2680"/>
  </r>
  <r>
    <n v="3008"/>
    <x v="1494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x v="2681"/>
  </r>
  <r>
    <n v="3009"/>
    <x v="1495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x v="2005"/>
  </r>
  <r>
    <n v="3010"/>
    <x v="1496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x v="2682"/>
  </r>
  <r>
    <n v="3011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x v="2454"/>
    <n v="5"/>
    <n v="0.7"/>
    <x v="2683"/>
  </r>
  <r>
    <n v="3012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n v="0.7"/>
    <x v="2684"/>
  </r>
  <r>
    <n v="3013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n v="0.7"/>
    <x v="2685"/>
  </r>
  <r>
    <n v="3014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n v="0.7"/>
    <x v="2686"/>
  </r>
  <r>
    <n v="3015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x v="561"/>
    <n v="4"/>
    <n v="0.2"/>
    <x v="570"/>
  </r>
  <r>
    <n v="3016"/>
    <x v="1498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x v="2687"/>
  </r>
  <r>
    <n v="3017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x v="2459"/>
    <n v="8"/>
    <n v="0.2"/>
    <x v="2688"/>
  </r>
  <r>
    <n v="3018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x v="1832"/>
    <n v="3"/>
    <n v="0.6"/>
    <x v="1963"/>
  </r>
  <r>
    <n v="3019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x v="2689"/>
  </r>
  <r>
    <n v="3020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x v="1325"/>
    <n v="3"/>
    <n v="0"/>
    <x v="2690"/>
  </r>
  <r>
    <n v="3021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x v="1663"/>
    <n v="3"/>
    <n v="0"/>
    <x v="1761"/>
  </r>
  <r>
    <n v="3022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x v="2691"/>
  </r>
  <r>
    <n v="3023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n v="0.2"/>
    <x v="2692"/>
  </r>
  <r>
    <n v="3024"/>
    <x v="1501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x v="2693"/>
  </r>
  <r>
    <n v="3025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x v="2464"/>
    <n v="11"/>
    <n v="0.2"/>
    <x v="2694"/>
  </r>
  <r>
    <n v="3026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x v="2695"/>
  </r>
  <r>
    <n v="3027"/>
    <x v="1503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x v="232"/>
  </r>
  <r>
    <n v="3028"/>
    <x v="1504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x v="1838"/>
    <n v="2"/>
    <n v="0.2"/>
    <x v="2696"/>
  </r>
  <r>
    <n v="3029"/>
    <x v="150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x v="2465"/>
    <n v="5"/>
    <n v="0"/>
    <x v="2697"/>
  </r>
  <r>
    <n v="3030"/>
    <x v="1506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x v="2466"/>
    <n v="4"/>
    <n v="0.2"/>
    <x v="2698"/>
  </r>
  <r>
    <n v="3031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n v="0"/>
    <x v="2699"/>
  </r>
  <r>
    <n v="3032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x v="2700"/>
  </r>
  <r>
    <n v="3033"/>
    <x v="1508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x v="2468"/>
    <n v="4"/>
    <n v="0.2"/>
    <x v="2701"/>
  </r>
  <r>
    <n v="3034"/>
    <x v="1509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x v="561"/>
    <n v="4"/>
    <n v="0.2"/>
    <x v="570"/>
  </r>
  <r>
    <n v="3035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n v="0"/>
    <x v="2702"/>
  </r>
  <r>
    <n v="3036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x v="2470"/>
    <n v="7"/>
    <n v="0"/>
    <x v="2703"/>
  </r>
  <r>
    <n v="3037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x v="2704"/>
  </r>
  <r>
    <n v="3038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x v="56"/>
    <n v="5"/>
    <n v="0"/>
    <x v="56"/>
  </r>
  <r>
    <n v="3039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x v="2472"/>
    <n v="2"/>
    <n v="0"/>
    <x v="2705"/>
  </r>
  <r>
    <n v="3040"/>
    <x v="1511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x v="2706"/>
  </r>
  <r>
    <n v="3041"/>
    <x v="1512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x v="2707"/>
  </r>
  <r>
    <n v="3042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x v="91"/>
    <n v="2"/>
    <n v="0"/>
    <x v="91"/>
  </r>
  <r>
    <n v="3043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x v="2475"/>
    <n v="2"/>
    <n v="0"/>
    <x v="2708"/>
  </r>
  <r>
    <n v="3044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x v="2476"/>
    <n v="8"/>
    <n v="0.2"/>
    <x v="2709"/>
  </r>
  <r>
    <n v="3045"/>
    <x v="151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x v="2477"/>
    <n v="5"/>
    <n v="0.4"/>
    <x v="2710"/>
  </r>
  <r>
    <n v="3046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x v="2255"/>
    <n v="5"/>
    <n v="0"/>
    <x v="2711"/>
  </r>
  <r>
    <n v="3047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x v="978"/>
    <n v="1"/>
    <n v="0"/>
    <x v="1016"/>
  </r>
  <r>
    <n v="3048"/>
    <x v="1516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x v="2712"/>
  </r>
  <r>
    <n v="3049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x v="1764"/>
    <n v="2"/>
    <n v="0"/>
    <x v="1877"/>
  </r>
  <r>
    <n v="3050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n v="0"/>
    <x v="315"/>
  </r>
  <r>
    <n v="3051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x v="108"/>
    <n v="2"/>
    <n v="0"/>
    <x v="1464"/>
  </r>
  <r>
    <n v="3052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x v="2713"/>
  </r>
  <r>
    <n v="3053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x v="2714"/>
  </r>
  <r>
    <n v="3054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x v="2480"/>
    <n v="2"/>
    <n v="0"/>
    <x v="2715"/>
  </r>
  <r>
    <n v="3055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x v="2716"/>
  </r>
  <r>
    <n v="3056"/>
    <x v="1520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x v="2481"/>
    <n v="5"/>
    <n v="0.2"/>
    <x v="2717"/>
  </r>
  <r>
    <n v="3057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x v="2718"/>
  </r>
  <r>
    <n v="3058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x v="2483"/>
    <n v="10"/>
    <n v="0"/>
    <x v="2719"/>
  </r>
  <r>
    <n v="3059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n v="0"/>
    <x v="2720"/>
  </r>
  <r>
    <n v="3060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x v="2721"/>
  </r>
  <r>
    <n v="3061"/>
    <x v="1522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x v="2486"/>
    <n v="3"/>
    <n v="0.2"/>
    <x v="2722"/>
  </r>
  <r>
    <n v="3062"/>
    <x v="1523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x v="2723"/>
  </r>
  <r>
    <n v="3063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x v="2487"/>
    <n v="3"/>
    <n v="0"/>
    <x v="2724"/>
  </r>
  <r>
    <n v="3064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n v="0"/>
    <x v="2725"/>
  </r>
  <r>
    <n v="3065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x v="2726"/>
  </r>
  <r>
    <n v="3066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x v="2727"/>
  </r>
  <r>
    <n v="3067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x v="2728"/>
  </r>
  <r>
    <n v="3068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x v="1568"/>
    <n v="7"/>
    <n v="0"/>
    <x v="1657"/>
  </r>
  <r>
    <n v="3069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x v="2491"/>
    <n v="6"/>
    <n v="0"/>
    <x v="2729"/>
  </r>
  <r>
    <n v="3070"/>
    <x v="1526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x v="2730"/>
  </r>
  <r>
    <n v="3071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x v="2731"/>
  </r>
  <r>
    <n v="3072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n v="0"/>
    <x v="2732"/>
  </r>
  <r>
    <n v="3073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x v="2495"/>
    <n v="5"/>
    <n v="0"/>
    <x v="2733"/>
  </r>
  <r>
    <n v="3074"/>
    <x v="1528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x v="2734"/>
  </r>
  <r>
    <n v="3075"/>
    <x v="1529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x v="2735"/>
  </r>
  <r>
    <n v="3076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x v="2498"/>
    <n v="3"/>
    <n v="0.2"/>
    <x v="2736"/>
  </r>
  <r>
    <n v="3077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x v="2499"/>
    <n v="5"/>
    <n v="0.6"/>
    <x v="2737"/>
  </r>
  <r>
    <n v="3078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n v="0.3"/>
    <x v="2738"/>
  </r>
  <r>
    <n v="3079"/>
    <x v="1531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x v="2501"/>
    <n v="8"/>
    <n v="0"/>
    <x v="2739"/>
  </r>
  <r>
    <n v="3080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x v="91"/>
    <n v="2"/>
    <n v="0"/>
    <x v="91"/>
  </r>
  <r>
    <n v="3081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x v="2740"/>
  </r>
  <r>
    <n v="3082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x v="2502"/>
    <n v="2"/>
    <n v="0"/>
    <x v="2741"/>
  </r>
  <r>
    <n v="3083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x v="2503"/>
    <n v="3"/>
    <n v="0"/>
    <x v="2742"/>
  </r>
  <r>
    <n v="3084"/>
    <x v="1534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x v="2743"/>
  </r>
  <r>
    <n v="3085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n v="0.8"/>
    <x v="2744"/>
  </r>
  <r>
    <n v="3086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x v="2745"/>
  </r>
  <r>
    <n v="3087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x v="2217"/>
    <n v="2"/>
    <n v="0.6"/>
    <x v="2746"/>
  </r>
  <r>
    <n v="3088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x v="2507"/>
    <n v="2"/>
    <n v="0.8"/>
    <x v="2747"/>
  </r>
  <r>
    <n v="3089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x v="2748"/>
  </r>
  <r>
    <n v="3090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x v="142"/>
    <n v="7"/>
    <n v="0"/>
    <x v="2749"/>
  </r>
  <r>
    <n v="3091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x v="2509"/>
    <n v="7"/>
    <n v="0"/>
    <x v="2750"/>
  </r>
  <r>
    <n v="3092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x v="2510"/>
    <n v="5"/>
    <n v="0"/>
    <x v="2751"/>
  </r>
  <r>
    <n v="3093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x v="1696"/>
    <n v="3"/>
    <n v="0"/>
    <x v="1797"/>
  </r>
  <r>
    <n v="3094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x v="2752"/>
  </r>
  <r>
    <n v="3095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x v="563"/>
    <n v="2"/>
    <n v="0.2"/>
    <x v="572"/>
  </r>
  <r>
    <n v="3096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x v="2512"/>
    <n v="8"/>
    <n v="0.2"/>
    <x v="2753"/>
  </r>
  <r>
    <n v="3097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x v="2513"/>
    <n v="2"/>
    <n v="0.8"/>
    <x v="2754"/>
  </r>
  <r>
    <n v="3098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x v="2755"/>
  </r>
  <r>
    <n v="3099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x v="2515"/>
    <n v="4"/>
    <n v="0.32"/>
    <x v="2756"/>
  </r>
  <r>
    <n v="3100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x v="2209"/>
    <n v="3"/>
    <n v="0.2"/>
    <x v="2383"/>
  </r>
  <r>
    <n v="3101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x v="2757"/>
  </r>
  <r>
    <n v="3102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x v="2517"/>
    <n v="6"/>
    <n v="0"/>
    <x v="2758"/>
  </r>
  <r>
    <n v="3103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x v="2759"/>
  </r>
  <r>
    <n v="3104"/>
    <x v="154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x v="2760"/>
  </r>
  <r>
    <n v="3105"/>
    <x v="1543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x v="2318"/>
    <n v="6"/>
    <n v="0"/>
    <x v="2513"/>
  </r>
  <r>
    <n v="3106"/>
    <x v="1544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x v="581"/>
    <n v="4"/>
    <n v="0.2"/>
    <x v="590"/>
  </r>
  <r>
    <n v="3107"/>
    <x v="1545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x v="2520"/>
    <n v="6"/>
    <n v="0.2"/>
    <x v="2761"/>
  </r>
  <r>
    <n v="3108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x v="2521"/>
    <n v="3"/>
    <n v="0"/>
    <x v="2762"/>
  </r>
  <r>
    <n v="3109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x v="2763"/>
  </r>
  <r>
    <n v="3110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x v="2764"/>
  </r>
  <r>
    <n v="3111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x v="187"/>
    <n v="8"/>
    <n v="0"/>
    <x v="2765"/>
  </r>
  <r>
    <n v="3112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n v="0"/>
    <x v="2766"/>
  </r>
  <r>
    <n v="3113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x v="2524"/>
    <n v="3"/>
    <n v="0.2"/>
    <x v="2767"/>
  </r>
  <r>
    <n v="3114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x v="2768"/>
  </r>
  <r>
    <n v="3115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x v="819"/>
    <n v="6"/>
    <n v="0"/>
    <x v="847"/>
  </r>
  <r>
    <n v="3116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x v="2769"/>
  </r>
  <r>
    <n v="3117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n v="0"/>
    <x v="2770"/>
  </r>
  <r>
    <n v="3118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x v="174"/>
    <n v="4"/>
    <n v="0"/>
    <x v="2771"/>
  </r>
  <r>
    <n v="3119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x v="2772"/>
  </r>
  <r>
    <n v="3120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x v="2528"/>
    <n v="2"/>
    <n v="0.2"/>
    <x v="2773"/>
  </r>
  <r>
    <n v="3121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x v="2529"/>
    <n v="3"/>
    <n v="0.2"/>
    <x v="2774"/>
  </r>
  <r>
    <n v="3122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x v="2775"/>
  </r>
  <r>
    <n v="3123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n v="0.7"/>
    <x v="293"/>
  </r>
  <r>
    <n v="3124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n v="0.7"/>
    <x v="2776"/>
  </r>
  <r>
    <n v="3125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n v="0.2"/>
    <x v="2777"/>
  </r>
  <r>
    <n v="3126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x v="2533"/>
    <n v="4"/>
    <n v="0.2"/>
    <x v="2778"/>
  </r>
  <r>
    <n v="3127"/>
    <x v="1549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x v="2534"/>
    <n v="2"/>
    <n v="0.4"/>
    <x v="2779"/>
  </r>
  <r>
    <n v="3128"/>
    <x v="1550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x v="338"/>
    <n v="4"/>
    <n v="0"/>
    <x v="346"/>
  </r>
  <r>
    <n v="3129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x v="816"/>
  </r>
  <r>
    <n v="3130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x v="486"/>
  </r>
  <r>
    <n v="3131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x v="2535"/>
    <n v="5"/>
    <n v="0"/>
    <x v="2780"/>
  </r>
  <r>
    <n v="3132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x v="2536"/>
    <n v="4"/>
    <n v="0.2"/>
    <x v="2781"/>
  </r>
  <r>
    <n v="3133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x v="2782"/>
  </r>
  <r>
    <n v="3134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x v="2783"/>
  </r>
  <r>
    <n v="3135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x v="2539"/>
    <n v="5"/>
    <n v="0.8"/>
    <x v="2784"/>
  </r>
  <r>
    <n v="3136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x v="2540"/>
    <n v="3"/>
    <n v="0.2"/>
    <x v="2785"/>
  </r>
  <r>
    <n v="3137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x v="2541"/>
    <n v="1"/>
    <n v="0.2"/>
    <x v="2786"/>
  </r>
  <r>
    <n v="3138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x v="2260"/>
  </r>
  <r>
    <n v="3139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x v="2542"/>
    <n v="2"/>
    <n v="0.2"/>
    <x v="2787"/>
  </r>
  <r>
    <n v="3140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x v="2788"/>
  </r>
  <r>
    <n v="3141"/>
    <x v="1554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x v="2789"/>
  </r>
  <r>
    <n v="3142"/>
    <x v="1555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x v="2790"/>
  </r>
  <r>
    <n v="3143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x v="2791"/>
  </r>
  <r>
    <n v="3144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x v="2547"/>
    <n v="6"/>
    <n v="0.2"/>
    <x v="2792"/>
  </r>
  <r>
    <n v="3145"/>
    <x v="1557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n v="0.3"/>
    <x v="2793"/>
  </r>
  <r>
    <n v="3146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n v="0.2"/>
    <x v="2794"/>
  </r>
  <r>
    <n v="3147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x v="2795"/>
  </r>
  <r>
    <n v="3148"/>
    <x v="1559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n v="0"/>
    <x v="2796"/>
  </r>
  <r>
    <n v="3149"/>
    <x v="1560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x v="56"/>
    <n v="5"/>
    <n v="0"/>
    <x v="56"/>
  </r>
  <r>
    <n v="3150"/>
    <x v="1561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x v="2551"/>
    <n v="3"/>
    <n v="0"/>
    <x v="2797"/>
  </r>
  <r>
    <n v="3151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x v="2798"/>
  </r>
  <r>
    <n v="3152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x v="2553"/>
    <n v="2"/>
    <n v="0.7"/>
    <x v="2799"/>
  </r>
  <r>
    <n v="3153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x v="2554"/>
    <n v="2"/>
    <n v="0.4"/>
    <x v="2800"/>
  </r>
  <r>
    <n v="3154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x v="2801"/>
  </r>
  <r>
    <n v="3155"/>
    <x v="1563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n v="0"/>
    <x v="2802"/>
  </r>
  <r>
    <n v="3156"/>
    <x v="1564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n v="0.2"/>
    <x v="2803"/>
  </r>
  <r>
    <n v="3157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n v="0.4"/>
    <x v="441"/>
  </r>
  <r>
    <n v="3158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x v="1918"/>
  </r>
  <r>
    <n v="3159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x v="2804"/>
  </r>
  <r>
    <n v="3160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x v="2486"/>
    <n v="3"/>
    <n v="0.2"/>
    <x v="2805"/>
  </r>
  <r>
    <n v="3161"/>
    <x v="1567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x v="2559"/>
    <n v="5"/>
    <n v="0.8"/>
    <x v="2806"/>
  </r>
  <r>
    <n v="3162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x v="2560"/>
    <n v="2"/>
    <n v="0"/>
    <x v="2807"/>
  </r>
  <r>
    <n v="3163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n v="0"/>
    <x v="2808"/>
  </r>
  <r>
    <n v="3164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x v="426"/>
    <n v="3"/>
    <n v="0"/>
    <x v="436"/>
  </r>
  <r>
    <n v="3165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x v="1811"/>
    <n v="9"/>
    <n v="0"/>
    <x v="2809"/>
  </r>
  <r>
    <n v="3166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x v="2810"/>
  </r>
  <r>
    <n v="3167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x v="2811"/>
  </r>
  <r>
    <n v="3168"/>
    <x v="1569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x v="2812"/>
  </r>
  <r>
    <n v="3169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x v="2565"/>
    <n v="8"/>
    <n v="0.2"/>
    <x v="2813"/>
  </r>
  <r>
    <n v="3170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x v="2814"/>
  </r>
  <r>
    <n v="3171"/>
    <x v="157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n v="0"/>
    <x v="2815"/>
  </r>
  <r>
    <n v="3172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x v="2567"/>
    <n v="2"/>
    <n v="0.8"/>
    <x v="2816"/>
  </r>
  <r>
    <n v="3173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x v="232"/>
  </r>
  <r>
    <n v="3174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x v="2569"/>
    <n v="3"/>
    <n v="0.2"/>
    <x v="2817"/>
  </r>
  <r>
    <n v="3175"/>
    <x v="157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x v="2818"/>
  </r>
  <r>
    <n v="3176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x v="2819"/>
  </r>
  <r>
    <n v="3177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x v="754"/>
  </r>
  <r>
    <n v="3178"/>
    <x v="1575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x v="2820"/>
  </r>
  <r>
    <n v="3179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x v="2821"/>
  </r>
  <r>
    <n v="3180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x v="2822"/>
  </r>
  <r>
    <n v="3181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x v="2823"/>
  </r>
  <r>
    <n v="3182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x v="1511"/>
  </r>
  <r>
    <n v="3183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x v="2575"/>
    <n v="3"/>
    <n v="0"/>
    <x v="2824"/>
  </r>
  <r>
    <n v="3184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6"/>
    <n v="9"/>
    <n v="0"/>
    <x v="2825"/>
  </r>
  <r>
    <n v="3185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7"/>
    <n v="3"/>
    <n v="0"/>
    <x v="2826"/>
  </r>
  <r>
    <n v="3186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x v="2578"/>
    <n v="3"/>
    <n v="0.8"/>
    <x v="2827"/>
  </r>
  <r>
    <n v="3187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x v="1355"/>
    <n v="3"/>
    <n v="0.2"/>
    <x v="2828"/>
  </r>
  <r>
    <n v="3188"/>
    <x v="1579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x v="1570"/>
    <n v="7"/>
    <n v="0"/>
    <x v="2829"/>
  </r>
  <r>
    <n v="3189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x v="1416"/>
    <n v="1"/>
    <n v="0"/>
    <x v="1491"/>
  </r>
  <r>
    <n v="3190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x v="2579"/>
    <n v="4"/>
    <n v="0.2"/>
    <x v="2830"/>
  </r>
  <r>
    <n v="3191"/>
    <x v="1581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n v="0.2"/>
    <x v="2831"/>
  </r>
  <r>
    <n v="3192"/>
    <x v="1582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x v="773"/>
    <n v="1"/>
    <n v="0"/>
    <x v="796"/>
  </r>
  <r>
    <n v="3193"/>
    <x v="158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x v="2580"/>
    <n v="7"/>
    <n v="0.8"/>
    <x v="2832"/>
  </r>
  <r>
    <n v="3194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x v="2581"/>
    <n v="3"/>
    <n v="0.8"/>
    <x v="2833"/>
  </r>
  <r>
    <n v="3195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x v="277"/>
    <n v="6"/>
    <n v="0.2"/>
    <x v="282"/>
  </r>
  <r>
    <n v="3196"/>
    <x v="1585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n v="0"/>
    <x v="2834"/>
  </r>
  <r>
    <n v="3197"/>
    <x v="1586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x v="2835"/>
  </r>
  <r>
    <n v="3198"/>
    <x v="1587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x v="2582"/>
    <n v="3"/>
    <n v="0.7"/>
    <x v="2836"/>
  </r>
  <r>
    <n v="3199"/>
    <x v="1588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x v="2837"/>
  </r>
  <r>
    <n v="3200"/>
    <x v="1589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x v="2838"/>
  </r>
  <r>
    <n v="3201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x v="2584"/>
    <n v="3"/>
    <n v="0.2"/>
    <x v="2839"/>
  </r>
  <r>
    <n v="3202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x v="801"/>
    <n v="4"/>
    <n v="0.2"/>
    <x v="2840"/>
  </r>
  <r>
    <n v="3203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x v="2306"/>
    <n v="8"/>
    <n v="0.2"/>
    <x v="2841"/>
  </r>
  <r>
    <n v="3204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x v="2585"/>
    <n v="1"/>
    <n v="0"/>
    <x v="2842"/>
  </r>
  <r>
    <n v="3205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x v="1155"/>
    <n v="2"/>
    <n v="0"/>
    <x v="1198"/>
  </r>
  <r>
    <n v="3206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x v="2586"/>
    <n v="8"/>
    <n v="0"/>
    <x v="2843"/>
  </r>
  <r>
    <n v="3207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x v="2844"/>
  </r>
  <r>
    <n v="3208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x v="2588"/>
    <n v="8"/>
    <n v="0"/>
    <x v="2845"/>
  </r>
  <r>
    <n v="3209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x v="2846"/>
  </r>
  <r>
    <n v="3210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x v="2590"/>
    <n v="9"/>
    <n v="0.2"/>
    <x v="2847"/>
  </r>
  <r>
    <n v="3211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x v="2569"/>
    <n v="3"/>
    <n v="0.2"/>
    <x v="2848"/>
  </r>
  <r>
    <n v="3212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x v="2591"/>
    <n v="7"/>
    <n v="0.8"/>
    <x v="2849"/>
  </r>
  <r>
    <n v="3213"/>
    <x v="159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x v="2850"/>
  </r>
  <r>
    <n v="3214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x v="2593"/>
    <n v="1"/>
    <n v="0.2"/>
    <x v="2851"/>
  </r>
  <r>
    <n v="3215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x v="1510"/>
    <n v="2"/>
    <n v="0.2"/>
    <x v="1592"/>
  </r>
  <r>
    <n v="3216"/>
    <x v="1596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x v="50"/>
    <n v="6"/>
    <n v="0"/>
    <x v="50"/>
  </r>
  <r>
    <n v="3217"/>
    <x v="1597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x v="145"/>
    <n v="3"/>
    <n v="0"/>
    <x v="2852"/>
  </r>
  <r>
    <n v="3218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x v="2853"/>
  </r>
  <r>
    <n v="3219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n v="0"/>
    <x v="2854"/>
  </r>
  <r>
    <n v="3220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x v="464"/>
  </r>
  <r>
    <n v="3221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x v="2855"/>
  </r>
  <r>
    <n v="3222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n v="0"/>
    <x v="2856"/>
  </r>
  <r>
    <n v="3223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x v="2857"/>
  </r>
  <r>
    <n v="3224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x v="1091"/>
    <n v="2"/>
    <n v="0.2"/>
    <x v="2858"/>
  </r>
  <r>
    <n v="3225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x v="2599"/>
    <n v="2"/>
    <n v="0.2"/>
    <x v="2859"/>
  </r>
  <r>
    <n v="3226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x v="2860"/>
  </r>
  <r>
    <n v="3227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x v="2601"/>
    <n v="2"/>
    <n v="0.2"/>
    <x v="2861"/>
  </r>
  <r>
    <n v="3228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x v="84"/>
    <n v="3"/>
    <n v="0.2"/>
    <x v="2862"/>
  </r>
  <r>
    <n v="3229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x v="181"/>
    <n v="1"/>
    <n v="0.2"/>
    <x v="2863"/>
  </r>
  <r>
    <n v="3230"/>
    <x v="160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x v="2602"/>
    <n v="1"/>
    <n v="0"/>
    <x v="2864"/>
  </r>
  <r>
    <n v="3231"/>
    <x v="1602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n v="0"/>
    <x v="2865"/>
  </r>
  <r>
    <n v="3232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x v="2578"/>
    <n v="3"/>
    <n v="0.8"/>
    <x v="2827"/>
  </r>
  <r>
    <n v="3233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x v="2603"/>
    <n v="1"/>
    <n v="0.8"/>
    <x v="2866"/>
  </r>
  <r>
    <n v="3234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x v="2604"/>
    <n v="2"/>
    <n v="0.2"/>
    <x v="2867"/>
  </r>
  <r>
    <n v="3235"/>
    <x v="1604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x v="2217"/>
    <n v="1"/>
    <n v="0.2"/>
    <x v="2868"/>
  </r>
  <r>
    <n v="3236"/>
    <x v="1605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n v="0.3"/>
    <x v="2869"/>
  </r>
  <r>
    <n v="3237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n v="0"/>
    <x v="2870"/>
  </r>
  <r>
    <n v="3238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x v="2607"/>
    <n v="3"/>
    <n v="0.2"/>
    <x v="2871"/>
  </r>
  <r>
    <n v="3239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x v="2872"/>
  </r>
  <r>
    <n v="3240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x v="2609"/>
    <n v="7"/>
    <n v="0.2"/>
    <x v="2873"/>
  </r>
  <r>
    <n v="3241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x v="2610"/>
    <n v="3"/>
    <n v="0.6"/>
    <x v="2874"/>
  </r>
  <r>
    <n v="3242"/>
    <x v="1608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x v="2015"/>
    <n v="5"/>
    <n v="0"/>
    <x v="2170"/>
  </r>
  <r>
    <n v="3243"/>
    <x v="1609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x v="2611"/>
    <n v="13"/>
    <n v="0.8"/>
    <x v="2875"/>
  </r>
  <r>
    <n v="3244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x v="2612"/>
    <n v="5"/>
    <n v="0.2"/>
    <x v="2876"/>
  </r>
  <r>
    <n v="3245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x v="2877"/>
  </r>
  <r>
    <n v="3246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n v="0"/>
    <x v="1277"/>
  </r>
  <r>
    <n v="3247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x v="1902"/>
  </r>
  <r>
    <n v="3248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x v="2614"/>
    <n v="3"/>
    <n v="0"/>
    <x v="2878"/>
  </r>
  <r>
    <n v="3249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n v="0.2"/>
    <x v="2635"/>
  </r>
  <r>
    <n v="3250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x v="554"/>
    <n v="2"/>
    <n v="0.2"/>
    <x v="2879"/>
  </r>
  <r>
    <n v="3251"/>
    <x v="1613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x v="2880"/>
  </r>
  <r>
    <n v="3252"/>
    <x v="1614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x v="2881"/>
  </r>
  <r>
    <n v="3253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x v="2617"/>
    <n v="3"/>
    <n v="0.2"/>
    <x v="2882"/>
  </r>
  <r>
    <n v="3254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n v="0.2"/>
    <x v="2883"/>
  </r>
  <r>
    <n v="3255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x v="2884"/>
  </r>
  <r>
    <n v="3256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x v="1768"/>
    <n v="3"/>
    <n v="0.2"/>
    <x v="1882"/>
  </r>
  <r>
    <n v="3257"/>
    <x v="1617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x v="877"/>
    <n v="2"/>
    <n v="0.2"/>
    <x v="910"/>
  </r>
  <r>
    <n v="3258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n v="0.4"/>
    <x v="2885"/>
  </r>
  <r>
    <n v="3259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x v="2886"/>
  </r>
  <r>
    <n v="3260"/>
    <x v="1619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x v="2887"/>
  </r>
  <r>
    <n v="3261"/>
    <x v="1620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x v="561"/>
    <n v="4"/>
    <n v="0.2"/>
    <x v="570"/>
  </r>
  <r>
    <n v="3262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n v="0"/>
    <x v="2888"/>
  </r>
  <r>
    <n v="3263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x v="2623"/>
    <n v="7"/>
    <n v="0"/>
    <x v="2889"/>
  </r>
  <r>
    <n v="3264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x v="2890"/>
  </r>
  <r>
    <n v="3265"/>
    <x v="1622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x v="1973"/>
    <n v="4"/>
    <n v="0.2"/>
    <x v="2891"/>
  </r>
  <r>
    <n v="3266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x v="2625"/>
    <n v="2"/>
    <n v="0.2"/>
    <x v="2892"/>
  </r>
  <r>
    <n v="3267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x v="2626"/>
    <n v="3"/>
    <n v="0.2"/>
    <x v="2893"/>
  </r>
  <r>
    <n v="3268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x v="2627"/>
    <n v="2"/>
    <n v="0"/>
    <x v="2894"/>
  </r>
  <r>
    <n v="3269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n v="0"/>
    <x v="2895"/>
  </r>
  <r>
    <n v="3270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x v="2629"/>
    <n v="3"/>
    <n v="0"/>
    <x v="2896"/>
  </r>
  <r>
    <n v="3271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x v="2630"/>
    <n v="3"/>
    <n v="0"/>
    <x v="2897"/>
  </r>
  <r>
    <n v="3272"/>
    <x v="1626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x v="1063"/>
    <n v="8"/>
    <n v="0"/>
    <x v="2898"/>
  </r>
  <r>
    <n v="3273"/>
    <x v="1627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x v="2631"/>
    <n v="5"/>
    <n v="0.2"/>
    <x v="2899"/>
  </r>
  <r>
    <n v="3274"/>
    <x v="1628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x v="2632"/>
    <n v="6"/>
    <n v="0.2"/>
    <x v="2900"/>
  </r>
  <r>
    <n v="3275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x v="2614"/>
    <n v="3"/>
    <n v="0"/>
    <x v="2901"/>
  </r>
  <r>
    <n v="3276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x v="2902"/>
  </r>
  <r>
    <n v="3277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x v="1011"/>
    <n v="7"/>
    <n v="0"/>
    <x v="2903"/>
  </r>
  <r>
    <n v="3278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x v="2634"/>
    <n v="1"/>
    <n v="0"/>
    <x v="2904"/>
  </r>
  <r>
    <n v="3279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x v="91"/>
    <n v="2"/>
    <n v="0"/>
    <x v="2056"/>
  </r>
  <r>
    <n v="3280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x v="1011"/>
    <n v="7"/>
    <n v="0"/>
    <x v="1050"/>
  </r>
  <r>
    <n v="3281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x v="2905"/>
  </r>
  <r>
    <n v="3282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x v="736"/>
    <n v="2"/>
    <n v="0.2"/>
    <x v="2906"/>
  </r>
  <r>
    <n v="3283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x v="701"/>
    <n v="1"/>
    <n v="0.2"/>
    <x v="715"/>
  </r>
  <r>
    <n v="3284"/>
    <x v="1632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x v="597"/>
    <n v="3"/>
    <n v="0"/>
    <x v="2907"/>
  </r>
  <r>
    <n v="3285"/>
    <x v="1633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x v="2636"/>
    <n v="7"/>
    <n v="0.7"/>
    <x v="2908"/>
  </r>
  <r>
    <n v="3286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x v="2637"/>
    <n v="2"/>
    <n v="0"/>
    <x v="2909"/>
  </r>
  <r>
    <n v="3287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x v="2638"/>
    <n v="3"/>
    <n v="0"/>
    <x v="2910"/>
  </r>
  <r>
    <n v="3288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x v="2639"/>
    <n v="3"/>
    <n v="0.2"/>
    <x v="2911"/>
  </r>
  <r>
    <n v="3289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x v="2912"/>
  </r>
  <r>
    <n v="3290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x v="2641"/>
    <n v="5"/>
    <n v="0"/>
    <x v="2913"/>
  </r>
  <r>
    <n v="3291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x v="2914"/>
  </r>
  <r>
    <n v="3292"/>
    <x v="1636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x v="2643"/>
    <n v="2"/>
    <n v="0"/>
    <x v="2915"/>
  </r>
  <r>
    <n v="3293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x v="2644"/>
    <n v="3"/>
    <n v="0"/>
    <x v="2916"/>
  </r>
  <r>
    <n v="3294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x v="2917"/>
  </r>
  <r>
    <n v="3295"/>
    <x v="1638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x v="2646"/>
    <n v="8"/>
    <n v="0.8"/>
    <x v="2918"/>
  </r>
  <r>
    <n v="3296"/>
    <x v="1639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x v="2919"/>
  </r>
  <r>
    <n v="3297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x v="2648"/>
    <n v="7"/>
    <n v="0.7"/>
    <x v="2920"/>
  </r>
  <r>
    <n v="3298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x v="1729"/>
  </r>
  <r>
    <n v="3299"/>
    <x v="1641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x v="2252"/>
    <n v="3"/>
    <n v="0.2"/>
    <x v="2432"/>
  </r>
  <r>
    <n v="3300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x v="2921"/>
  </r>
  <r>
    <n v="3301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x v="2650"/>
    <n v="1"/>
    <n v="0.2"/>
    <x v="2922"/>
  </r>
  <r>
    <n v="3302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x v="2651"/>
    <n v="6"/>
    <n v="0.4"/>
    <x v="2923"/>
  </r>
  <r>
    <n v="3303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x v="2881"/>
  </r>
  <r>
    <n v="3304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n v="0.7"/>
    <x v="2924"/>
  </r>
  <r>
    <n v="3305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x v="2653"/>
    <n v="3"/>
    <n v="0.2"/>
    <x v="2925"/>
  </r>
  <r>
    <n v="3306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x v="2926"/>
  </r>
  <r>
    <n v="3307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x v="2654"/>
    <n v="3"/>
    <n v="0.2"/>
    <x v="2927"/>
  </r>
  <r>
    <n v="3308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x v="2655"/>
    <n v="3"/>
    <n v="0.8"/>
    <x v="2928"/>
  </r>
  <r>
    <n v="3309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x v="2929"/>
  </r>
  <r>
    <n v="3310"/>
    <x v="1644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x v="2930"/>
  </r>
  <r>
    <n v="3311"/>
    <x v="1645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x v="2656"/>
    <n v="5"/>
    <n v="0.2"/>
    <x v="2931"/>
  </r>
  <r>
    <n v="3312"/>
    <x v="1646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n v="0"/>
    <x v="2932"/>
  </r>
  <r>
    <n v="3313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x v="2933"/>
  </r>
  <r>
    <n v="3314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x v="2658"/>
    <n v="2"/>
    <n v="0"/>
    <x v="2934"/>
  </r>
  <r>
    <n v="3315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x v="2935"/>
  </r>
  <r>
    <n v="3316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x v="2936"/>
  </r>
  <r>
    <n v="3317"/>
    <x v="164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n v="0.6"/>
    <x v="2937"/>
  </r>
  <r>
    <n v="3318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x v="2938"/>
  </r>
  <r>
    <n v="3319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x v="880"/>
    <n v="3"/>
    <n v="0"/>
    <x v="913"/>
  </r>
  <r>
    <n v="3320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x v="2939"/>
  </r>
  <r>
    <n v="3321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x v="1677"/>
    <n v="3"/>
    <n v="0.2"/>
    <x v="1776"/>
  </r>
  <r>
    <n v="3322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x v="1446"/>
  </r>
  <r>
    <n v="3323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x v="2664"/>
    <n v="3"/>
    <n v="0"/>
    <x v="2940"/>
  </r>
  <r>
    <n v="3324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x v="2941"/>
  </r>
  <r>
    <n v="3325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n v="0.8"/>
    <x v="2942"/>
  </r>
  <r>
    <n v="3326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x v="2943"/>
  </r>
  <r>
    <n v="3327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x v="2944"/>
  </r>
  <r>
    <n v="3328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x v="2668"/>
    <n v="5"/>
    <n v="0.2"/>
    <x v="2945"/>
  </r>
  <r>
    <n v="3329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x v="2669"/>
    <n v="8"/>
    <n v="0.2"/>
    <x v="2946"/>
  </r>
  <r>
    <n v="3330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x v="1490"/>
    <n v="2"/>
    <n v="0.2"/>
    <x v="1570"/>
  </r>
  <r>
    <n v="3331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n v="0.2"/>
    <x v="2947"/>
  </r>
  <r>
    <n v="3332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x v="2948"/>
  </r>
  <r>
    <n v="3333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x v="2672"/>
    <n v="3"/>
    <n v="0.2"/>
    <x v="2949"/>
  </r>
  <r>
    <n v="3334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x v="2673"/>
    <n v="1"/>
    <n v="0.6"/>
    <x v="2950"/>
  </r>
  <r>
    <n v="3335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x v="860"/>
    <n v="4"/>
    <n v="0"/>
    <x v="2951"/>
  </r>
  <r>
    <n v="3336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n v="0.2"/>
    <x v="2952"/>
  </r>
  <r>
    <n v="3337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x v="681"/>
    <n v="4"/>
    <n v="0"/>
    <x v="2953"/>
  </r>
  <r>
    <n v="3338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x v="2675"/>
    <n v="3"/>
    <n v="0.2"/>
    <x v="2954"/>
  </r>
  <r>
    <n v="3339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x v="2955"/>
  </r>
  <r>
    <n v="3340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n v="0"/>
    <x v="2956"/>
  </r>
  <r>
    <n v="3341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x v="2957"/>
  </r>
  <r>
    <n v="3342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x v="1247"/>
    <n v="3"/>
    <n v="0"/>
    <x v="1295"/>
  </r>
  <r>
    <n v="3343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x v="2958"/>
  </r>
  <r>
    <n v="3344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x v="1543"/>
    <n v="3"/>
    <n v="0"/>
    <x v="2959"/>
  </r>
  <r>
    <n v="3345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x v="2960"/>
  </r>
  <r>
    <n v="3346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x v="2643"/>
    <n v="4"/>
    <n v="0"/>
    <x v="2961"/>
  </r>
  <r>
    <n v="3347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x v="2962"/>
  </r>
  <r>
    <n v="3348"/>
    <x v="1657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x v="2681"/>
    <n v="5"/>
    <n v="0"/>
    <x v="2963"/>
  </r>
  <r>
    <n v="3349"/>
    <x v="1658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x v="2964"/>
  </r>
  <r>
    <n v="3350"/>
    <x v="1659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x v="590"/>
  </r>
  <r>
    <n v="3351"/>
    <x v="1660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x v="2965"/>
  </r>
  <r>
    <n v="3352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x v="2966"/>
  </r>
  <r>
    <n v="3353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x v="1414"/>
    <n v="2"/>
    <n v="0.2"/>
    <x v="1488"/>
  </r>
  <r>
    <n v="3354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x v="2684"/>
    <n v="2"/>
    <n v="0"/>
    <x v="2967"/>
  </r>
  <r>
    <n v="3355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x v="2968"/>
  </r>
  <r>
    <n v="3356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n v="0"/>
    <x v="1597"/>
  </r>
  <r>
    <n v="3357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x v="2686"/>
    <n v="1"/>
    <n v="0"/>
    <x v="2969"/>
  </r>
  <r>
    <n v="3358"/>
    <x v="1663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x v="2687"/>
    <n v="9"/>
    <n v="0.2"/>
    <x v="2970"/>
  </r>
  <r>
    <n v="3359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x v="2688"/>
    <n v="2"/>
    <n v="0.8"/>
    <x v="2971"/>
  </r>
  <r>
    <n v="3360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x v="2972"/>
  </r>
  <r>
    <n v="3361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x v="2973"/>
  </r>
  <r>
    <n v="3362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x v="2974"/>
  </r>
  <r>
    <n v="3363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x v="541"/>
    <n v="3"/>
    <n v="0"/>
    <x v="551"/>
  </r>
  <r>
    <n v="3364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x v="2975"/>
  </r>
  <r>
    <n v="3365"/>
    <x v="1667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x v="1250"/>
    <n v="3"/>
    <n v="0.6"/>
    <x v="2976"/>
  </r>
  <r>
    <n v="3366"/>
    <x v="1668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x v="2977"/>
  </r>
  <r>
    <n v="3367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x v="572"/>
  </r>
  <r>
    <n v="3368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x v="646"/>
    <n v="3"/>
    <n v="0.2"/>
    <x v="2978"/>
  </r>
  <r>
    <n v="3369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x v="1741"/>
    <n v="2"/>
    <n v="0"/>
    <x v="2979"/>
  </r>
  <r>
    <n v="3370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x v="2980"/>
  </r>
  <r>
    <n v="3371"/>
    <x v="1671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x v="2694"/>
    <n v="5"/>
    <n v="0"/>
    <x v="2981"/>
  </r>
  <r>
    <n v="3372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x v="2982"/>
  </r>
  <r>
    <n v="3373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x v="2983"/>
  </r>
  <r>
    <n v="3374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x v="2984"/>
  </r>
  <r>
    <n v="3375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x v="2985"/>
  </r>
  <r>
    <n v="3376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x v="792"/>
    <n v="4"/>
    <n v="0"/>
    <x v="2986"/>
  </r>
  <r>
    <n v="3377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x v="2987"/>
  </r>
  <r>
    <n v="3378"/>
    <x v="1674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x v="2988"/>
  </r>
  <r>
    <n v="3379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x v="2700"/>
    <n v="6"/>
    <n v="0.8"/>
    <x v="2989"/>
  </r>
  <r>
    <n v="3380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x v="1518"/>
    <n v="3"/>
    <n v="0.2"/>
    <x v="1603"/>
  </r>
  <r>
    <n v="3381"/>
    <x v="167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x v="2701"/>
    <n v="9"/>
    <n v="0.2"/>
    <x v="2990"/>
  </r>
  <r>
    <n v="3382"/>
    <x v="1677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x v="1699"/>
    <n v="1"/>
    <n v="0.2"/>
    <x v="2991"/>
  </r>
  <r>
    <n v="3383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x v="1544"/>
  </r>
  <r>
    <n v="3384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n v="0.1"/>
    <x v="2992"/>
  </r>
  <r>
    <n v="3385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x v="2993"/>
  </r>
  <r>
    <n v="3386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x v="2704"/>
    <n v="4"/>
    <n v="0.2"/>
    <x v="2994"/>
  </r>
  <r>
    <n v="3387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x v="2247"/>
    <n v="3"/>
    <n v="0.2"/>
    <x v="2425"/>
  </r>
  <r>
    <n v="3388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x v="2705"/>
    <n v="2"/>
    <n v="0.2"/>
    <x v="2995"/>
  </r>
  <r>
    <n v="3389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x v="2706"/>
    <n v="6"/>
    <n v="0.7"/>
    <x v="2996"/>
  </r>
  <r>
    <n v="3390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x v="1259"/>
    <n v="3"/>
    <n v="0.4"/>
    <x v="1308"/>
  </r>
  <r>
    <n v="3391"/>
    <x v="1680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x v="1312"/>
    <n v="2"/>
    <n v="0.2"/>
    <x v="2997"/>
  </r>
  <r>
    <n v="3392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x v="2707"/>
    <n v="4"/>
    <n v="0.2"/>
    <x v="2998"/>
  </r>
  <r>
    <n v="3393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n v="0.2"/>
    <x v="2999"/>
  </r>
  <r>
    <n v="3394"/>
    <x v="1682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x v="3000"/>
  </r>
  <r>
    <n v="3395"/>
    <x v="16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x v="3001"/>
  </r>
  <r>
    <n v="3396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x v="3002"/>
  </r>
  <r>
    <n v="3397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x v="3003"/>
  </r>
  <r>
    <n v="3398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x v="243"/>
    <n v="4"/>
    <n v="0"/>
    <x v="245"/>
  </r>
  <r>
    <n v="3399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x v="3004"/>
  </r>
  <r>
    <n v="3400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x v="2713"/>
    <n v="6"/>
    <n v="0"/>
    <x v="3005"/>
  </r>
  <r>
    <n v="3401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n v="0"/>
    <x v="3006"/>
  </r>
  <r>
    <n v="3402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x v="1410"/>
    <n v="3"/>
    <n v="0"/>
    <x v="2241"/>
  </r>
  <r>
    <n v="3403"/>
    <x v="1686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x v="2715"/>
    <n v="7"/>
    <n v="0.6"/>
    <x v="3007"/>
  </r>
  <r>
    <n v="3404"/>
    <x v="1687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x v="3008"/>
  </r>
  <r>
    <n v="3405"/>
    <x v="1688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x v="42"/>
  </r>
  <r>
    <n v="3406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7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x v="3009"/>
  </r>
  <r>
    <n v="3408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x v="2718"/>
    <n v="8"/>
    <n v="0.7"/>
    <x v="3010"/>
  </r>
  <r>
    <n v="3409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x v="2719"/>
    <n v="4"/>
    <n v="0.2"/>
    <x v="3011"/>
  </r>
  <r>
    <n v="3410"/>
    <x v="1690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x v="563"/>
    <n v="2"/>
    <n v="0.2"/>
    <x v="572"/>
  </r>
  <r>
    <n v="3411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x v="2720"/>
    <n v="9"/>
    <n v="0"/>
    <x v="3012"/>
  </r>
  <r>
    <n v="3412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x v="3013"/>
  </r>
  <r>
    <n v="3413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x v="2722"/>
    <n v="4"/>
    <n v="0"/>
    <x v="623"/>
  </r>
  <r>
    <n v="3414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x v="2723"/>
    <n v="2"/>
    <n v="0"/>
    <x v="3014"/>
  </r>
  <r>
    <n v="3415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x v="2724"/>
    <n v="2"/>
    <n v="0.2"/>
    <x v="3015"/>
  </r>
  <r>
    <n v="3416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x v="2725"/>
    <n v="1"/>
    <n v="0"/>
    <x v="3016"/>
  </r>
  <r>
    <n v="3417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x v="341"/>
    <n v="2"/>
    <n v="0"/>
    <x v="1857"/>
  </r>
  <r>
    <n v="3418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x v="2726"/>
    <n v="5"/>
    <n v="0.2"/>
    <x v="3017"/>
  </r>
  <r>
    <n v="3419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x v="572"/>
    <n v="2"/>
    <n v="0.2"/>
    <x v="581"/>
  </r>
  <r>
    <n v="3420"/>
    <x v="1694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x v="3018"/>
  </r>
  <r>
    <n v="3421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x v="3019"/>
  </r>
  <r>
    <n v="3422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x v="685"/>
    <n v="8"/>
    <n v="0"/>
    <x v="698"/>
  </r>
  <r>
    <n v="3423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n v="0"/>
    <x v="3020"/>
  </r>
  <r>
    <n v="3424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x v="20"/>
  </r>
  <r>
    <n v="3425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x v="2729"/>
    <n v="2"/>
    <n v="0.2"/>
    <x v="3021"/>
  </r>
  <r>
    <n v="3426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x v="3022"/>
  </r>
  <r>
    <n v="3427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x v="2730"/>
    <n v="10"/>
    <n v="0"/>
    <x v="3023"/>
  </r>
  <r>
    <n v="3428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3429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n v="0.4"/>
    <x v="3025"/>
  </r>
  <r>
    <n v="3430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x v="3026"/>
  </r>
  <r>
    <n v="3431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x v="1418"/>
    <n v="3"/>
    <n v="0"/>
    <x v="3027"/>
  </r>
  <r>
    <n v="3432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x v="3028"/>
  </r>
  <r>
    <n v="3433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x v="1847"/>
    <n v="9"/>
    <n v="0"/>
    <x v="1982"/>
  </r>
  <r>
    <n v="3434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x v="176"/>
    <n v="3"/>
    <n v="0.2"/>
    <x v="3029"/>
  </r>
  <r>
    <n v="3435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x v="2735"/>
    <n v="6"/>
    <n v="0.2"/>
    <x v="3030"/>
  </r>
  <r>
    <n v="3436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x v="2736"/>
    <n v="2"/>
    <n v="0.8"/>
    <x v="3031"/>
  </r>
  <r>
    <n v="3437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x v="2737"/>
    <n v="3"/>
    <n v="0.6"/>
    <x v="3032"/>
  </r>
  <r>
    <n v="3438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x v="2738"/>
    <n v="2"/>
    <n v="0.6"/>
    <x v="3033"/>
  </r>
  <r>
    <n v="3439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x v="2739"/>
    <n v="2"/>
    <n v="0.3"/>
    <x v="3034"/>
  </r>
  <r>
    <n v="3440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x v="2740"/>
    <n v="6"/>
    <n v="0.2"/>
    <x v="3035"/>
  </r>
  <r>
    <n v="3441"/>
    <x v="1702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x v="3036"/>
  </r>
  <r>
    <n v="3442"/>
    <x v="1703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n v="0"/>
    <x v="3037"/>
  </r>
  <r>
    <n v="3443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x v="80"/>
    <n v="3"/>
    <n v="0"/>
    <x v="3038"/>
  </r>
  <r>
    <n v="3444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x v="3039"/>
  </r>
  <r>
    <n v="3445"/>
    <x v="1705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x v="3040"/>
  </r>
  <r>
    <n v="3446"/>
    <x v="1706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x v="3041"/>
  </r>
  <r>
    <n v="3447"/>
    <x v="1707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x v="2745"/>
    <n v="2"/>
    <n v="0"/>
    <x v="3042"/>
  </r>
  <r>
    <n v="3448"/>
    <x v="1708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x v="1061"/>
    <n v="2"/>
    <n v="0"/>
    <x v="1102"/>
  </r>
  <r>
    <n v="3449"/>
    <x v="1709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x v="2746"/>
    <n v="2"/>
    <n v="0.2"/>
    <x v="3043"/>
  </r>
  <r>
    <n v="3450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x v="3044"/>
  </r>
  <r>
    <n v="3451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x v="2748"/>
    <n v="1"/>
    <n v="0"/>
    <x v="3045"/>
  </r>
  <r>
    <n v="3452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x v="133"/>
    <n v="2"/>
    <n v="0"/>
    <x v="135"/>
  </r>
  <r>
    <n v="3453"/>
    <x v="1711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n v="0.2"/>
    <x v="3046"/>
  </r>
  <r>
    <n v="3454"/>
    <x v="1712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x v="3047"/>
  </r>
  <r>
    <n v="3455"/>
    <x v="1713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x v="3048"/>
  </r>
  <r>
    <n v="3456"/>
    <x v="1714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x v="3049"/>
  </r>
  <r>
    <n v="3457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x v="981"/>
    <n v="3"/>
    <n v="0.2"/>
    <x v="3050"/>
  </r>
  <r>
    <n v="3458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x v="3051"/>
  </r>
  <r>
    <n v="3459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x v="2753"/>
    <n v="2"/>
    <n v="0.7"/>
    <x v="3052"/>
  </r>
  <r>
    <n v="3460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n v="0.7"/>
    <x v="3053"/>
  </r>
  <r>
    <n v="3461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x v="2929"/>
  </r>
  <r>
    <n v="3462"/>
    <x v="1716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x v="3054"/>
  </r>
  <r>
    <n v="3463"/>
    <x v="1717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n v="0"/>
    <x v="3055"/>
  </r>
  <r>
    <n v="3464"/>
    <x v="1718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x v="3056"/>
  </r>
  <r>
    <n v="3465"/>
    <x v="171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x v="3057"/>
  </r>
  <r>
    <n v="3466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x v="1168"/>
    <n v="2"/>
    <n v="0"/>
    <x v="3058"/>
  </r>
  <r>
    <n v="3467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x v="3059"/>
  </r>
  <r>
    <n v="3468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x v="2760"/>
    <n v="9"/>
    <n v="0"/>
    <x v="3060"/>
  </r>
  <r>
    <n v="3469"/>
    <x v="1721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x v="2761"/>
    <n v="6"/>
    <n v="0"/>
    <x v="3061"/>
  </r>
  <r>
    <n v="3470"/>
    <x v="1722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x v="1107"/>
    <n v="3"/>
    <n v="0.2"/>
    <x v="3062"/>
  </r>
  <r>
    <n v="3471"/>
    <x v="1723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x v="2499"/>
    <n v="2"/>
    <n v="0"/>
    <x v="3063"/>
  </r>
  <r>
    <n v="3472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x v="2762"/>
    <n v="2"/>
    <n v="0.2"/>
    <x v="3064"/>
  </r>
  <r>
    <n v="3473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x v="3065"/>
  </r>
  <r>
    <n v="3474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n v="0"/>
    <x v="3066"/>
  </r>
  <r>
    <n v="3475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x v="3067"/>
  </r>
  <r>
    <n v="3476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x v="3068"/>
  </r>
  <r>
    <n v="3477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n v="0"/>
    <x v="3069"/>
  </r>
  <r>
    <n v="3478"/>
    <x v="1727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x v="451"/>
    <n v="9"/>
    <n v="0"/>
    <x v="3070"/>
  </r>
  <r>
    <n v="3479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x v="18"/>
    <n v="2"/>
    <n v="0"/>
    <x v="18"/>
  </r>
  <r>
    <n v="3480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x v="1568"/>
    <n v="7"/>
    <n v="0"/>
    <x v="1657"/>
  </r>
  <r>
    <n v="3481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x v="2767"/>
    <n v="6"/>
    <n v="0.2"/>
    <x v="3071"/>
  </r>
  <r>
    <n v="3482"/>
    <x v="1729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x v="2482"/>
    <n v="2"/>
    <n v="0"/>
    <x v="3072"/>
  </r>
  <r>
    <n v="3483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x v="2768"/>
    <n v="5"/>
    <n v="0"/>
    <x v="3073"/>
  </r>
  <r>
    <n v="3484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n v="0"/>
    <x v="3074"/>
  </r>
  <r>
    <n v="3485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x v="3075"/>
  </r>
  <r>
    <n v="3486"/>
    <x v="1731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x v="1063"/>
    <n v="4"/>
    <n v="0"/>
    <x v="3076"/>
  </r>
  <r>
    <n v="3487"/>
    <x v="1732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x v="2771"/>
    <n v="1"/>
    <n v="0.2"/>
    <x v="3077"/>
  </r>
  <r>
    <n v="3488"/>
    <x v="1733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x v="3078"/>
  </r>
  <r>
    <n v="3489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x v="2587"/>
  </r>
  <r>
    <n v="3490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x v="3079"/>
  </r>
  <r>
    <n v="3491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x v="648"/>
    <n v="5"/>
    <n v="0.2"/>
    <x v="3080"/>
  </r>
  <r>
    <n v="3492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n v="0.2"/>
    <x v="3081"/>
  </r>
  <r>
    <n v="3493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x v="3082"/>
  </r>
  <r>
    <n v="3494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n v="0"/>
    <x v="3083"/>
  </r>
  <r>
    <n v="3495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x v="3084"/>
  </r>
  <r>
    <n v="3496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x v="3085"/>
  </r>
  <r>
    <n v="3497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x v="3086"/>
  </r>
  <r>
    <n v="3498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x v="3087"/>
  </r>
  <r>
    <n v="3499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x v="597"/>
    <n v="5"/>
    <n v="0.2"/>
    <x v="3088"/>
  </r>
  <r>
    <n v="3500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x v="3089"/>
  </r>
  <r>
    <n v="3501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n v="0"/>
    <x v="3090"/>
  </r>
  <r>
    <n v="3502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x v="2781"/>
    <n v="9"/>
    <n v="0"/>
    <x v="3091"/>
  </r>
  <r>
    <n v="3503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x v="563"/>
    <n v="2"/>
    <n v="0.2"/>
    <x v="572"/>
  </r>
  <r>
    <n v="3504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x v="2782"/>
    <n v="3"/>
    <n v="0.2"/>
    <x v="3092"/>
  </r>
  <r>
    <n v="3505"/>
    <x v="1739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x v="1734"/>
    <n v="4"/>
    <n v="0"/>
    <x v="1840"/>
  </r>
  <r>
    <n v="3506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x v="1227"/>
    <n v="2"/>
    <n v="0.2"/>
    <x v="1487"/>
  </r>
  <r>
    <n v="3507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x v="3093"/>
  </r>
  <r>
    <n v="3508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x v="2784"/>
    <n v="4"/>
    <n v="0.32"/>
    <x v="3094"/>
  </r>
  <r>
    <n v="3509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x v="12"/>
    <n v="3"/>
    <n v="0.2"/>
    <x v="12"/>
  </r>
  <r>
    <n v="3510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x v="25"/>
    <n v="2"/>
    <n v="0.2"/>
    <x v="273"/>
  </r>
  <r>
    <n v="3511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x v="2785"/>
    <n v="2"/>
    <n v="0.4"/>
    <x v="3095"/>
  </r>
  <r>
    <n v="3512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x v="2786"/>
    <n v="7"/>
    <n v="0.2"/>
    <x v="3096"/>
  </r>
  <r>
    <n v="3513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x v="3097"/>
  </r>
  <r>
    <n v="3514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x v="3098"/>
  </r>
  <r>
    <n v="3515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n v="0.2"/>
    <x v="3099"/>
  </r>
  <r>
    <n v="3516"/>
    <x v="1742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x v="3100"/>
  </r>
  <r>
    <n v="3517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x v="2791"/>
    <n v="9"/>
    <n v="0.2"/>
    <x v="3101"/>
  </r>
  <r>
    <n v="3518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x v="2542"/>
    <n v="2"/>
    <n v="0.2"/>
    <x v="3102"/>
  </r>
  <r>
    <n v="3519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x v="3103"/>
  </r>
  <r>
    <n v="3520"/>
    <x v="1744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x v="2793"/>
    <n v="7"/>
    <n v="0.5"/>
    <x v="3104"/>
  </r>
  <r>
    <n v="3521"/>
    <x v="1745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x v="2794"/>
    <n v="2"/>
    <n v="0.2"/>
    <x v="3105"/>
  </r>
  <r>
    <n v="3522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x v="1319"/>
    <n v="7"/>
    <n v="0"/>
    <x v="1374"/>
  </r>
  <r>
    <n v="3523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x v="3106"/>
  </r>
  <r>
    <n v="3524"/>
    <x v="1747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x v="2796"/>
    <n v="8"/>
    <n v="0"/>
    <x v="3107"/>
  </r>
  <r>
    <n v="3525"/>
    <x v="1748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x v="2797"/>
    <n v="6"/>
    <n v="0.2"/>
    <x v="3108"/>
  </r>
  <r>
    <n v="3526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x v="3109"/>
  </r>
  <r>
    <n v="3527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x v="3110"/>
  </r>
  <r>
    <n v="3528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x v="2800"/>
    <n v="8"/>
    <n v="0"/>
    <x v="3111"/>
  </r>
  <r>
    <n v="3529"/>
    <x v="175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x v="2801"/>
    <n v="4"/>
    <n v="0.2"/>
    <x v="3112"/>
  </r>
  <r>
    <n v="3530"/>
    <x v="1751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x v="2802"/>
    <n v="3"/>
    <n v="0.2"/>
    <x v="3113"/>
  </r>
  <r>
    <n v="3531"/>
    <x v="1752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x v="1591"/>
    <n v="5"/>
    <n v="0"/>
    <x v="1684"/>
  </r>
  <r>
    <n v="3532"/>
    <x v="1753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3533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n v="0.2"/>
    <x v="3115"/>
  </r>
  <r>
    <n v="3534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x v="2805"/>
    <n v="4"/>
    <n v="0"/>
    <x v="3116"/>
  </r>
  <r>
    <n v="3535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x v="3117"/>
  </r>
  <r>
    <n v="3536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x v="2807"/>
    <n v="2"/>
    <n v="0"/>
    <x v="3118"/>
  </r>
  <r>
    <n v="3537"/>
    <x v="1755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x v="1360"/>
    <n v="3"/>
    <n v="0"/>
    <x v="1423"/>
  </r>
  <r>
    <n v="3538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x v="2808"/>
    <n v="3"/>
    <n v="0"/>
    <x v="3119"/>
  </r>
  <r>
    <n v="3539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x v="1242"/>
    <n v="3"/>
    <n v="0"/>
    <x v="3120"/>
  </r>
  <r>
    <n v="3540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x v="2809"/>
    <n v="5"/>
    <n v="0"/>
    <x v="3121"/>
  </r>
  <r>
    <n v="3541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x v="1657"/>
  </r>
  <r>
    <n v="3542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x v="2810"/>
    <n v="3"/>
    <n v="0.2"/>
    <x v="3122"/>
  </r>
  <r>
    <n v="3543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n v="0.3"/>
    <x v="3123"/>
  </r>
  <r>
    <n v="3544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n v="0.2"/>
    <x v="3124"/>
  </r>
  <r>
    <n v="3545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x v="3125"/>
  </r>
  <r>
    <n v="3546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x v="3126"/>
  </r>
  <r>
    <n v="3547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x v="2815"/>
    <n v="7"/>
    <n v="0"/>
    <x v="3127"/>
  </r>
  <r>
    <n v="3548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n v="0"/>
    <x v="1617"/>
  </r>
  <r>
    <n v="3549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x v="2816"/>
    <n v="1"/>
    <n v="0"/>
    <x v="3128"/>
  </r>
  <r>
    <n v="3550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x v="3129"/>
  </r>
  <r>
    <n v="3551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x v="3130"/>
  </r>
  <r>
    <n v="3552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x v="3131"/>
  </r>
  <r>
    <n v="3553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n v="0.2"/>
    <x v="3132"/>
  </r>
  <r>
    <n v="3554"/>
    <x v="1761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x v="2820"/>
    <n v="1"/>
    <n v="0.7"/>
    <x v="3133"/>
  </r>
  <r>
    <n v="3555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x v="610"/>
    <n v="2"/>
    <n v="0"/>
    <x v="620"/>
  </r>
  <r>
    <n v="3556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x v="2821"/>
    <n v="6"/>
    <n v="0.2"/>
    <x v="3134"/>
  </r>
  <r>
    <n v="3557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x v="1568"/>
    <n v="7"/>
    <n v="0"/>
    <x v="1657"/>
  </r>
  <r>
    <n v="3558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x v="3135"/>
  </r>
  <r>
    <n v="3559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x v="3136"/>
  </r>
  <r>
    <n v="3560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x v="3137"/>
  </r>
  <r>
    <n v="3561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x v="2825"/>
    <n v="4"/>
    <n v="0.2"/>
    <x v="3138"/>
  </r>
  <r>
    <n v="3562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x v="2826"/>
    <n v="5"/>
    <n v="0.7"/>
    <x v="3139"/>
  </r>
  <r>
    <n v="3563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x v="2827"/>
    <n v="2"/>
    <n v="0.7"/>
    <x v="3140"/>
  </r>
  <r>
    <n v="3564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x v="3141"/>
  </r>
  <r>
    <n v="3565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x v="91"/>
    <n v="2"/>
    <n v="0"/>
    <x v="91"/>
  </r>
  <r>
    <n v="3566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x v="536"/>
    <n v="2"/>
    <n v="0"/>
    <x v="3142"/>
  </r>
  <r>
    <n v="3567"/>
    <x v="176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x v="3143"/>
  </r>
  <r>
    <n v="3568"/>
    <x v="1768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x v="3144"/>
  </r>
  <r>
    <n v="3569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x v="3145"/>
  </r>
  <r>
    <n v="3570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x v="2831"/>
    <n v="6"/>
    <n v="0.2"/>
    <x v="3146"/>
  </r>
  <r>
    <n v="3571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x v="3147"/>
  </r>
  <r>
    <n v="3572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x v="3148"/>
  </r>
  <r>
    <n v="3573"/>
    <x v="1770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x v="1182"/>
    <n v="1"/>
    <n v="0.2"/>
    <x v="1673"/>
  </r>
  <r>
    <n v="3574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x v="2643"/>
    <n v="2"/>
    <n v="0"/>
    <x v="3149"/>
  </r>
  <r>
    <n v="3575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x v="2833"/>
    <n v="10"/>
    <n v="0"/>
    <x v="3150"/>
  </r>
  <r>
    <n v="3576"/>
    <x v="177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x v="3151"/>
  </r>
  <r>
    <n v="3577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x v="2835"/>
    <n v="1"/>
    <n v="0.2"/>
    <x v="3152"/>
  </r>
  <r>
    <n v="3578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x v="3153"/>
  </r>
  <r>
    <n v="3579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x v="2837"/>
    <n v="1"/>
    <n v="0"/>
    <x v="3154"/>
  </r>
  <r>
    <n v="3580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x v="2838"/>
    <n v="5"/>
    <n v="0"/>
    <x v="3155"/>
  </r>
  <r>
    <n v="3581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x v="3156"/>
  </r>
  <r>
    <n v="3582"/>
    <x v="1775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x v="2840"/>
    <n v="1"/>
    <n v="0"/>
    <x v="3157"/>
  </r>
  <r>
    <n v="3583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x v="3158"/>
  </r>
  <r>
    <n v="3584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n v="0"/>
    <x v="3159"/>
  </r>
  <r>
    <n v="3585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x v="2843"/>
    <n v="2"/>
    <n v="0"/>
    <x v="3160"/>
  </r>
  <r>
    <n v="3586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x v="547"/>
  </r>
  <r>
    <n v="3587"/>
    <x v="1777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x v="470"/>
  </r>
  <r>
    <n v="3588"/>
    <x v="1778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x v="2844"/>
    <n v="3"/>
    <n v="0.4"/>
    <x v="3161"/>
  </r>
  <r>
    <n v="3589"/>
    <x v="177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x v="3162"/>
  </r>
  <r>
    <n v="3590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x v="709"/>
    <n v="1"/>
    <n v="0"/>
    <x v="723"/>
  </r>
  <r>
    <n v="3591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n v="0"/>
    <x v="3163"/>
  </r>
  <r>
    <n v="3592"/>
    <x v="1781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x v="2847"/>
    <n v="1"/>
    <n v="0.2"/>
    <x v="3164"/>
  </r>
  <r>
    <n v="3593"/>
    <x v="1782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n v="0"/>
    <x v="3165"/>
  </r>
  <r>
    <n v="3594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x v="2849"/>
    <n v="3"/>
    <n v="0.7"/>
    <x v="3166"/>
  </r>
  <r>
    <n v="3595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x v="2850"/>
    <n v="5"/>
    <n v="0.2"/>
    <x v="3167"/>
  </r>
  <r>
    <n v="3596"/>
    <x v="1784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x v="370"/>
    <n v="1"/>
    <n v="0.2"/>
    <x v="379"/>
  </r>
  <r>
    <n v="3597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x v="12"/>
    <n v="3"/>
    <n v="0.2"/>
    <x v="12"/>
  </r>
  <r>
    <n v="3598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x v="3168"/>
  </r>
  <r>
    <n v="3599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n v="0.2"/>
    <x v="3169"/>
  </r>
  <r>
    <n v="3600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x v="2852"/>
    <n v="1"/>
    <n v="0.4"/>
    <x v="3170"/>
  </r>
  <r>
    <n v="3601"/>
    <x v="1786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x v="1116"/>
  </r>
  <r>
    <n v="3602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n v="0.2"/>
    <x v="3171"/>
  </r>
  <r>
    <n v="3603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n v="0.3"/>
    <x v="3172"/>
  </r>
  <r>
    <n v="3604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x v="1959"/>
    <n v="5"/>
    <n v="0"/>
    <x v="2110"/>
  </r>
  <r>
    <n v="3605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x v="3173"/>
  </r>
  <r>
    <n v="3606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n v="0"/>
    <x v="3174"/>
  </r>
  <r>
    <n v="3607"/>
    <x v="1789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x v="1624"/>
    <n v="3"/>
    <n v="0"/>
    <x v="3175"/>
  </r>
  <r>
    <n v="3608"/>
    <x v="1790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x v="2857"/>
    <n v="3"/>
    <n v="0.2"/>
    <x v="3176"/>
  </r>
  <r>
    <n v="3609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x v="2789"/>
    <n v="3"/>
    <n v="0.2"/>
    <x v="3177"/>
  </r>
  <r>
    <n v="3610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x v="2858"/>
    <n v="3"/>
    <n v="0.2"/>
    <x v="3178"/>
  </r>
  <r>
    <n v="3611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n v="0.2"/>
    <x v="3179"/>
  </r>
  <r>
    <n v="3612"/>
    <x v="1792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x v="2860"/>
    <n v="2"/>
    <n v="0.2"/>
    <x v="3180"/>
  </r>
  <r>
    <n v="3613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x v="3181"/>
  </r>
  <r>
    <n v="3614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x v="3182"/>
  </r>
  <r>
    <n v="3615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x v="3183"/>
  </r>
  <r>
    <n v="3616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x v="2864"/>
    <n v="4"/>
    <n v="0.2"/>
    <x v="3184"/>
  </r>
  <r>
    <n v="3617"/>
    <x v="1795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x v="3185"/>
  </r>
  <r>
    <n v="3618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x v="1638"/>
    <n v="2"/>
    <n v="0.2"/>
    <x v="1735"/>
  </r>
  <r>
    <n v="3619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x v="3186"/>
  </r>
  <r>
    <n v="3620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n v="0"/>
    <x v="3187"/>
  </r>
  <r>
    <n v="3621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x v="2868"/>
    <n v="3"/>
    <n v="0.2"/>
    <x v="3188"/>
  </r>
  <r>
    <n v="3622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x v="2869"/>
    <n v="8"/>
    <n v="0.2"/>
    <x v="3189"/>
  </r>
  <r>
    <n v="3623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x v="2870"/>
    <n v="5"/>
    <n v="0"/>
    <x v="3190"/>
  </r>
  <r>
    <n v="3624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x v="181"/>
    <n v="2"/>
    <n v="0"/>
    <x v="183"/>
  </r>
  <r>
    <n v="3625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x v="3191"/>
  </r>
  <r>
    <n v="3626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x v="2872"/>
    <n v="2"/>
    <n v="0"/>
    <x v="3192"/>
  </r>
  <r>
    <n v="3627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x v="2271"/>
    <n v="1"/>
    <n v="0"/>
    <x v="3193"/>
  </r>
  <r>
    <n v="3628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n v="0"/>
    <x v="3194"/>
  </r>
  <r>
    <n v="3629"/>
    <x v="1800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x v="2874"/>
    <n v="7"/>
    <n v="0.2"/>
    <x v="3195"/>
  </r>
  <r>
    <n v="3630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x v="2464"/>
    <n v="3"/>
    <n v="0.2"/>
    <x v="3196"/>
  </r>
  <r>
    <n v="3631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x v="3197"/>
  </r>
  <r>
    <n v="3632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x v="3198"/>
  </r>
  <r>
    <n v="3633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x v="3199"/>
  </r>
  <r>
    <n v="3634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x v="2145"/>
    <n v="4"/>
    <n v="0.2"/>
    <x v="2311"/>
  </r>
  <r>
    <n v="3635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x v="2878"/>
    <n v="7"/>
    <n v="0.4"/>
    <x v="3200"/>
  </r>
  <r>
    <n v="3636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x v="2879"/>
    <n v="2"/>
    <n v="0.2"/>
    <x v="3201"/>
  </r>
  <r>
    <n v="3637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x v="3202"/>
  </r>
  <r>
    <n v="3638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x v="3203"/>
  </r>
  <r>
    <n v="3639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x v="2882"/>
    <n v="7"/>
    <n v="0.2"/>
    <x v="3204"/>
  </r>
  <r>
    <n v="3640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x v="701"/>
    <n v="1"/>
    <n v="0.2"/>
    <x v="715"/>
  </r>
  <r>
    <n v="3641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x v="3205"/>
  </r>
  <r>
    <n v="3642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n v="0.7"/>
    <x v="3206"/>
  </r>
  <r>
    <n v="3643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x v="1638"/>
    <n v="2"/>
    <n v="0.2"/>
    <x v="1735"/>
  </r>
  <r>
    <n v="3644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x v="3207"/>
  </r>
  <r>
    <n v="3645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x v="1531"/>
    <n v="1"/>
    <n v="0"/>
    <x v="3208"/>
  </r>
  <r>
    <n v="3646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x v="3209"/>
  </r>
  <r>
    <n v="3647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x v="90"/>
    <n v="1"/>
    <n v="0"/>
    <x v="623"/>
  </r>
  <r>
    <n v="3648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x v="2887"/>
    <n v="4"/>
    <n v="0"/>
    <x v="3210"/>
  </r>
  <r>
    <n v="3649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x v="2886"/>
  </r>
  <r>
    <n v="3650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x v="3211"/>
  </r>
  <r>
    <n v="3651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x v="2889"/>
    <n v="6"/>
    <n v="0"/>
    <x v="3212"/>
  </r>
  <r>
    <n v="3652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x v="2890"/>
    <n v="5"/>
    <n v="0"/>
    <x v="3213"/>
  </r>
  <r>
    <n v="3653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n v="0"/>
    <x v="3214"/>
  </r>
  <r>
    <n v="3654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x v="1830"/>
    <n v="3"/>
    <n v="0"/>
    <x v="1961"/>
  </r>
  <r>
    <n v="3655"/>
    <x v="1808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x v="3215"/>
  </r>
  <r>
    <n v="3656"/>
    <x v="1809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n v="0.2"/>
    <x v="3216"/>
  </r>
  <r>
    <n v="3657"/>
    <x v="1810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x v="3217"/>
  </r>
  <r>
    <n v="3658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n v="0.2"/>
    <x v="3218"/>
  </r>
  <r>
    <n v="3659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x v="3219"/>
  </r>
  <r>
    <n v="3660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x v="1697"/>
    <n v="3"/>
    <n v="0.2"/>
    <x v="3220"/>
  </r>
  <r>
    <n v="3661"/>
    <x v="1812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x v="2896"/>
    <n v="5"/>
    <n v="0.2"/>
    <x v="3221"/>
  </r>
  <r>
    <n v="3662"/>
    <x v="1813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x v="2258"/>
    <n v="3"/>
    <n v="0"/>
    <x v="2453"/>
  </r>
  <r>
    <n v="3663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x v="3222"/>
  </r>
  <r>
    <n v="3664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x v="335"/>
    <n v="2"/>
    <n v="0"/>
    <x v="342"/>
  </r>
  <r>
    <n v="3665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x v="2898"/>
    <n v="7"/>
    <n v="0.2"/>
    <x v="3223"/>
  </r>
  <r>
    <n v="3666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x v="3224"/>
  </r>
  <r>
    <n v="3667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x v="2672"/>
    <n v="3"/>
    <n v="0.2"/>
    <x v="2949"/>
  </r>
  <r>
    <n v="3668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n v="0.2"/>
    <x v="3225"/>
  </r>
  <r>
    <n v="3669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x v="3226"/>
  </r>
  <r>
    <n v="3670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x v="132"/>
    <n v="5"/>
    <n v="0.2"/>
    <x v="3227"/>
  </r>
  <r>
    <n v="3671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x v="563"/>
    <n v="2"/>
    <n v="0.2"/>
    <x v="572"/>
  </r>
  <r>
    <n v="3672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x v="384"/>
    <n v="3"/>
    <n v="0.2"/>
    <x v="3228"/>
  </r>
  <r>
    <n v="3673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x v="2902"/>
    <n v="1"/>
    <n v="0.2"/>
    <x v="3229"/>
  </r>
  <r>
    <n v="3674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x v="1444"/>
    <n v="6"/>
    <n v="0.7"/>
    <x v="1520"/>
  </r>
  <r>
    <n v="3675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x v="3230"/>
  </r>
  <r>
    <n v="3676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x v="1107"/>
    <n v="3"/>
    <n v="0.2"/>
    <x v="3062"/>
  </r>
  <r>
    <n v="3677"/>
    <x v="1818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x v="816"/>
  </r>
  <r>
    <n v="3678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n v="0"/>
    <x v="3231"/>
  </r>
  <r>
    <n v="3679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x v="3232"/>
  </r>
  <r>
    <n v="3680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x v="3233"/>
  </r>
  <r>
    <n v="3681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x v="732"/>
  </r>
  <r>
    <n v="3682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x v="2906"/>
    <n v="3"/>
    <n v="0"/>
    <x v="3234"/>
  </r>
  <r>
    <n v="3683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x v="1378"/>
    <n v="4"/>
    <n v="0"/>
    <x v="3235"/>
  </r>
  <r>
    <n v="3684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x v="2907"/>
    <n v="9"/>
    <n v="0"/>
    <x v="3236"/>
  </r>
  <r>
    <n v="3685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x v="2908"/>
    <n v="6"/>
    <n v="0"/>
    <x v="3237"/>
  </r>
  <r>
    <n v="3686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x v="2909"/>
    <n v="7"/>
    <n v="0"/>
    <x v="3238"/>
  </r>
  <r>
    <n v="3687"/>
    <x v="1820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x v="296"/>
    <n v="3"/>
    <n v="0"/>
    <x v="3239"/>
  </r>
  <r>
    <n v="3688"/>
    <x v="1821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x v="2910"/>
    <n v="2"/>
    <n v="0.7"/>
    <x v="3240"/>
  </r>
  <r>
    <n v="3689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x v="900"/>
  </r>
  <r>
    <n v="3690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x v="3241"/>
  </r>
  <r>
    <n v="3691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x v="2912"/>
    <n v="2"/>
    <n v="0.7"/>
    <x v="3242"/>
  </r>
  <r>
    <n v="3692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x v="2913"/>
    <n v="1"/>
    <n v="0.2"/>
    <x v="3243"/>
  </r>
  <r>
    <n v="3693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x v="3244"/>
  </r>
  <r>
    <n v="3694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x v="3245"/>
  </r>
  <r>
    <n v="3695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x v="2916"/>
    <n v="7"/>
    <n v="0"/>
    <x v="3246"/>
  </r>
  <r>
    <n v="3696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x v="2917"/>
    <n v="6"/>
    <n v="0"/>
    <x v="3247"/>
  </r>
  <r>
    <n v="3697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x v="1905"/>
    <n v="3"/>
    <n v="0"/>
    <x v="2047"/>
  </r>
  <r>
    <n v="3698"/>
    <x v="1825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x v="3248"/>
  </r>
  <r>
    <n v="3699"/>
    <x v="1826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x v="2918"/>
    <n v="5"/>
    <n v="0.2"/>
    <x v="3249"/>
  </r>
  <r>
    <n v="3700"/>
    <x v="1827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n v="0"/>
    <x v="3250"/>
  </r>
  <r>
    <n v="3701"/>
    <x v="1828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x v="3251"/>
  </r>
  <r>
    <n v="3702"/>
    <x v="1829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x v="3252"/>
  </r>
  <r>
    <n v="3703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x v="2922"/>
    <n v="6"/>
    <n v="0"/>
    <x v="3253"/>
  </r>
  <r>
    <n v="3704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x v="3254"/>
  </r>
  <r>
    <n v="3705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x v="3255"/>
  </r>
  <r>
    <n v="3706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x v="56"/>
    <n v="5"/>
    <n v="0"/>
    <x v="56"/>
  </r>
  <r>
    <n v="3707"/>
    <x v="1831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x v="361"/>
    <n v="3"/>
    <n v="0.2"/>
    <x v="3256"/>
  </r>
  <r>
    <n v="3708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x v="2925"/>
    <n v="2"/>
    <n v="0.6"/>
    <x v="3257"/>
  </r>
  <r>
    <n v="3709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x v="3258"/>
  </r>
  <r>
    <n v="3710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x v="2927"/>
    <n v="7"/>
    <n v="0.2"/>
    <x v="3259"/>
  </r>
  <r>
    <n v="3711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x v="3260"/>
  </r>
  <r>
    <n v="3712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3713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n v="0"/>
    <x v="1780"/>
  </r>
  <r>
    <n v="3714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x v="3262"/>
  </r>
  <r>
    <n v="3715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x v="1846"/>
    <n v="2"/>
    <n v="0"/>
    <x v="1981"/>
  </r>
  <r>
    <n v="3716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x v="2933"/>
  </r>
  <r>
    <n v="3717"/>
    <x v="1836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n v="0"/>
    <x v="3263"/>
  </r>
  <r>
    <n v="3718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x v="1325"/>
    <n v="2"/>
    <n v="0"/>
    <x v="3264"/>
  </r>
  <r>
    <n v="3719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x v="2932"/>
    <n v="5"/>
    <n v="0"/>
    <x v="3265"/>
  </r>
  <r>
    <n v="3720"/>
    <x v="1838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x v="657"/>
    <n v="5"/>
    <n v="0"/>
    <x v="3266"/>
  </r>
  <r>
    <n v="3721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x v="3267"/>
  </r>
  <r>
    <n v="3722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x v="3268"/>
  </r>
  <r>
    <n v="3723"/>
    <x v="1840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x v="2934"/>
    <n v="8"/>
    <n v="0.2"/>
    <x v="3269"/>
  </r>
  <r>
    <n v="3724"/>
    <x v="1841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n v="0.7"/>
    <x v="3270"/>
  </r>
  <r>
    <n v="3725"/>
    <x v="1842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x v="2617"/>
    <n v="3"/>
    <n v="0.2"/>
    <x v="2882"/>
  </r>
  <r>
    <n v="3726"/>
    <x v="1843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x v="694"/>
    <n v="2"/>
    <n v="0.2"/>
    <x v="3271"/>
  </r>
  <r>
    <n v="3727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x v="2936"/>
    <n v="2"/>
    <n v="0"/>
    <x v="3272"/>
  </r>
  <r>
    <n v="3728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x v="954"/>
    <n v="2"/>
    <n v="0"/>
    <x v="3273"/>
  </r>
  <r>
    <n v="3729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x v="1830"/>
    <n v="3"/>
    <n v="0"/>
    <x v="2595"/>
  </r>
  <r>
    <n v="3730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x v="108"/>
    <n v="2"/>
    <n v="0"/>
    <x v="3274"/>
  </r>
  <r>
    <n v="3731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x v="2937"/>
    <n v="7"/>
    <n v="0"/>
    <x v="232"/>
  </r>
  <r>
    <n v="3732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x v="2938"/>
    <n v="1"/>
    <n v="0"/>
    <x v="3275"/>
  </r>
  <r>
    <n v="3733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x v="2939"/>
    <n v="7"/>
    <n v="0"/>
    <x v="3276"/>
  </r>
  <r>
    <n v="3734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x v="3277"/>
  </r>
  <r>
    <n v="3735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x v="978"/>
    <n v="1"/>
    <n v="0"/>
    <x v="1016"/>
  </r>
  <r>
    <n v="3736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x v="3278"/>
  </r>
  <r>
    <n v="3737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n v="0"/>
    <x v="2438"/>
  </r>
  <r>
    <n v="3738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x v="3279"/>
  </r>
  <r>
    <n v="3739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x v="3280"/>
  </r>
  <r>
    <n v="3740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x v="2830"/>
    <n v="2"/>
    <n v="0"/>
    <x v="3281"/>
  </r>
  <r>
    <n v="3741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x v="3282"/>
  </r>
  <r>
    <n v="3742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n v="0"/>
    <x v="2010"/>
  </r>
  <r>
    <n v="3743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x v="1847"/>
    <n v="9"/>
    <n v="0"/>
    <x v="1982"/>
  </r>
  <r>
    <n v="3744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x v="373"/>
  </r>
  <r>
    <n v="3745"/>
    <x v="1850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x v="3283"/>
  </r>
  <r>
    <n v="3746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x v="3284"/>
  </r>
  <r>
    <n v="3747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x v="2411"/>
    <n v="3"/>
    <n v="0"/>
    <x v="3285"/>
  </r>
  <r>
    <n v="3748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x v="1496"/>
  </r>
  <r>
    <n v="3749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x v="3286"/>
  </r>
  <r>
    <n v="3750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x v="2948"/>
    <n v="2"/>
    <n v="0.2"/>
    <x v="3287"/>
  </r>
  <r>
    <n v="3751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x v="158"/>
    <n v="5"/>
    <n v="0"/>
    <x v="3288"/>
  </r>
  <r>
    <n v="3752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x v="2186"/>
    <n v="3"/>
    <n v="0.2"/>
    <x v="2355"/>
  </r>
  <r>
    <n v="3753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n v="0"/>
    <x v="2427"/>
  </r>
  <r>
    <n v="3754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n v="0.2"/>
    <x v="878"/>
  </r>
  <r>
    <n v="3755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n v="0"/>
    <x v="1449"/>
  </r>
  <r>
    <n v="3756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x v="3289"/>
  </r>
  <r>
    <n v="3757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x v="3290"/>
  </r>
  <r>
    <n v="3758"/>
    <x v="1854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x v="2951"/>
    <n v="7"/>
    <n v="0.2"/>
    <x v="3291"/>
  </r>
  <r>
    <n v="3759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x v="2643"/>
    <n v="2"/>
    <n v="0"/>
    <x v="3149"/>
  </r>
  <r>
    <n v="3760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x v="2952"/>
    <n v="2"/>
    <n v="0"/>
    <x v="3292"/>
  </r>
  <r>
    <n v="3761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x v="3293"/>
  </r>
  <r>
    <n v="3762"/>
    <x v="1856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x v="3294"/>
  </r>
  <r>
    <n v="3763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x v="3295"/>
  </r>
  <r>
    <n v="3764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x v="2955"/>
    <n v="3"/>
    <n v="0"/>
    <x v="3296"/>
  </r>
  <r>
    <n v="3765"/>
    <x v="185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n v="0.8"/>
    <x v="100"/>
  </r>
  <r>
    <n v="3766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x v="2811"/>
    <n v="2"/>
    <n v="0.3"/>
    <x v="3297"/>
  </r>
  <r>
    <n v="3767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x v="2956"/>
    <n v="1"/>
    <n v="0.2"/>
    <x v="2015"/>
  </r>
  <r>
    <n v="3768"/>
    <x v="1860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x v="2546"/>
    <n v="5"/>
    <n v="0.2"/>
    <x v="3298"/>
  </r>
  <r>
    <n v="3769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x v="2957"/>
    <n v="9"/>
    <n v="0.2"/>
    <x v="3299"/>
  </r>
  <r>
    <n v="3770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x v="2481"/>
  </r>
  <r>
    <n v="3771"/>
    <x v="1862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x v="3300"/>
  </r>
  <r>
    <n v="3772"/>
    <x v="1863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x v="252"/>
  </r>
  <r>
    <n v="3773"/>
    <x v="1864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x v="2960"/>
    <n v="3"/>
    <n v="0"/>
    <x v="3301"/>
  </r>
  <r>
    <n v="3774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x v="2789"/>
    <n v="3"/>
    <n v="0.2"/>
    <x v="3302"/>
  </r>
  <r>
    <n v="3775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x v="2961"/>
    <n v="3"/>
    <n v="0.2"/>
    <x v="3303"/>
  </r>
  <r>
    <n v="3776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x v="563"/>
    <n v="2"/>
    <n v="0.2"/>
    <x v="572"/>
  </r>
  <r>
    <n v="3777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x v="3304"/>
  </r>
  <r>
    <n v="3778"/>
    <x v="1866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x v="3305"/>
  </r>
  <r>
    <n v="3779"/>
    <x v="1867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n v="0.2"/>
    <x v="3306"/>
  </r>
  <r>
    <n v="3780"/>
    <x v="1868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x v="2479"/>
    <n v="2"/>
    <n v="0"/>
    <x v="2714"/>
  </r>
  <r>
    <n v="3781"/>
    <x v="1869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x v="3307"/>
  </r>
  <r>
    <n v="3782"/>
    <x v="1870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x v="3308"/>
  </r>
  <r>
    <n v="3783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x v="3309"/>
  </r>
  <r>
    <n v="3784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x v="2966"/>
    <n v="4"/>
    <n v="0.2"/>
    <x v="3310"/>
  </r>
  <r>
    <n v="3785"/>
    <x v="187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x v="3311"/>
  </r>
  <r>
    <n v="3786"/>
    <x v="1873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n v="0.7"/>
    <x v="3312"/>
  </r>
  <r>
    <n v="3787"/>
    <x v="1874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x v="2969"/>
    <n v="7"/>
    <n v="0"/>
    <x v="3313"/>
  </r>
  <r>
    <n v="3788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x v="2970"/>
    <n v="1"/>
    <n v="0.2"/>
    <x v="3314"/>
  </r>
  <r>
    <n v="3789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n v="0.2"/>
    <x v="3315"/>
  </r>
  <r>
    <n v="3790"/>
    <x v="1876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x v="2972"/>
    <n v="5"/>
    <n v="0"/>
    <x v="3316"/>
  </r>
  <r>
    <n v="3791"/>
    <x v="1877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x v="2973"/>
    <n v="6"/>
    <n v="0.2"/>
    <x v="3317"/>
  </r>
  <r>
    <n v="3792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x v="3318"/>
  </r>
  <r>
    <n v="3793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n v="0.2"/>
    <x v="3319"/>
  </r>
  <r>
    <n v="3794"/>
    <x v="1879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x v="1418"/>
    <n v="3"/>
    <n v="0"/>
    <x v="1493"/>
  </r>
  <r>
    <n v="3795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x v="2032"/>
  </r>
  <r>
    <n v="3796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x v="2977"/>
    <n v="3"/>
    <n v="0.2"/>
    <x v="3320"/>
  </r>
  <r>
    <n v="3797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n v="0"/>
    <x v="3321"/>
  </r>
  <r>
    <n v="3798"/>
    <x v="1881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x v="1152"/>
    <n v="3"/>
    <n v="0.2"/>
    <x v="1194"/>
  </r>
  <r>
    <n v="3799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x v="2979"/>
    <n v="3"/>
    <n v="0.4"/>
    <x v="3322"/>
  </r>
  <r>
    <n v="3800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x v="2980"/>
    <n v="5"/>
    <n v="0.2"/>
    <x v="3323"/>
  </r>
  <r>
    <n v="3801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x v="2981"/>
    <n v="1"/>
    <n v="0.2"/>
    <x v="3324"/>
  </r>
  <r>
    <n v="3802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x v="2982"/>
    <n v="1"/>
    <n v="0.2"/>
    <x v="3325"/>
  </r>
  <r>
    <n v="3803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x v="2557"/>
    <n v="3"/>
    <n v="0.2"/>
    <x v="2803"/>
  </r>
  <r>
    <n v="3804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x v="2600"/>
    <n v="2"/>
    <n v="0.2"/>
    <x v="3326"/>
  </r>
  <r>
    <n v="3805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x v="3327"/>
  </r>
  <r>
    <n v="3806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x v="2984"/>
    <n v="1"/>
    <n v="0.2"/>
    <x v="3328"/>
  </r>
  <r>
    <n v="3807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x v="2722"/>
    <n v="5"/>
    <n v="0.2"/>
    <x v="3329"/>
  </r>
  <r>
    <n v="3808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x v="3330"/>
  </r>
  <r>
    <n v="3809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x v="2986"/>
    <n v="3"/>
    <n v="0.7"/>
    <x v="3331"/>
  </r>
  <r>
    <n v="3810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x v="3332"/>
  </r>
  <r>
    <n v="3811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x v="519"/>
    <n v="1"/>
    <n v="0.2"/>
    <x v="3333"/>
  </r>
  <r>
    <n v="3812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n v="0.2"/>
    <x v="3334"/>
  </r>
  <r>
    <n v="3813"/>
    <x v="1885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x v="2989"/>
    <n v="2"/>
    <n v="0"/>
    <x v="3335"/>
  </r>
  <r>
    <n v="3814"/>
    <x v="1886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x v="2990"/>
    <n v="6"/>
    <n v="0.2"/>
    <x v="3336"/>
  </r>
  <r>
    <n v="3815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n v="0.2"/>
    <x v="3337"/>
  </r>
  <r>
    <n v="3816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x v="2992"/>
    <n v="2"/>
    <n v="0.2"/>
    <x v="3338"/>
  </r>
  <r>
    <n v="3817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n v="0"/>
    <x v="3159"/>
  </r>
  <r>
    <n v="3818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x v="232"/>
  </r>
  <r>
    <n v="3819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n v="0"/>
    <x v="3339"/>
  </r>
  <r>
    <n v="3820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n v="0.2"/>
    <x v="3340"/>
  </r>
  <r>
    <n v="3821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x v="3341"/>
  </r>
  <r>
    <n v="3822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x v="3342"/>
  </r>
  <r>
    <n v="3823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x v="2614"/>
    <n v="6"/>
    <n v="0.2"/>
    <x v="3343"/>
  </r>
  <r>
    <n v="3824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x v="2996"/>
    <n v="6"/>
    <n v="0"/>
    <x v="3344"/>
  </r>
  <r>
    <n v="3825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x v="2948"/>
    <n v="2"/>
    <n v="0.2"/>
    <x v="3287"/>
  </r>
  <r>
    <n v="3826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n v="0.2"/>
    <x v="3120"/>
  </r>
  <r>
    <n v="3827"/>
    <x v="189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n v="0.2"/>
    <x v="3345"/>
  </r>
  <r>
    <n v="3828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x v="3346"/>
  </r>
  <r>
    <n v="3829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x v="3347"/>
  </r>
  <r>
    <n v="3830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x v="2999"/>
    <n v="2"/>
    <n v="0"/>
    <x v="3348"/>
  </r>
  <r>
    <n v="3831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x v="3349"/>
  </r>
  <r>
    <n v="3832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n v="0"/>
    <x v="3350"/>
  </r>
  <r>
    <n v="3833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x v="3351"/>
  </r>
  <r>
    <n v="3834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x v="3352"/>
  </r>
  <r>
    <n v="3835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n v="0.3"/>
    <x v="3353"/>
  </r>
  <r>
    <n v="3836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x v="3005"/>
    <n v="2"/>
    <n v="0.2"/>
    <x v="3354"/>
  </r>
  <r>
    <n v="3837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x v="3006"/>
    <n v="3"/>
    <n v="0.2"/>
    <x v="3355"/>
  </r>
  <r>
    <n v="3838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x v="3007"/>
    <n v="2"/>
    <n v="0.2"/>
    <x v="3356"/>
  </r>
  <r>
    <n v="3839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x v="3357"/>
  </r>
  <r>
    <n v="3840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x v="3009"/>
    <n v="9"/>
    <n v="0"/>
    <x v="3358"/>
  </r>
  <r>
    <n v="3841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x v="3359"/>
  </r>
  <r>
    <n v="3842"/>
    <x v="1897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n v="0.2"/>
    <x v="3360"/>
  </r>
  <r>
    <n v="3843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x v="1600"/>
    <n v="2"/>
    <n v="0.2"/>
    <x v="1695"/>
  </r>
  <r>
    <n v="3844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x v="3361"/>
  </r>
  <r>
    <n v="3845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x v="3013"/>
    <n v="2"/>
    <n v="0"/>
    <x v="3362"/>
  </r>
  <r>
    <n v="3846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x v="3363"/>
  </r>
  <r>
    <n v="3847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x v="1605"/>
    <n v="5"/>
    <n v="0"/>
    <x v="1700"/>
  </r>
  <r>
    <n v="3848"/>
    <x v="1899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x v="232"/>
  </r>
  <r>
    <n v="3849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x v="3364"/>
  </r>
  <r>
    <n v="3850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x v="3068"/>
  </r>
  <r>
    <n v="3851"/>
    <x v="1901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x v="3016"/>
    <n v="7"/>
    <n v="0"/>
    <x v="3365"/>
  </r>
  <r>
    <n v="3852"/>
    <x v="1902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x v="3366"/>
  </r>
  <r>
    <n v="3853"/>
    <x v="1903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x v="3367"/>
  </r>
  <r>
    <n v="3854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n v="0"/>
    <x v="3368"/>
  </r>
  <r>
    <n v="3855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n v="0"/>
    <x v="232"/>
  </r>
  <r>
    <n v="3856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x v="3019"/>
    <n v="3"/>
    <n v="0.8"/>
    <x v="3369"/>
  </r>
  <r>
    <n v="3857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n v="0.2"/>
    <x v="3337"/>
  </r>
  <r>
    <n v="3858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x v="1518"/>
    <n v="3"/>
    <n v="0.2"/>
    <x v="3370"/>
  </r>
  <r>
    <n v="3859"/>
    <x v="190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x v="3371"/>
  </r>
  <r>
    <n v="3860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x v="3372"/>
  </r>
  <r>
    <n v="3861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x v="1889"/>
    <n v="1"/>
    <n v="0.2"/>
    <x v="3373"/>
  </r>
  <r>
    <n v="3862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x v="3022"/>
    <n v="3"/>
    <n v="0.2"/>
    <x v="3374"/>
  </r>
  <r>
    <n v="3863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x v="3023"/>
    <n v="3"/>
    <n v="0.2"/>
    <x v="3375"/>
  </r>
  <r>
    <n v="3864"/>
    <x v="1909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x v="3024"/>
    <n v="4"/>
    <n v="0"/>
    <x v="3376"/>
  </r>
  <r>
    <n v="3865"/>
    <x v="1910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x v="3377"/>
  </r>
  <r>
    <n v="3866"/>
    <x v="1911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x v="1785"/>
  </r>
  <r>
    <n v="3867"/>
    <x v="1912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x v="3378"/>
  </r>
  <r>
    <n v="3868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x v="3027"/>
    <n v="9"/>
    <n v="0"/>
    <x v="3379"/>
  </r>
  <r>
    <n v="3869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n v="0.2"/>
    <x v="3380"/>
  </r>
  <r>
    <n v="3870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x v="3029"/>
    <n v="7"/>
    <n v="0.2"/>
    <x v="3381"/>
  </r>
  <r>
    <n v="3871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x v="1057"/>
    <n v="2"/>
    <n v="0"/>
    <x v="1302"/>
  </r>
  <r>
    <n v="3872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x v="3030"/>
    <n v="4"/>
    <n v="0"/>
    <x v="3382"/>
  </r>
  <r>
    <n v="3873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x v="3383"/>
  </r>
  <r>
    <n v="3874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x v="3032"/>
    <n v="3"/>
    <n v="0.2"/>
    <x v="3384"/>
  </r>
  <r>
    <n v="3875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x v="3385"/>
  </r>
  <r>
    <n v="3876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x v="3034"/>
    <n v="2"/>
    <n v="0.2"/>
    <x v="3386"/>
  </r>
  <r>
    <n v="3877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x v="1518"/>
    <n v="3"/>
    <n v="0.2"/>
    <x v="1603"/>
  </r>
  <r>
    <n v="3878"/>
    <x v="1915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x v="3035"/>
    <n v="5"/>
    <n v="0.7"/>
    <x v="3387"/>
  </r>
  <r>
    <n v="3879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x v="185"/>
  </r>
  <r>
    <n v="3880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x v="3036"/>
    <n v="4"/>
    <n v="0.2"/>
    <x v="3388"/>
  </r>
  <r>
    <n v="3881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x v="383"/>
    <n v="2"/>
    <n v="0.2"/>
    <x v="3389"/>
  </r>
  <r>
    <n v="3882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n v="0.2"/>
    <x v="252"/>
  </r>
  <r>
    <n v="3883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x v="3390"/>
  </r>
  <r>
    <n v="3884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n v="0.2"/>
    <x v="3391"/>
  </r>
  <r>
    <n v="3885"/>
    <x v="1918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x v="972"/>
    <n v="3"/>
    <n v="0.2"/>
    <x v="1594"/>
  </r>
  <r>
    <n v="3886"/>
    <x v="1919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x v="3392"/>
  </r>
  <r>
    <n v="3887"/>
    <x v="1920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x v="3393"/>
  </r>
  <r>
    <n v="3888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x v="3394"/>
  </r>
  <r>
    <n v="3889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x v="764"/>
    <n v="3"/>
    <n v="0"/>
    <x v="3395"/>
  </r>
  <r>
    <n v="3890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x v="3041"/>
    <n v="2"/>
    <n v="0"/>
    <x v="3396"/>
  </r>
  <r>
    <n v="3891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x v="3397"/>
  </r>
  <r>
    <n v="3892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x v="3043"/>
    <n v="6"/>
    <n v="0.2"/>
    <x v="3398"/>
  </r>
  <r>
    <n v="3893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x v="3399"/>
  </r>
  <r>
    <n v="3894"/>
    <x v="1923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x v="3400"/>
  </r>
  <r>
    <n v="3895"/>
    <x v="1924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x v="3401"/>
  </r>
  <r>
    <n v="3896"/>
    <x v="1925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x v="3046"/>
    <n v="5"/>
    <n v="0"/>
    <x v="3402"/>
  </r>
  <r>
    <n v="3897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x v="3047"/>
    <n v="3"/>
    <n v="0.2"/>
    <x v="3403"/>
  </r>
  <r>
    <n v="3898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x v="12"/>
    <n v="3"/>
    <n v="0.2"/>
    <x v="12"/>
  </r>
  <r>
    <n v="3899"/>
    <x v="192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x v="3005"/>
    <n v="2"/>
    <n v="0.2"/>
    <x v="3354"/>
  </r>
  <r>
    <n v="3900"/>
    <x v="1928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x v="2506"/>
    <n v="2"/>
    <n v="0.2"/>
    <x v="3404"/>
  </r>
  <r>
    <n v="3901"/>
    <x v="1929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x v="563"/>
    <n v="2"/>
    <n v="0.2"/>
    <x v="572"/>
  </r>
  <r>
    <n v="3902"/>
    <x v="1930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x v="3405"/>
  </r>
  <r>
    <n v="3903"/>
    <x v="1931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x v="3406"/>
  </r>
  <r>
    <n v="3904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x v="3049"/>
    <n v="7"/>
    <n v="0.2"/>
    <x v="3407"/>
  </r>
  <r>
    <n v="3905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x v="2533"/>
    <n v="4"/>
    <n v="0.2"/>
    <x v="2778"/>
  </r>
  <r>
    <n v="3906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x v="3050"/>
    <n v="4"/>
    <n v="0.7"/>
    <x v="3408"/>
  </r>
  <r>
    <n v="3907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n v="0.2"/>
    <x v="2108"/>
  </r>
  <r>
    <n v="3908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x v="3409"/>
  </r>
  <r>
    <n v="3909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n v="0.4"/>
    <x v="3410"/>
  </r>
  <r>
    <n v="3910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x v="3411"/>
  </r>
  <r>
    <n v="3911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x v="3412"/>
  </r>
  <r>
    <n v="3912"/>
    <x v="1933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x v="553"/>
    <n v="3"/>
    <n v="0.2"/>
    <x v="562"/>
  </r>
  <r>
    <n v="3913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x v="541"/>
    <n v="3"/>
    <n v="0"/>
    <x v="551"/>
  </r>
  <r>
    <n v="3914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x v="765"/>
    <n v="2"/>
    <n v="0"/>
    <x v="3413"/>
  </r>
  <r>
    <n v="3915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x v="3414"/>
  </r>
  <r>
    <n v="3916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x v="224"/>
    <n v="2"/>
    <n v="0.2"/>
    <x v="3415"/>
  </r>
  <r>
    <n v="3917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n v="0.2"/>
    <x v="3416"/>
  </r>
  <r>
    <n v="3918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x v="3056"/>
    <n v="4"/>
    <n v="0.7"/>
    <x v="3417"/>
  </r>
  <r>
    <n v="3919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x v="3057"/>
    <n v="3"/>
    <n v="0.2"/>
    <x v="3418"/>
  </r>
  <r>
    <n v="3920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n v="0"/>
    <x v="3419"/>
  </r>
  <r>
    <n v="3921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x v="3420"/>
  </r>
  <r>
    <n v="3922"/>
    <x v="1937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n v="0.2"/>
    <x v="3421"/>
  </r>
  <r>
    <n v="3923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x v="900"/>
  </r>
  <r>
    <n v="3924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x v="3059"/>
    <n v="5"/>
    <n v="0.2"/>
    <x v="3422"/>
  </r>
  <r>
    <n v="3925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x v="3060"/>
    <n v="2"/>
    <n v="0"/>
    <x v="3423"/>
  </r>
  <r>
    <n v="3926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x v="3424"/>
  </r>
  <r>
    <n v="3927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x v="2276"/>
    <n v="2"/>
    <n v="0"/>
    <x v="2460"/>
  </r>
  <r>
    <n v="3928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x v="1975"/>
    <n v="5"/>
    <n v="0.2"/>
    <x v="2127"/>
  </r>
  <r>
    <n v="3929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x v="3425"/>
  </r>
  <r>
    <n v="3930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x v="1182"/>
    <n v="1"/>
    <n v="0.2"/>
    <x v="3426"/>
  </r>
  <r>
    <n v="3931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n v="0.2"/>
    <x v="3427"/>
  </r>
  <r>
    <n v="3932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x v="3428"/>
  </r>
  <r>
    <n v="3933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x v="736"/>
    <n v="2"/>
    <n v="0.2"/>
    <x v="2906"/>
  </r>
  <r>
    <n v="3934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x v="3065"/>
    <n v="5"/>
    <n v="0"/>
    <x v="3429"/>
  </r>
  <r>
    <n v="3935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x v="3066"/>
    <n v="5"/>
    <n v="0"/>
    <x v="3430"/>
  </r>
  <r>
    <n v="3936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x v="1227"/>
    <n v="2"/>
    <n v="0.2"/>
    <x v="3431"/>
  </r>
  <r>
    <n v="3937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x v="1528"/>
    <n v="3"/>
    <n v="0.2"/>
    <x v="3432"/>
  </r>
  <r>
    <n v="3938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x v="1939"/>
    <n v="3"/>
    <n v="0.2"/>
    <x v="2088"/>
  </r>
  <r>
    <n v="3939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x v="3433"/>
  </r>
  <r>
    <n v="3940"/>
    <x v="1944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x v="3434"/>
  </r>
  <r>
    <n v="3941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n v="0"/>
    <x v="3435"/>
  </r>
  <r>
    <n v="3942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x v="3436"/>
  </r>
  <r>
    <n v="3943"/>
    <x v="1946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x v="233"/>
    <n v="5"/>
    <n v="0.2"/>
    <x v="1446"/>
  </r>
  <r>
    <n v="3944"/>
    <x v="1947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x v="3069"/>
    <n v="7"/>
    <n v="0"/>
    <x v="3437"/>
  </r>
  <r>
    <n v="3945"/>
    <x v="1948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x v="1714"/>
    <n v="3"/>
    <n v="0"/>
    <x v="1817"/>
  </r>
  <r>
    <n v="3946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x v="3070"/>
    <n v="1"/>
    <n v="0.2"/>
    <x v="3438"/>
  </r>
  <r>
    <n v="3947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x v="3071"/>
    <n v="1"/>
    <n v="0.2"/>
    <x v="3439"/>
  </r>
  <r>
    <n v="3948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x v="2925"/>
    <n v="2"/>
    <n v="0.2"/>
    <x v="3440"/>
  </r>
  <r>
    <n v="3949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x v="3441"/>
  </r>
  <r>
    <n v="3950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x v="3073"/>
    <n v="2"/>
    <n v="0.2"/>
    <x v="3442"/>
  </r>
  <r>
    <n v="3951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x v="3074"/>
    <n v="6"/>
    <n v="0.3"/>
    <x v="3443"/>
  </r>
  <r>
    <n v="3952"/>
    <x v="1951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x v="3444"/>
  </r>
  <r>
    <n v="3953"/>
    <x v="195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x v="1305"/>
    <n v="2"/>
    <n v="0.2"/>
    <x v="3445"/>
  </r>
  <r>
    <n v="3954"/>
    <x v="1953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x v="1512"/>
  </r>
  <r>
    <n v="3955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x v="3076"/>
    <n v="1"/>
    <n v="0"/>
    <x v="3446"/>
  </r>
  <r>
    <n v="3956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x v="1378"/>
    <n v="4"/>
    <n v="0"/>
    <x v="3447"/>
  </r>
  <r>
    <n v="3957"/>
    <x v="1955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x v="3448"/>
  </r>
  <r>
    <n v="3958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x v="3078"/>
    <n v="3"/>
    <n v="0.7"/>
    <x v="3449"/>
  </r>
  <r>
    <n v="3959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x v="3079"/>
    <n v="2"/>
    <n v="0.2"/>
    <x v="3450"/>
  </r>
  <r>
    <n v="3960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x v="3080"/>
    <n v="3"/>
    <n v="0.2"/>
    <x v="3451"/>
  </r>
  <r>
    <n v="3961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x v="3452"/>
  </r>
  <r>
    <n v="3962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x v="3453"/>
  </r>
  <r>
    <n v="3963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x v="1387"/>
    <n v="3"/>
    <n v="0"/>
    <x v="3454"/>
  </r>
  <r>
    <n v="3964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x v="3082"/>
    <n v="3"/>
    <n v="0"/>
    <x v="3455"/>
  </r>
  <r>
    <n v="3965"/>
    <x v="1959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x v="964"/>
    <n v="3"/>
    <n v="0.2"/>
    <x v="3456"/>
  </r>
  <r>
    <n v="3966"/>
    <x v="196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x v="964"/>
    <n v="3"/>
    <n v="0.2"/>
    <x v="3456"/>
  </r>
  <r>
    <n v="3967"/>
    <x v="1961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x v="3457"/>
  </r>
  <r>
    <n v="3968"/>
    <x v="1962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x v="3083"/>
    <n v="7"/>
    <n v="0.7"/>
    <x v="3458"/>
  </r>
  <r>
    <n v="3969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x v="3084"/>
    <n v="8"/>
    <n v="0.8"/>
    <x v="3459"/>
  </r>
  <r>
    <n v="3970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x v="3085"/>
    <n v="10"/>
    <n v="0.2"/>
    <x v="3460"/>
  </r>
  <r>
    <n v="3971"/>
    <x v="1964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x v="3086"/>
    <n v="9"/>
    <n v="0"/>
    <x v="3461"/>
  </r>
  <r>
    <n v="3972"/>
    <x v="1965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x v="1378"/>
    <n v="4"/>
    <n v="0"/>
    <x v="3462"/>
  </r>
  <r>
    <n v="3973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x v="3463"/>
  </r>
  <r>
    <n v="3974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x v="1329"/>
  </r>
  <r>
    <n v="3975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x v="3464"/>
  </r>
  <r>
    <n v="3976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x v="3088"/>
    <n v="7"/>
    <n v="0.2"/>
    <x v="3465"/>
  </r>
  <r>
    <n v="3977"/>
    <x v="1967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x v="3466"/>
  </r>
  <r>
    <n v="3978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x v="3090"/>
    <n v="3"/>
    <n v="0"/>
    <x v="3467"/>
  </r>
  <r>
    <n v="3979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x v="560"/>
    <n v="2"/>
    <n v="0.2"/>
    <x v="569"/>
  </r>
  <r>
    <n v="3980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x v="3468"/>
  </r>
  <r>
    <n v="3981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x v="3469"/>
  </r>
  <r>
    <n v="3982"/>
    <x v="1970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n v="0"/>
    <x v="3470"/>
  </r>
  <r>
    <n v="3983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x v="2804"/>
    <n v="4"/>
    <n v="0.2"/>
    <x v="3471"/>
  </r>
  <r>
    <n v="3984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x v="2481"/>
    <n v="5"/>
    <n v="0.2"/>
    <x v="3472"/>
  </r>
  <r>
    <n v="3985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x v="1553"/>
    <n v="1"/>
    <n v="0"/>
    <x v="1641"/>
  </r>
  <r>
    <n v="3986"/>
    <x v="1972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x v="3473"/>
  </r>
  <r>
    <n v="3987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n v="0"/>
    <x v="3474"/>
  </r>
  <r>
    <n v="3988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x v="3475"/>
  </r>
  <r>
    <n v="3989"/>
    <x v="1974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n v="0.2"/>
    <x v="3476"/>
  </r>
  <r>
    <n v="3990"/>
    <x v="1975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x v="3098"/>
    <n v="2"/>
    <n v="0"/>
    <x v="3477"/>
  </r>
  <r>
    <n v="3991"/>
    <x v="1976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n v="0.2"/>
    <x v="3478"/>
  </r>
  <r>
    <n v="3992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x v="3100"/>
    <n v="3"/>
    <n v="0.2"/>
    <x v="3479"/>
  </r>
  <r>
    <n v="3993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x v="3101"/>
    <n v="3"/>
    <n v="0.2"/>
    <x v="3480"/>
  </r>
  <r>
    <n v="3994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x v="3481"/>
  </r>
  <r>
    <n v="3995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x v="3482"/>
  </r>
  <r>
    <n v="3996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x v="3104"/>
    <n v="7"/>
    <n v="0"/>
    <x v="3483"/>
  </r>
  <r>
    <n v="3997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x v="3484"/>
  </r>
  <r>
    <n v="3998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x v="1883"/>
    <n v="1"/>
    <n v="0"/>
    <x v="3485"/>
  </r>
  <r>
    <n v="3999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n v="0"/>
    <x v="3486"/>
  </r>
  <r>
    <n v="4000"/>
    <x v="197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x v="3487"/>
  </r>
  <r>
    <n v="4001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x v="3108"/>
    <n v="11"/>
    <n v="0"/>
    <x v="3488"/>
  </r>
  <r>
    <n v="4002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x v="3489"/>
  </r>
  <r>
    <n v="4003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x v="3490"/>
  </r>
  <r>
    <n v="4004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x v="3110"/>
    <n v="3"/>
    <n v="0.4"/>
    <x v="3491"/>
  </r>
  <r>
    <n v="4005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x v="3492"/>
  </r>
  <r>
    <n v="4006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x v="3112"/>
    <n v="1"/>
    <n v="0"/>
    <x v="3493"/>
  </r>
  <r>
    <n v="4007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x v="243"/>
    <n v="4"/>
    <n v="0"/>
    <x v="245"/>
  </r>
  <r>
    <n v="4008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x v="3494"/>
  </r>
  <r>
    <n v="4009"/>
    <x v="1983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x v="1312"/>
    <n v="2"/>
    <n v="0.2"/>
    <x v="1367"/>
  </r>
  <r>
    <n v="4010"/>
    <x v="1984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x v="3495"/>
  </r>
  <r>
    <n v="4011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x v="582"/>
    <n v="2"/>
    <n v="0.2"/>
    <x v="591"/>
  </r>
  <r>
    <n v="4012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x v="3115"/>
    <n v="4"/>
    <n v="0.2"/>
    <x v="3496"/>
  </r>
  <r>
    <n v="4013"/>
    <x v="1986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x v="860"/>
    <n v="4"/>
    <n v="0"/>
    <x v="2951"/>
  </r>
  <r>
    <n v="4014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x v="3116"/>
    <n v="3"/>
    <n v="0"/>
    <x v="3497"/>
  </r>
  <r>
    <n v="4015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x v="880"/>
    <n v="3"/>
    <n v="0"/>
    <x v="913"/>
  </r>
  <r>
    <n v="4016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x v="3117"/>
    <n v="5"/>
    <n v="0"/>
    <x v="3498"/>
  </r>
  <r>
    <n v="4017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x v="1591"/>
    <n v="5"/>
    <n v="0"/>
    <x v="3499"/>
  </r>
  <r>
    <n v="4018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x v="3118"/>
    <n v="2"/>
    <n v="0"/>
    <x v="3500"/>
  </r>
  <r>
    <n v="4019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x v="1771"/>
    <n v="9"/>
    <n v="0"/>
    <x v="1885"/>
  </r>
  <r>
    <n v="4020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x v="3119"/>
    <n v="3"/>
    <n v="0"/>
    <x v="3501"/>
  </r>
  <r>
    <n v="4021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x v="3120"/>
    <n v="3"/>
    <n v="0.3"/>
    <x v="3502"/>
  </r>
  <r>
    <n v="4022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x v="3121"/>
    <n v="3"/>
    <n v="0.4"/>
    <x v="3503"/>
  </r>
  <r>
    <n v="4023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x v="232"/>
  </r>
  <r>
    <n v="4024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x v="3504"/>
  </r>
  <r>
    <n v="4025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x v="3505"/>
  </r>
  <r>
    <n v="4026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x v="3506"/>
  </r>
  <r>
    <n v="4027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x v="1997"/>
    <n v="7"/>
    <n v="0.2"/>
    <x v="3507"/>
  </r>
  <r>
    <n v="4028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x v="2081"/>
    <n v="2"/>
    <n v="0.2"/>
    <x v="3508"/>
  </r>
  <r>
    <n v="4029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x v="3126"/>
    <n v="8"/>
    <n v="0.8"/>
    <x v="3509"/>
  </r>
  <r>
    <n v="4030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x v="3510"/>
  </r>
  <r>
    <n v="4031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x v="3127"/>
    <n v="4"/>
    <n v="0"/>
    <x v="3511"/>
  </r>
  <r>
    <n v="4032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x v="3128"/>
    <n v="6"/>
    <n v="0"/>
    <x v="3512"/>
  </r>
  <r>
    <n v="4033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x v="3513"/>
  </r>
  <r>
    <n v="4034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x v="1588"/>
  </r>
  <r>
    <n v="4035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x v="3514"/>
  </r>
  <r>
    <n v="4036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x v="3130"/>
    <n v="6"/>
    <n v="0.2"/>
    <x v="3515"/>
  </r>
  <r>
    <n v="4037"/>
    <x v="1994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x v="3516"/>
  </r>
  <r>
    <n v="4038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x v="1691"/>
    <n v="5"/>
    <n v="0"/>
    <x v="3517"/>
  </r>
  <r>
    <n v="4039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x v="3131"/>
    <n v="4"/>
    <n v="0"/>
    <x v="3518"/>
  </r>
  <r>
    <n v="4040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x v="3519"/>
  </r>
  <r>
    <n v="4041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x v="646"/>
    <n v="3"/>
    <n v="0.2"/>
    <x v="658"/>
  </r>
  <r>
    <n v="4042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x v="1837"/>
    <n v="3"/>
    <n v="0.2"/>
    <x v="3520"/>
  </r>
  <r>
    <n v="4043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x v="3133"/>
    <n v="9"/>
    <n v="0"/>
    <x v="3521"/>
  </r>
  <r>
    <n v="4044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x v="3522"/>
  </r>
  <r>
    <n v="4045"/>
    <x v="1996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x v="3135"/>
    <n v="5"/>
    <n v="0"/>
    <x v="3523"/>
  </r>
  <r>
    <n v="4046"/>
    <x v="1997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x v="3136"/>
    <n v="3"/>
    <n v="0.8"/>
    <x v="3524"/>
  </r>
  <r>
    <n v="4047"/>
    <x v="1998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x v="3525"/>
  </r>
  <r>
    <n v="4048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x v="152"/>
    <n v="3"/>
    <n v="0"/>
    <x v="3526"/>
  </r>
  <r>
    <n v="4049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x v="3527"/>
  </r>
  <r>
    <n v="4050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x v="3528"/>
  </r>
  <r>
    <n v="4051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x v="3140"/>
    <n v="2"/>
    <n v="0.1"/>
    <x v="3529"/>
  </r>
  <r>
    <n v="4052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x v="1728"/>
    <n v="3"/>
    <n v="0.2"/>
    <x v="3530"/>
  </r>
  <r>
    <n v="4053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x v="3531"/>
  </r>
  <r>
    <n v="4054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x v="3532"/>
  </r>
  <r>
    <n v="4055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x v="3533"/>
  </r>
  <r>
    <n v="4056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x v="2122"/>
    <n v="6"/>
    <n v="0.2"/>
    <x v="2286"/>
  </r>
  <r>
    <n v="4057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x v="3143"/>
    <n v="1"/>
    <n v="0.4"/>
    <x v="3534"/>
  </r>
  <r>
    <n v="4058"/>
    <x v="2002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x v="3144"/>
    <n v="5"/>
    <n v="0.2"/>
    <x v="3535"/>
  </r>
  <r>
    <n v="4059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x v="3145"/>
    <n v="7"/>
    <n v="0.2"/>
    <x v="3536"/>
  </r>
  <r>
    <n v="4060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x v="3146"/>
    <n v="3"/>
    <n v="0.2"/>
    <x v="3537"/>
  </r>
  <r>
    <n v="4061"/>
    <x v="2004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x v="3147"/>
    <n v="3"/>
    <n v="0.2"/>
    <x v="3538"/>
  </r>
  <r>
    <n v="4062"/>
    <x v="2005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x v="3539"/>
  </r>
  <r>
    <n v="4063"/>
    <x v="2006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x v="3149"/>
    <n v="1"/>
    <n v="0.2"/>
    <x v="3540"/>
  </r>
  <r>
    <n v="4064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x v="3150"/>
    <n v="9"/>
    <n v="0.2"/>
    <x v="3541"/>
  </r>
  <r>
    <n v="4065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x v="3151"/>
    <n v="1"/>
    <n v="0.2"/>
    <x v="3542"/>
  </r>
  <r>
    <n v="4066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x v="2024"/>
    <n v="5"/>
    <n v="0.2"/>
    <x v="3543"/>
  </r>
  <r>
    <n v="4067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x v="1518"/>
    <n v="3"/>
    <n v="0.2"/>
    <x v="3370"/>
  </r>
  <r>
    <n v="4068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x v="3152"/>
    <n v="12"/>
    <n v="0.2"/>
    <x v="3544"/>
  </r>
  <r>
    <n v="4069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x v="3545"/>
  </r>
  <r>
    <n v="4070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x v="3546"/>
  </r>
  <r>
    <n v="4071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x v="3155"/>
    <n v="4"/>
    <n v="0.8"/>
    <x v="3547"/>
  </r>
  <r>
    <n v="4072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x v="3548"/>
  </r>
  <r>
    <n v="4073"/>
    <x v="2010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x v="3549"/>
  </r>
  <r>
    <n v="4074"/>
    <x v="2011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x v="3158"/>
    <n v="6"/>
    <n v="0"/>
    <x v="3550"/>
  </r>
  <r>
    <n v="4075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x v="3551"/>
  </r>
  <r>
    <n v="4076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x v="232"/>
  </r>
  <r>
    <n v="4077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x v="991"/>
    <n v="2"/>
    <n v="0"/>
    <x v="3552"/>
  </r>
  <r>
    <n v="4078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x v="1325"/>
    <n v="4"/>
    <n v="0"/>
    <x v="3553"/>
  </r>
  <r>
    <n v="4079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x v="2248"/>
    <n v="3"/>
    <n v="0"/>
    <x v="2427"/>
  </r>
  <r>
    <n v="4080"/>
    <x v="20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x v="340"/>
  </r>
  <r>
    <n v="4081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x v="3554"/>
  </r>
  <r>
    <n v="4082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x v="3162"/>
    <n v="1"/>
    <n v="0.7"/>
    <x v="3555"/>
  </r>
  <r>
    <n v="4083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x v="645"/>
    <n v="3"/>
    <n v="0.8"/>
    <x v="657"/>
  </r>
  <r>
    <n v="4084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x v="1518"/>
    <n v="3"/>
    <n v="0.2"/>
    <x v="1603"/>
  </r>
  <r>
    <n v="4085"/>
    <x v="2017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x v="3556"/>
  </r>
  <r>
    <n v="4086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x v="3164"/>
    <n v="2"/>
    <n v="0.2"/>
    <x v="3557"/>
  </r>
  <r>
    <n v="4087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x v="3558"/>
  </r>
  <r>
    <n v="4088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x v="3559"/>
  </r>
  <r>
    <n v="4089"/>
    <x v="201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x v="3166"/>
    <n v="9"/>
    <n v="0"/>
    <x v="3560"/>
  </r>
  <r>
    <n v="4090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x v="346"/>
    <n v="2"/>
    <n v="0"/>
    <x v="354"/>
  </r>
  <r>
    <n v="4091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x v="1031"/>
    <n v="3"/>
    <n v="0"/>
    <x v="3561"/>
  </r>
  <r>
    <n v="4092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x v="646"/>
    <n v="3"/>
    <n v="0.2"/>
    <x v="658"/>
  </r>
  <r>
    <n v="4093"/>
    <x v="2021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x v="3167"/>
    <n v="2"/>
    <n v="0.2"/>
    <x v="3562"/>
  </r>
  <r>
    <n v="4094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x v="3168"/>
    <n v="7"/>
    <n v="0"/>
    <x v="3563"/>
  </r>
  <r>
    <n v="4095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x v="3564"/>
  </r>
  <r>
    <n v="4096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x v="2173"/>
    <n v="3"/>
    <n v="0"/>
    <x v="3565"/>
  </r>
  <r>
    <n v="4097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x v="56"/>
    <n v="5"/>
    <n v="0"/>
    <x v="56"/>
  </r>
  <r>
    <n v="4098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x v="3566"/>
  </r>
  <r>
    <n v="4099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x v="3170"/>
    <n v="5"/>
    <n v="0"/>
    <x v="3567"/>
  </r>
  <r>
    <n v="4100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x v="3171"/>
    <n v="2"/>
    <n v="0"/>
    <x v="3568"/>
  </r>
  <r>
    <n v="4101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x v="3569"/>
  </r>
  <r>
    <n v="4102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x v="3570"/>
  </r>
  <r>
    <n v="4103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x v="3174"/>
    <n v="8"/>
    <n v="0.2"/>
    <x v="3571"/>
  </r>
  <r>
    <n v="4104"/>
    <x v="2025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x v="204"/>
    <n v="2"/>
    <n v="0"/>
    <x v="3572"/>
  </r>
  <r>
    <n v="4105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x v="3175"/>
    <n v="5"/>
    <n v="0.2"/>
    <x v="3573"/>
  </r>
  <r>
    <n v="4106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x v="1288"/>
    <n v="2"/>
    <n v="0.2"/>
    <x v="3574"/>
  </r>
  <r>
    <n v="4107"/>
    <x v="2027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x v="3575"/>
  </r>
  <r>
    <n v="4108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x v="544"/>
    <n v="2"/>
    <n v="0"/>
    <x v="3576"/>
  </r>
  <r>
    <n v="4109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x v="3577"/>
  </r>
  <r>
    <n v="4110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x v="2451"/>
  </r>
  <r>
    <n v="4111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x v="3178"/>
    <n v="1"/>
    <n v="0"/>
    <x v="3578"/>
  </r>
  <r>
    <n v="4112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x v="1714"/>
    <n v="3"/>
    <n v="0"/>
    <x v="1817"/>
  </r>
  <r>
    <n v="4113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x v="175"/>
    <n v="1"/>
    <n v="0"/>
    <x v="3579"/>
  </r>
  <r>
    <n v="4114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x v="3179"/>
    <n v="3"/>
    <n v="0.2"/>
    <x v="3580"/>
  </r>
  <r>
    <n v="4115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x v="3180"/>
    <n v="3"/>
    <n v="0.2"/>
    <x v="3581"/>
  </r>
  <r>
    <n v="4116"/>
    <x v="2031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x v="3181"/>
    <n v="5"/>
    <n v="0.2"/>
    <x v="3582"/>
  </r>
  <r>
    <n v="4117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x v="1443"/>
    <n v="2"/>
    <n v="0.2"/>
    <x v="3583"/>
  </r>
  <r>
    <n v="4118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x v="541"/>
    <n v="3"/>
    <n v="0"/>
    <x v="551"/>
  </r>
  <r>
    <n v="4119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x v="3584"/>
  </r>
  <r>
    <n v="4120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x v="3585"/>
  </r>
  <r>
    <n v="4121"/>
    <x v="2033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x v="3184"/>
    <n v="4"/>
    <n v="0.2"/>
    <x v="3586"/>
  </r>
  <r>
    <n v="4122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x v="1900"/>
  </r>
  <r>
    <n v="4123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x v="3185"/>
    <n v="3"/>
    <n v="0"/>
    <x v="3587"/>
  </r>
  <r>
    <n v="4124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x v="3588"/>
  </r>
  <r>
    <n v="4125"/>
    <x v="2035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x v="385"/>
    <n v="3"/>
    <n v="0"/>
    <x v="394"/>
  </r>
  <r>
    <n v="4126"/>
    <x v="2036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x v="3589"/>
  </r>
  <r>
    <n v="4127"/>
    <x v="2037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x v="3188"/>
    <n v="6"/>
    <n v="0"/>
    <x v="3590"/>
  </r>
  <r>
    <n v="4128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x v="3189"/>
    <n v="6"/>
    <n v="0.2"/>
    <x v="3591"/>
  </r>
  <r>
    <n v="4129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x v="3592"/>
  </r>
  <r>
    <n v="4130"/>
    <x v="2039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x v="3593"/>
  </r>
  <r>
    <n v="4131"/>
    <x v="2040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x v="3192"/>
    <n v="5"/>
    <n v="0.8"/>
    <x v="3594"/>
  </r>
  <r>
    <n v="4132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x v="1655"/>
    <n v="3"/>
    <n v="0.2"/>
    <x v="3595"/>
  </r>
  <r>
    <n v="4133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x v="12"/>
    <n v="3"/>
    <n v="0.2"/>
    <x v="906"/>
  </r>
  <r>
    <n v="4134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x v="47"/>
    <n v="9"/>
    <n v="0"/>
    <x v="3596"/>
  </r>
  <r>
    <n v="4135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x v="3597"/>
  </r>
  <r>
    <n v="4136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x v="3193"/>
    <n v="5"/>
    <n v="0.2"/>
    <x v="3234"/>
  </r>
  <r>
    <n v="4137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x v="3194"/>
    <n v="7"/>
    <n v="0"/>
    <x v="3598"/>
  </r>
  <r>
    <n v="4138"/>
    <x v="2044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x v="3195"/>
    <n v="7"/>
    <n v="0"/>
    <x v="3599"/>
  </r>
  <r>
    <n v="4139"/>
    <x v="2045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x v="3600"/>
  </r>
  <r>
    <n v="4140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x v="3601"/>
  </r>
  <r>
    <n v="4141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x v="3097"/>
    <n v="5"/>
    <n v="0.2"/>
    <x v="3476"/>
  </r>
  <r>
    <n v="4142"/>
    <x v="204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x v="1381"/>
    <n v="3"/>
    <n v="0"/>
    <x v="3602"/>
  </r>
  <r>
    <n v="4143"/>
    <x v="2048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x v="3603"/>
  </r>
  <r>
    <n v="4144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x v="3199"/>
    <n v="7"/>
    <n v="0"/>
    <x v="3604"/>
  </r>
  <r>
    <n v="4145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x v="138"/>
    <n v="3"/>
    <n v="0"/>
    <x v="140"/>
  </r>
  <r>
    <n v="4146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x v="3200"/>
    <n v="1"/>
    <n v="0.2"/>
    <x v="3605"/>
  </r>
  <r>
    <n v="4147"/>
    <x v="2050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x v="834"/>
  </r>
  <r>
    <n v="4148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x v="3606"/>
  </r>
  <r>
    <n v="4149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x v="3202"/>
    <n v="1"/>
    <n v="0.2"/>
    <x v="3607"/>
  </r>
  <r>
    <n v="4150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x v="3608"/>
  </r>
  <r>
    <n v="4151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x v="3609"/>
  </r>
  <r>
    <n v="4152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x v="3204"/>
    <n v="5"/>
    <n v="0.2"/>
    <x v="3610"/>
  </r>
  <r>
    <n v="4153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x v="12"/>
  </r>
  <r>
    <n v="4154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x v="322"/>
    <n v="3"/>
    <n v="0.2"/>
    <x v="3611"/>
  </r>
  <r>
    <n v="4155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x v="1824"/>
    <n v="4"/>
    <n v="0.7"/>
    <x v="1955"/>
  </r>
  <r>
    <n v="4156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x v="1803"/>
    <n v="3"/>
    <n v="0.7"/>
    <x v="1931"/>
  </r>
  <r>
    <n v="4157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x v="736"/>
    <n v="2"/>
    <n v="0.2"/>
    <x v="754"/>
  </r>
  <r>
    <n v="4158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x v="3205"/>
    <n v="6"/>
    <n v="0.7"/>
    <x v="3612"/>
  </r>
  <r>
    <n v="4159"/>
    <x v="2055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x v="937"/>
    <n v="3"/>
    <n v="0.2"/>
    <x v="971"/>
  </r>
  <r>
    <n v="4160"/>
    <x v="2056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x v="1387"/>
    <n v="3"/>
    <n v="0"/>
    <x v="1453"/>
  </r>
  <r>
    <n v="4161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x v="2503"/>
    <n v="3"/>
    <n v="0"/>
    <x v="2742"/>
  </r>
  <r>
    <n v="4162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4163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x v="1873"/>
    <n v="4"/>
    <n v="0"/>
    <x v="2010"/>
  </r>
  <r>
    <n v="4164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x v="3206"/>
    <n v="3"/>
    <n v="0"/>
    <x v="3613"/>
  </r>
  <r>
    <n v="4165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x v="3614"/>
  </r>
  <r>
    <n v="4166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x v="3208"/>
    <n v="9"/>
    <n v="0.2"/>
    <x v="3615"/>
  </r>
  <r>
    <n v="4167"/>
    <x v="2060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x v="541"/>
    <n v="3"/>
    <n v="0"/>
    <x v="551"/>
  </r>
  <r>
    <n v="4168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x v="1051"/>
    <n v="4"/>
    <n v="0"/>
    <x v="1091"/>
  </r>
  <r>
    <n v="4169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x v="3616"/>
  </r>
  <r>
    <n v="4170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x v="277"/>
    <n v="6"/>
    <n v="0.2"/>
    <x v="282"/>
  </r>
  <r>
    <n v="4171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x v="1572"/>
    <n v="3"/>
    <n v="0.2"/>
    <x v="1661"/>
  </r>
  <r>
    <n v="4172"/>
    <x v="2063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x v="5"/>
    <n v="7"/>
    <n v="0"/>
    <x v="3617"/>
  </r>
  <r>
    <n v="4173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x v="3618"/>
  </r>
  <r>
    <n v="4174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x v="91"/>
    <n v="2"/>
    <n v="0"/>
    <x v="91"/>
  </r>
  <r>
    <n v="4175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x v="2502"/>
    <n v="2"/>
    <n v="0"/>
    <x v="2741"/>
  </r>
  <r>
    <n v="4176"/>
    <x v="2065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x v="2704"/>
  </r>
  <r>
    <n v="4177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x v="3211"/>
    <n v="5"/>
    <n v="0"/>
    <x v="3619"/>
  </r>
  <r>
    <n v="4178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x v="1247"/>
    <n v="3"/>
    <n v="0"/>
    <x v="1295"/>
  </r>
  <r>
    <n v="4179"/>
    <x v="2067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x v="3620"/>
  </r>
  <r>
    <n v="4180"/>
    <x v="2068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x v="3213"/>
    <n v="9"/>
    <n v="0.2"/>
    <x v="3621"/>
  </r>
  <r>
    <n v="4181"/>
    <x v="2069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x v="3622"/>
  </r>
  <r>
    <n v="4182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x v="3623"/>
  </r>
  <r>
    <n v="4183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x v="1844"/>
  </r>
  <r>
    <n v="4184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x v="3624"/>
  </r>
  <r>
    <n v="4185"/>
    <x v="2071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x v="3217"/>
    <n v="1"/>
    <n v="0"/>
    <x v="3625"/>
  </r>
  <r>
    <n v="4186"/>
    <x v="2072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x v="1635"/>
  </r>
  <r>
    <n v="4187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x v="3626"/>
  </r>
  <r>
    <n v="4188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x v="3627"/>
  </r>
  <r>
    <n v="4189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x v="436"/>
    <n v="2"/>
    <n v="0.2"/>
    <x v="2481"/>
  </r>
  <r>
    <n v="4190"/>
    <x v="207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x v="3628"/>
  </r>
  <r>
    <n v="4191"/>
    <x v="2075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x v="3220"/>
    <n v="3"/>
    <n v="0"/>
    <x v="3629"/>
  </r>
  <r>
    <n v="4192"/>
    <x v="2076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x v="3131"/>
    <n v="5"/>
    <n v="0.2"/>
    <x v="3630"/>
  </r>
  <r>
    <n v="4193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x v="3221"/>
    <n v="2"/>
    <n v="0"/>
    <x v="3631"/>
  </r>
  <r>
    <n v="4194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x v="3222"/>
    <n v="3"/>
    <n v="0.2"/>
    <x v="3632"/>
  </r>
  <r>
    <n v="4195"/>
    <x v="2078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x v="3223"/>
    <n v="2"/>
    <n v="0"/>
    <x v="3633"/>
  </r>
  <r>
    <n v="4196"/>
    <x v="2079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x v="3634"/>
  </r>
  <r>
    <n v="4197"/>
    <x v="2080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x v="2521"/>
    <n v="3"/>
    <n v="0"/>
    <x v="3635"/>
  </r>
  <r>
    <n v="4198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x v="3636"/>
  </r>
  <r>
    <n v="4199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x v="3637"/>
  </r>
  <r>
    <n v="4200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x v="2061"/>
    <n v="1"/>
    <n v="0"/>
    <x v="2221"/>
  </r>
  <r>
    <n v="4201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x v="3638"/>
  </r>
  <r>
    <n v="4202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x v="3639"/>
  </r>
  <r>
    <n v="4203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x v="2381"/>
    <n v="7"/>
    <n v="0"/>
    <x v="2589"/>
  </r>
  <r>
    <n v="4204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x v="3228"/>
    <n v="5"/>
    <n v="0"/>
    <x v="3640"/>
  </r>
  <r>
    <n v="4205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x v="3641"/>
  </r>
  <r>
    <n v="4206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x v="1816"/>
    <n v="2"/>
    <n v="0"/>
    <x v="3642"/>
  </r>
  <r>
    <n v="4207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x v="3229"/>
    <n v="2"/>
    <n v="0"/>
    <x v="3643"/>
  </r>
  <r>
    <n v="4208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x v="3230"/>
    <n v="3"/>
    <n v="0"/>
    <x v="3644"/>
  </r>
  <r>
    <n v="4209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x v="3231"/>
    <n v="5"/>
    <n v="0"/>
    <x v="3645"/>
  </r>
  <r>
    <n v="4210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x v="3646"/>
  </r>
  <r>
    <n v="4211"/>
    <x v="2084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x v="2992"/>
    <n v="2"/>
    <n v="0.2"/>
    <x v="3338"/>
  </r>
  <r>
    <n v="4212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x v="3647"/>
  </r>
  <r>
    <n v="4213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x v="2637"/>
    <n v="2"/>
    <n v="0"/>
    <x v="2909"/>
  </r>
  <r>
    <n v="4214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x v="335"/>
    <n v="2"/>
    <n v="0"/>
    <x v="342"/>
  </r>
  <r>
    <n v="4215"/>
    <x v="2086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x v="3648"/>
  </r>
  <r>
    <n v="4216"/>
    <x v="2087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x v="3649"/>
  </r>
  <r>
    <n v="4217"/>
    <x v="2088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x v="3650"/>
  </r>
  <r>
    <n v="4218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x v="3651"/>
  </r>
  <r>
    <n v="4219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x v="3652"/>
  </r>
  <r>
    <n v="4220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x v="2479"/>
    <n v="2"/>
    <n v="0"/>
    <x v="2714"/>
  </r>
  <r>
    <n v="4221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x v="3653"/>
  </r>
  <r>
    <n v="4222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x v="3654"/>
  </r>
  <r>
    <n v="4223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x v="3238"/>
    <n v="2"/>
    <n v="0"/>
    <x v="3655"/>
  </r>
  <r>
    <n v="4224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x v="3239"/>
    <n v="3"/>
    <n v="0"/>
    <x v="3656"/>
  </r>
  <r>
    <n v="4225"/>
    <x v="2091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x v="3657"/>
  </r>
  <r>
    <n v="4226"/>
    <x v="2092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x v="3658"/>
  </r>
  <r>
    <n v="4227"/>
    <x v="2093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x v="2641"/>
  </r>
  <r>
    <n v="4228"/>
    <x v="2094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x v="3242"/>
    <n v="1"/>
    <n v="0.2"/>
    <x v="3659"/>
  </r>
  <r>
    <n v="4229"/>
    <x v="2095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x v="3660"/>
  </r>
  <r>
    <n v="4230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x v="3661"/>
  </r>
  <r>
    <n v="4231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x v="3662"/>
  </r>
  <r>
    <n v="4232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x v="12"/>
    <n v="3"/>
    <n v="0.2"/>
    <x v="906"/>
  </r>
  <r>
    <n v="4233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x v="277"/>
    <n v="6"/>
    <n v="0.2"/>
    <x v="3663"/>
  </r>
  <r>
    <n v="4234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x v="3246"/>
    <n v="1"/>
    <n v="0.8"/>
    <x v="3664"/>
  </r>
  <r>
    <n v="4235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x v="1448"/>
  </r>
  <r>
    <n v="4236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x v="3247"/>
    <n v="9"/>
    <n v="0.2"/>
    <x v="3665"/>
  </r>
  <r>
    <n v="4237"/>
    <x v="2098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x v="3666"/>
  </r>
  <r>
    <n v="4238"/>
    <x v="2099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x v="3249"/>
    <n v="7"/>
    <n v="0.2"/>
    <x v="3667"/>
  </r>
  <r>
    <n v="4239"/>
    <x v="2100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x v="3668"/>
  </r>
  <r>
    <n v="4240"/>
    <x v="2101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x v="1441"/>
    <n v="2"/>
    <n v="0"/>
    <x v="1517"/>
  </r>
  <r>
    <n v="4241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x v="2911"/>
    <n v="4"/>
    <n v="0"/>
    <x v="3669"/>
  </r>
  <r>
    <n v="4242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x v="3251"/>
    <n v="3"/>
    <n v="0.2"/>
    <x v="3670"/>
  </r>
  <r>
    <n v="4243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x v="145"/>
    <n v="3"/>
    <n v="0"/>
    <x v="147"/>
  </r>
  <r>
    <n v="4244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x v="3671"/>
  </r>
  <r>
    <n v="4245"/>
    <x v="2104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x v="3100"/>
  </r>
  <r>
    <n v="4246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x v="3253"/>
    <n v="1"/>
    <n v="0"/>
    <x v="3672"/>
  </r>
  <r>
    <n v="4247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x v="617"/>
  </r>
  <r>
    <n v="4248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x v="3254"/>
    <n v="5"/>
    <n v="0"/>
    <x v="3673"/>
  </r>
  <r>
    <n v="4249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x v="3674"/>
  </r>
  <r>
    <n v="4250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x v="3256"/>
    <n v="4"/>
    <n v="0"/>
    <x v="3675"/>
  </r>
  <r>
    <n v="4251"/>
    <x v="2107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x v="3257"/>
    <n v="7"/>
    <n v="0.1"/>
    <x v="3676"/>
  </r>
  <r>
    <n v="4252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x v="3258"/>
    <n v="7"/>
    <n v="0.2"/>
    <x v="3677"/>
  </r>
  <r>
    <n v="4253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x v="1432"/>
    <n v="2"/>
    <n v="0.2"/>
    <x v="3678"/>
  </r>
  <r>
    <n v="4254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x v="3679"/>
  </r>
  <r>
    <n v="4255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x v="930"/>
    <n v="3"/>
    <n v="0.2"/>
    <x v="964"/>
  </r>
  <r>
    <n v="4256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x v="3260"/>
    <n v="4"/>
    <n v="0.8"/>
    <x v="3680"/>
  </r>
  <r>
    <n v="4257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x v="3261"/>
    <n v="3"/>
    <n v="0.6"/>
    <x v="3681"/>
  </r>
  <r>
    <n v="4258"/>
    <x v="2110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x v="3682"/>
  </r>
  <r>
    <n v="4259"/>
    <x v="2111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x v="3263"/>
    <n v="2"/>
    <n v="0.2"/>
    <x v="3683"/>
  </r>
  <r>
    <n v="4260"/>
    <x v="2112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x v="3684"/>
  </r>
  <r>
    <n v="4261"/>
    <x v="2113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x v="1251"/>
  </r>
  <r>
    <n v="4262"/>
    <x v="211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x v="1480"/>
    <n v="4"/>
    <n v="0"/>
    <x v="1559"/>
  </r>
  <r>
    <n v="4263"/>
    <x v="2115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x v="3685"/>
  </r>
  <r>
    <n v="4264"/>
    <x v="2116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x v="3686"/>
  </r>
  <r>
    <n v="4265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x v="3267"/>
    <n v="8"/>
    <n v="0.3"/>
    <x v="3687"/>
  </r>
  <r>
    <n v="4266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x v="3019"/>
    <n v="3"/>
    <n v="0.8"/>
    <x v="3369"/>
  </r>
  <r>
    <n v="4267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x v="2172"/>
  </r>
  <r>
    <n v="4268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x v="3688"/>
  </r>
  <r>
    <n v="4269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x v="3689"/>
  </r>
  <r>
    <n v="4270"/>
    <x v="2118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x v="3690"/>
  </r>
  <r>
    <n v="4271"/>
    <x v="2119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x v="3691"/>
  </r>
  <r>
    <n v="4272"/>
    <x v="2120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x v="3692"/>
  </r>
  <r>
    <n v="4273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x v="3272"/>
    <n v="9"/>
    <n v="0.2"/>
    <x v="3693"/>
  </r>
  <r>
    <n v="4274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x v="2467"/>
    <n v="1"/>
    <n v="0"/>
    <x v="2700"/>
  </r>
  <r>
    <n v="4275"/>
    <x v="212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x v="3273"/>
    <n v="1"/>
    <n v="0.2"/>
    <x v="3694"/>
  </r>
  <r>
    <n v="4276"/>
    <x v="2123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x v="3695"/>
  </r>
  <r>
    <n v="4277"/>
    <x v="2124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x v="2144"/>
    <n v="2"/>
    <n v="0"/>
    <x v="2310"/>
  </r>
  <r>
    <n v="4278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x v="3696"/>
  </r>
  <r>
    <n v="4279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x v="745"/>
    <n v="2"/>
    <n v="0"/>
    <x v="3697"/>
  </r>
  <r>
    <n v="4280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x v="3276"/>
    <n v="5"/>
    <n v="0"/>
    <x v="3698"/>
  </r>
  <r>
    <n v="4281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x v="831"/>
  </r>
  <r>
    <n v="4282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x v="3277"/>
    <n v="2"/>
    <n v="0.1"/>
    <x v="3699"/>
  </r>
  <r>
    <n v="4283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x v="1175"/>
    <n v="1"/>
    <n v="0"/>
    <x v="1220"/>
  </r>
  <r>
    <n v="4284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x v="3700"/>
  </r>
  <r>
    <n v="4285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x v="3701"/>
  </r>
  <r>
    <n v="4286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x v="3702"/>
  </r>
  <r>
    <n v="4287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x v="2913"/>
    <n v="1"/>
    <n v="0.2"/>
    <x v="3243"/>
  </r>
  <r>
    <n v="4288"/>
    <x v="2129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x v="2552"/>
  </r>
  <r>
    <n v="4289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x v="3281"/>
    <n v="5"/>
    <n v="0.8"/>
    <x v="3703"/>
  </r>
  <r>
    <n v="4290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x v="3282"/>
    <n v="3"/>
    <n v="0.2"/>
    <x v="3704"/>
  </r>
  <r>
    <n v="4291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x v="954"/>
    <n v="2"/>
    <n v="0"/>
    <x v="3273"/>
  </r>
  <r>
    <n v="4292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x v="3283"/>
    <n v="9"/>
    <n v="0.2"/>
    <x v="3705"/>
  </r>
  <r>
    <n v="4293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x v="3284"/>
    <n v="1"/>
    <n v="0"/>
    <x v="3706"/>
  </r>
  <r>
    <n v="4294"/>
    <x v="2132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x v="3285"/>
    <n v="3"/>
    <n v="0.4"/>
    <x v="3707"/>
  </r>
  <r>
    <n v="4295"/>
    <x v="2133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x v="237"/>
    <n v="5"/>
    <n v="0.5"/>
    <x v="239"/>
  </r>
  <r>
    <n v="4296"/>
    <x v="213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x v="3708"/>
  </r>
  <r>
    <n v="4297"/>
    <x v="2135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x v="3287"/>
    <n v="4"/>
    <n v="0"/>
    <x v="3709"/>
  </r>
  <r>
    <n v="4298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x v="3288"/>
    <n v="13"/>
    <n v="0.2"/>
    <x v="3710"/>
  </r>
  <r>
    <n v="4299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x v="2152"/>
  </r>
  <r>
    <n v="4300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x v="3711"/>
  </r>
  <r>
    <n v="4301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x v="3712"/>
  </r>
  <r>
    <n v="4302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x v="3713"/>
  </r>
  <r>
    <n v="4303"/>
    <x v="2137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x v="2970"/>
    <n v="1"/>
    <n v="0.2"/>
    <x v="3314"/>
  </r>
  <r>
    <n v="4304"/>
    <x v="2138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x v="3291"/>
    <n v="7"/>
    <n v="0.2"/>
    <x v="3714"/>
  </r>
  <r>
    <n v="4305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x v="3292"/>
    <n v="4"/>
    <n v="0"/>
    <x v="3715"/>
  </r>
  <r>
    <n v="4306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x v="3293"/>
    <n v="5"/>
    <n v="0.2"/>
    <x v="3716"/>
  </r>
  <r>
    <n v="4307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x v="3717"/>
  </r>
  <r>
    <n v="4308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x v="3718"/>
  </r>
  <r>
    <n v="4309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x v="3296"/>
    <n v="7"/>
    <n v="0.2"/>
    <x v="3719"/>
  </r>
  <r>
    <n v="4310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x v="3297"/>
    <n v="4"/>
    <n v="0.2"/>
    <x v="3720"/>
  </r>
  <r>
    <n v="4311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x v="1462"/>
    <n v="3"/>
    <n v="0.2"/>
    <x v="3721"/>
  </r>
  <r>
    <n v="4312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x v="541"/>
    <n v="3"/>
    <n v="0"/>
    <x v="551"/>
  </r>
  <r>
    <n v="4313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x v="3298"/>
    <n v="4"/>
    <n v="0.2"/>
    <x v="3722"/>
  </r>
  <r>
    <n v="4314"/>
    <x v="2142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x v="3723"/>
  </r>
  <r>
    <n v="4315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x v="3300"/>
    <n v="2"/>
    <n v="0"/>
    <x v="3724"/>
  </r>
  <r>
    <n v="4316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x v="1529"/>
  </r>
  <r>
    <n v="4317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x v="3301"/>
    <n v="3"/>
    <n v="0"/>
    <x v="3725"/>
  </r>
  <r>
    <n v="4318"/>
    <x v="2144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x v="3302"/>
    <n v="2"/>
    <n v="0"/>
    <x v="3726"/>
  </r>
  <r>
    <n v="4319"/>
    <x v="2145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x v="3303"/>
    <n v="6"/>
    <n v="0"/>
    <x v="3727"/>
  </r>
  <r>
    <n v="4320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x v="112"/>
    <n v="3"/>
    <n v="0.2"/>
    <x v="3728"/>
  </r>
  <r>
    <n v="4321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x v="3729"/>
  </r>
  <r>
    <n v="4322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x v="478"/>
    <n v="2"/>
    <n v="0.7"/>
    <x v="489"/>
  </r>
  <r>
    <n v="4323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x v="3305"/>
    <n v="3"/>
    <n v="0.4"/>
    <x v="3730"/>
  </r>
  <r>
    <n v="4324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x v="3306"/>
    <n v="2"/>
    <n v="0.7"/>
    <x v="3731"/>
  </r>
  <r>
    <n v="4325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x v="646"/>
    <n v="3"/>
    <n v="0.2"/>
    <x v="3732"/>
  </r>
  <r>
    <n v="4326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x v="981"/>
    <n v="3"/>
    <n v="0.2"/>
    <x v="3733"/>
  </r>
  <r>
    <n v="4327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x v="3307"/>
    <n v="3"/>
    <n v="0"/>
    <x v="3734"/>
  </r>
  <r>
    <n v="4328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x v="3735"/>
  </r>
  <r>
    <n v="4329"/>
    <x v="2149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x v="3736"/>
  </r>
  <r>
    <n v="4330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x v="12"/>
    <n v="3"/>
    <n v="0.2"/>
    <x v="12"/>
  </r>
  <r>
    <n v="4331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x v="1429"/>
    <n v="5"/>
    <n v="0.2"/>
    <x v="3737"/>
  </r>
  <r>
    <n v="4332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x v="86"/>
  </r>
  <r>
    <n v="4333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x v="3310"/>
    <n v="5"/>
    <n v="0.2"/>
    <x v="3738"/>
  </r>
  <r>
    <n v="4334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x v="3311"/>
    <n v="6"/>
    <n v="0.2"/>
    <x v="3739"/>
  </r>
  <r>
    <n v="4335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x v="3740"/>
  </r>
  <r>
    <n v="4336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x v="2418"/>
    <n v="1"/>
    <n v="0.2"/>
    <x v="2752"/>
  </r>
  <r>
    <n v="4337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x v="325"/>
    <n v="2"/>
    <n v="0.2"/>
    <x v="2606"/>
  </r>
  <r>
    <n v="4338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x v="3741"/>
  </r>
  <r>
    <n v="4339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x v="3742"/>
  </r>
  <r>
    <n v="4340"/>
    <x v="2155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x v="1182"/>
    <n v="1"/>
    <n v="0.2"/>
    <x v="1673"/>
  </r>
  <r>
    <n v="4341"/>
    <x v="2156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x v="1426"/>
  </r>
  <r>
    <n v="4342"/>
    <x v="2157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x v="2577"/>
    <n v="3"/>
    <n v="0"/>
    <x v="2826"/>
  </r>
  <r>
    <n v="4343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x v="2990"/>
    <n v="6"/>
    <n v="0.2"/>
    <x v="3743"/>
  </r>
  <r>
    <n v="4344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x v="3744"/>
  </r>
  <r>
    <n v="4345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x v="3316"/>
    <n v="2"/>
    <n v="0"/>
    <x v="3745"/>
  </r>
  <r>
    <n v="4346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x v="1772"/>
    <n v="4"/>
    <n v="0"/>
    <x v="3746"/>
  </r>
  <r>
    <n v="4347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x v="3317"/>
    <n v="2"/>
    <n v="0.1"/>
    <x v="3747"/>
  </r>
  <r>
    <n v="4348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x v="3318"/>
    <n v="3"/>
    <n v="0"/>
    <x v="3748"/>
  </r>
  <r>
    <n v="4349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x v="321"/>
    <n v="2"/>
    <n v="0.7"/>
    <x v="3749"/>
  </r>
  <r>
    <n v="4350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x v="3750"/>
  </r>
  <r>
    <n v="4351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x v="510"/>
    <n v="2"/>
    <n v="0.2"/>
    <x v="522"/>
  </r>
  <r>
    <n v="4352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x v="3320"/>
    <n v="2"/>
    <n v="0.2"/>
    <x v="3751"/>
  </r>
  <r>
    <n v="4353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x v="3505"/>
  </r>
  <r>
    <n v="4354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x v="91"/>
    <n v="2"/>
    <n v="0"/>
    <x v="91"/>
  </r>
  <r>
    <n v="4355"/>
    <x v="2163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x v="3006"/>
    <n v="8"/>
    <n v="0.7"/>
    <x v="3752"/>
  </r>
  <r>
    <n v="4356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x v="3753"/>
  </r>
  <r>
    <n v="4357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x v="3322"/>
    <n v="4"/>
    <n v="0.2"/>
    <x v="3754"/>
  </r>
  <r>
    <n v="4358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x v="563"/>
    <n v="2"/>
    <n v="0.2"/>
    <x v="572"/>
  </r>
  <r>
    <n v="4359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x v="3323"/>
    <n v="1"/>
    <n v="0.6"/>
    <x v="3755"/>
  </r>
  <r>
    <n v="4360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x v="3324"/>
    <n v="2"/>
    <n v="0.3"/>
    <x v="3756"/>
  </r>
  <r>
    <n v="4361"/>
    <x v="2166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x v="1375"/>
    <n v="2"/>
    <n v="0"/>
    <x v="1438"/>
  </r>
  <r>
    <n v="4362"/>
    <x v="2167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x v="3757"/>
  </r>
  <r>
    <n v="4363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x v="3758"/>
  </r>
  <r>
    <n v="4364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x v="243"/>
    <n v="4"/>
    <n v="0"/>
    <x v="3759"/>
  </r>
  <r>
    <n v="4365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x v="3327"/>
    <n v="4"/>
    <n v="0"/>
    <x v="3760"/>
  </r>
  <r>
    <n v="4366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x v="3328"/>
    <n v="3"/>
    <n v="0"/>
    <x v="3761"/>
  </r>
  <r>
    <n v="4367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x v="3762"/>
  </r>
  <r>
    <n v="4368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x v="3330"/>
    <n v="4"/>
    <n v="0.2"/>
    <x v="3763"/>
  </r>
  <r>
    <n v="4369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x v="3331"/>
    <n v="6"/>
    <n v="0.2"/>
    <x v="3764"/>
  </r>
  <r>
    <n v="4370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x v="3765"/>
  </r>
  <r>
    <n v="4371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x v="2010"/>
    <n v="2"/>
    <n v="0"/>
    <x v="3766"/>
  </r>
  <r>
    <n v="4372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x v="2678"/>
    <n v="5"/>
    <n v="0"/>
    <x v="2957"/>
  </r>
  <r>
    <n v="4373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x v="2643"/>
    <n v="2"/>
    <n v="0"/>
    <x v="3149"/>
  </r>
  <r>
    <n v="4374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x v="3767"/>
  </r>
  <r>
    <n v="4375"/>
    <x v="2172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x v="3333"/>
    <n v="6"/>
    <n v="0.2"/>
    <x v="3768"/>
  </r>
  <r>
    <n v="4376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x v="3769"/>
  </r>
  <r>
    <n v="4377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x v="3770"/>
  </r>
  <r>
    <n v="4378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x v="3336"/>
    <n v="5"/>
    <n v="0.2"/>
    <x v="3771"/>
  </r>
  <r>
    <n v="4379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x v="2211"/>
  </r>
  <r>
    <n v="4380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x v="3772"/>
  </r>
  <r>
    <n v="4381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x v="803"/>
  </r>
  <r>
    <n v="4382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x v="3338"/>
    <n v="3"/>
    <n v="0.2"/>
    <x v="3773"/>
  </r>
  <r>
    <n v="4383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x v="3339"/>
    <n v="5"/>
    <n v="0.8"/>
    <x v="3774"/>
  </r>
  <r>
    <n v="4384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x v="3775"/>
  </r>
  <r>
    <n v="4385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x v="2081"/>
    <n v="2"/>
    <n v="0.2"/>
    <x v="3508"/>
  </r>
  <r>
    <n v="4386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x v="3776"/>
  </r>
  <r>
    <n v="4387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x v="2911"/>
    <n v="4"/>
    <n v="0"/>
    <x v="3669"/>
  </r>
  <r>
    <n v="4388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x v="3539"/>
  </r>
  <r>
    <n v="4389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x v="1172"/>
    <n v="7"/>
    <n v="0"/>
    <x v="1216"/>
  </r>
  <r>
    <n v="4390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x v="3777"/>
  </r>
  <r>
    <n v="4391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x v="3343"/>
    <n v="3"/>
    <n v="0"/>
    <x v="3710"/>
  </r>
  <r>
    <n v="4392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x v="3778"/>
  </r>
  <r>
    <n v="4393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x v="478"/>
  </r>
  <r>
    <n v="4394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x v="3779"/>
  </r>
  <r>
    <n v="4395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x v="3346"/>
    <n v="1"/>
    <n v="0.2"/>
    <x v="3780"/>
  </r>
  <r>
    <n v="4396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x v="3347"/>
    <n v="3"/>
    <n v="0.7"/>
    <x v="3781"/>
  </r>
  <r>
    <n v="4397"/>
    <x v="2181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x v="3348"/>
    <n v="2"/>
    <n v="0.2"/>
    <x v="3782"/>
  </r>
  <r>
    <n v="4398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x v="3349"/>
    <n v="2"/>
    <n v="0.3"/>
    <x v="3783"/>
  </r>
  <r>
    <n v="4399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x v="3784"/>
  </r>
  <r>
    <n v="4400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x v="3785"/>
  </r>
  <r>
    <n v="4401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x v="3786"/>
  </r>
  <r>
    <n v="4402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x v="3353"/>
    <n v="5"/>
    <n v="0"/>
    <x v="3787"/>
  </r>
  <r>
    <n v="4403"/>
    <x v="2184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x v="3354"/>
    <n v="2"/>
    <n v="0.2"/>
    <x v="3788"/>
  </r>
  <r>
    <n v="4404"/>
    <x v="2185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x v="3355"/>
    <n v="3"/>
    <n v="0"/>
    <x v="3789"/>
  </r>
  <r>
    <n v="4405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x v="3356"/>
    <n v="3"/>
    <n v="0.2"/>
    <x v="3790"/>
  </r>
  <r>
    <n v="4406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x v="2360"/>
    <n v="3"/>
    <n v="0.2"/>
    <x v="2565"/>
  </r>
  <r>
    <n v="4407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x v="3791"/>
  </r>
  <r>
    <n v="4408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x v="1836"/>
    <n v="3"/>
    <n v="0"/>
    <x v="1969"/>
  </r>
  <r>
    <n v="4409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x v="3792"/>
  </r>
  <r>
    <n v="4410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x v="399"/>
    <n v="2"/>
    <n v="0"/>
    <x v="2357"/>
  </r>
  <r>
    <n v="4411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x v="1557"/>
    <n v="6"/>
    <n v="0"/>
    <x v="3793"/>
  </r>
  <r>
    <n v="4412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x v="1942"/>
  </r>
  <r>
    <n v="4413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x v="903"/>
    <n v="3"/>
    <n v="0"/>
    <x v="3794"/>
  </r>
  <r>
    <n v="4414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x v="3795"/>
  </r>
  <r>
    <n v="4415"/>
    <x v="2190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x v="3360"/>
    <n v="1"/>
    <n v="0"/>
    <x v="3796"/>
  </r>
  <r>
    <n v="4416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x v="1226"/>
  </r>
  <r>
    <n v="4417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x v="3361"/>
    <n v="5"/>
    <n v="0"/>
    <x v="3797"/>
  </r>
  <r>
    <n v="4418"/>
    <x v="2192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x v="3362"/>
    <n v="8"/>
    <n v="0"/>
    <x v="3798"/>
  </r>
  <r>
    <n v="4419"/>
    <x v="2193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x v="3799"/>
  </r>
  <r>
    <n v="4420"/>
    <x v="2194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x v="3800"/>
  </r>
  <r>
    <n v="4421"/>
    <x v="2195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x v="3365"/>
    <n v="5"/>
    <n v="0.2"/>
    <x v="3801"/>
  </r>
  <r>
    <n v="4422"/>
    <x v="219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x v="12"/>
    <n v="3"/>
    <n v="0.2"/>
    <x v="3802"/>
  </r>
  <r>
    <n v="4423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x v="3803"/>
  </r>
  <r>
    <n v="4424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x v="3367"/>
    <n v="3"/>
    <n v="0"/>
    <x v="3804"/>
  </r>
  <r>
    <n v="4425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x v="3805"/>
  </r>
  <r>
    <n v="4426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x v="3369"/>
    <n v="6"/>
    <n v="0"/>
    <x v="3806"/>
  </r>
  <r>
    <n v="4427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x v="392"/>
    <n v="2"/>
    <n v="0"/>
    <x v="3807"/>
  </r>
  <r>
    <n v="4428"/>
    <x v="2198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x v="3808"/>
  </r>
  <r>
    <n v="4429"/>
    <x v="2199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x v="3371"/>
    <n v="6"/>
    <n v="0"/>
    <x v="3809"/>
  </r>
  <r>
    <n v="4430"/>
    <x v="2200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x v="3810"/>
  </r>
  <r>
    <n v="4431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x v="3372"/>
    <n v="4"/>
    <n v="0"/>
    <x v="3811"/>
  </r>
  <r>
    <n v="4432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x v="3373"/>
    <n v="3"/>
    <n v="0"/>
    <x v="3812"/>
  </r>
  <r>
    <n v="4433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x v="939"/>
  </r>
  <r>
    <n v="4434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x v="3813"/>
  </r>
  <r>
    <n v="4435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x v="3375"/>
    <n v="3"/>
    <n v="0"/>
    <x v="3814"/>
  </r>
  <r>
    <n v="4436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x v="3376"/>
    <n v="1"/>
    <n v="0.8"/>
    <x v="3815"/>
  </r>
  <r>
    <n v="4437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x v="3377"/>
    <n v="7"/>
    <n v="0.2"/>
    <x v="3816"/>
  </r>
  <r>
    <n v="4438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x v="3817"/>
  </r>
  <r>
    <n v="4439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x v="563"/>
    <n v="2"/>
    <n v="0.2"/>
    <x v="572"/>
  </r>
  <r>
    <n v="4440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x v="1267"/>
  </r>
  <r>
    <n v="4441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x v="3818"/>
  </r>
  <r>
    <n v="4442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x v="3380"/>
    <n v="5"/>
    <n v="0"/>
    <x v="3819"/>
  </r>
  <r>
    <n v="4443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x v="2640"/>
    <n v="5"/>
    <n v="0"/>
    <x v="3820"/>
  </r>
  <r>
    <n v="4444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x v="56"/>
    <n v="5"/>
    <n v="0"/>
    <x v="56"/>
  </r>
  <r>
    <n v="4445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x v="2808"/>
  </r>
  <r>
    <n v="4446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x v="3381"/>
    <n v="6"/>
    <n v="0"/>
    <x v="3821"/>
  </r>
  <r>
    <n v="4447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x v="2769"/>
    <n v="4"/>
    <n v="0"/>
    <x v="3822"/>
  </r>
  <r>
    <n v="4448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x v="3382"/>
    <n v="5"/>
    <n v="0"/>
    <x v="3823"/>
  </r>
  <r>
    <n v="4449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x v="2391"/>
    <n v="2"/>
    <n v="0"/>
    <x v="3824"/>
  </r>
  <r>
    <n v="4450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x v="90"/>
    <n v="1"/>
    <n v="0"/>
    <x v="90"/>
  </r>
  <r>
    <n v="4451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x v="737"/>
    <n v="3"/>
    <n v="0"/>
    <x v="755"/>
  </r>
  <r>
    <n v="4452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x v="3383"/>
    <n v="5"/>
    <n v="0"/>
    <x v="3825"/>
  </r>
  <r>
    <n v="4453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x v="3826"/>
  </r>
  <r>
    <n v="4454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x v="3827"/>
  </r>
  <r>
    <n v="4455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x v="3386"/>
    <n v="4"/>
    <n v="0"/>
    <x v="3828"/>
  </r>
  <r>
    <n v="4456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x v="3829"/>
  </r>
  <r>
    <n v="4457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x v="3830"/>
  </r>
  <r>
    <n v="4458"/>
    <x v="2209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x v="1672"/>
    <n v="5"/>
    <n v="0"/>
    <x v="1770"/>
  </r>
  <r>
    <n v="4459"/>
    <x v="2210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x v="3831"/>
  </r>
  <r>
    <n v="4460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x v="3388"/>
    <n v="1"/>
    <n v="0.2"/>
    <x v="3832"/>
  </r>
  <r>
    <n v="4461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x v="3078"/>
  </r>
  <r>
    <n v="4462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x v="157"/>
    <n v="2"/>
    <n v="0.2"/>
    <x v="159"/>
  </r>
  <r>
    <n v="4463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x v="1996"/>
    <n v="4"/>
    <n v="0.7"/>
    <x v="2148"/>
  </r>
  <r>
    <n v="4464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x v="646"/>
    <n v="3"/>
    <n v="0.2"/>
    <x v="1186"/>
  </r>
  <r>
    <n v="4465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x v="3833"/>
  </r>
  <r>
    <n v="4466"/>
    <x v="2212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x v="106"/>
    <n v="1"/>
    <n v="0.2"/>
    <x v="3834"/>
  </r>
  <r>
    <n v="4467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x v="3390"/>
    <n v="9"/>
    <n v="0"/>
    <x v="3835"/>
  </r>
  <r>
    <n v="4468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x v="1292"/>
  </r>
  <r>
    <n v="4469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x v="3836"/>
  </r>
  <r>
    <n v="4470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x v="91"/>
    <n v="2"/>
    <n v="0"/>
    <x v="91"/>
  </r>
  <r>
    <n v="4471"/>
    <x v="2214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x v="3391"/>
    <n v="3"/>
    <n v="0.3"/>
    <x v="3837"/>
  </r>
  <r>
    <n v="4472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x v="1346"/>
    <n v="1"/>
    <n v="0.3"/>
    <x v="3838"/>
  </r>
  <r>
    <n v="4473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x v="1977"/>
    <n v="3"/>
    <n v="0.2"/>
    <x v="3839"/>
  </r>
  <r>
    <n v="4474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x v="2458"/>
    <n v="2"/>
    <n v="0.4"/>
    <x v="3840"/>
  </r>
  <r>
    <n v="4475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x v="12"/>
    <n v="3"/>
    <n v="0.2"/>
    <x v="12"/>
  </r>
  <r>
    <n v="4476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x v="3841"/>
  </r>
  <r>
    <n v="4477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x v="582"/>
    <n v="2"/>
    <n v="0.2"/>
    <x v="591"/>
  </r>
  <r>
    <n v="4478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x v="3393"/>
    <n v="3"/>
    <n v="0"/>
    <x v="3842"/>
  </r>
  <r>
    <n v="4479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x v="3394"/>
    <n v="2"/>
    <n v="0"/>
    <x v="3843"/>
  </r>
  <r>
    <n v="4480"/>
    <x v="2217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x v="1691"/>
    <n v="5"/>
    <n v="0"/>
    <x v="1792"/>
  </r>
  <r>
    <n v="4481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x v="53"/>
    <n v="7"/>
    <n v="0"/>
    <x v="3844"/>
  </r>
  <r>
    <n v="4482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x v="3395"/>
    <n v="2"/>
    <n v="0"/>
    <x v="3845"/>
  </r>
  <r>
    <n v="4483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x v="2226"/>
    <n v="12"/>
    <n v="0.2"/>
    <x v="3846"/>
  </r>
  <r>
    <n v="4484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x v="2248"/>
    <n v="3"/>
    <n v="0"/>
    <x v="2427"/>
  </r>
  <r>
    <n v="4485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x v="3396"/>
    <n v="2"/>
    <n v="0.2"/>
    <x v="3847"/>
  </r>
  <r>
    <n v="4486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x v="541"/>
    <n v="3"/>
    <n v="0"/>
    <x v="551"/>
  </r>
  <r>
    <n v="4487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x v="1836"/>
    <n v="3"/>
    <n v="0"/>
    <x v="1969"/>
  </r>
  <r>
    <n v="4488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x v="3848"/>
  </r>
  <r>
    <n v="4489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x v="3398"/>
    <n v="9"/>
    <n v="0.2"/>
    <x v="3849"/>
  </r>
  <r>
    <n v="4490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x v="3850"/>
  </r>
  <r>
    <n v="4491"/>
    <x v="2220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x v="3400"/>
    <n v="3"/>
    <n v="0.2"/>
    <x v="3851"/>
  </r>
  <r>
    <n v="4492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x v="3401"/>
    <n v="2"/>
    <n v="0.4"/>
    <x v="3852"/>
  </r>
  <r>
    <n v="4493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x v="3402"/>
    <n v="2"/>
    <n v="0.2"/>
    <x v="3853"/>
  </r>
  <r>
    <n v="4494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x v="1590"/>
    <n v="7"/>
    <n v="0.2"/>
    <x v="1683"/>
  </r>
  <r>
    <n v="4495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x v="3403"/>
    <n v="6"/>
    <n v="0.3"/>
    <x v="3854"/>
  </r>
  <r>
    <n v="4496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x v="3855"/>
  </r>
  <r>
    <n v="4497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x v="789"/>
    <n v="6"/>
    <n v="0"/>
    <x v="3856"/>
  </r>
  <r>
    <n v="4498"/>
    <x v="2223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x v="3405"/>
    <n v="4"/>
    <n v="0.7"/>
    <x v="3857"/>
  </r>
  <r>
    <n v="4499"/>
    <x v="2224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x v="91"/>
    <n v="2"/>
    <n v="0"/>
    <x v="91"/>
  </r>
  <r>
    <n v="4500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x v="91"/>
    <n v="2"/>
    <n v="0"/>
    <x v="91"/>
  </r>
  <r>
    <n v="4501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x v="3858"/>
  </r>
  <r>
    <n v="4502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x v="233"/>
    <n v="5"/>
    <n v="0.2"/>
    <x v="1446"/>
  </r>
  <r>
    <n v="4503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x v="3406"/>
    <n v="6"/>
    <n v="0.2"/>
    <x v="3859"/>
  </r>
  <r>
    <n v="4504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x v="3860"/>
  </r>
  <r>
    <n v="4505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x v="2759"/>
    <n v="2"/>
    <n v="0"/>
    <x v="3861"/>
  </r>
  <r>
    <n v="4506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x v="3862"/>
  </r>
  <r>
    <n v="4507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x v="3409"/>
    <n v="3"/>
    <n v="0.2"/>
    <x v="3863"/>
  </r>
  <r>
    <n v="4508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x v="2422"/>
    <n v="1"/>
    <n v="0"/>
    <x v="3864"/>
  </r>
  <r>
    <n v="4509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x v="1213"/>
  </r>
  <r>
    <n v="4510"/>
    <x v="2228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x v="2706"/>
  </r>
  <r>
    <n v="4511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x v="3410"/>
    <n v="2"/>
    <n v="0"/>
    <x v="3865"/>
  </r>
  <r>
    <n v="4512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x v="3866"/>
  </r>
  <r>
    <n v="4513"/>
    <x v="2230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x v="3412"/>
    <n v="6"/>
    <n v="0.7"/>
    <x v="3867"/>
  </r>
  <r>
    <n v="4514"/>
    <x v="2231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x v="3868"/>
  </r>
  <r>
    <n v="4515"/>
    <x v="2232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x v="3414"/>
    <n v="1"/>
    <n v="0"/>
    <x v="3869"/>
  </r>
  <r>
    <n v="4516"/>
    <x v="2233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x v="2978"/>
    <n v="4"/>
    <n v="0"/>
    <x v="3321"/>
  </r>
  <r>
    <n v="4517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x v="3870"/>
  </r>
  <r>
    <n v="4518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x v="3415"/>
    <n v="7"/>
    <n v="0.2"/>
    <x v="3871"/>
  </r>
  <r>
    <n v="4519"/>
    <x v="223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x v="3416"/>
    <n v="4"/>
    <n v="0"/>
    <x v="3872"/>
  </r>
  <r>
    <n v="4520"/>
    <x v="2236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x v="3417"/>
    <n v="8"/>
    <n v="0.2"/>
    <x v="3873"/>
  </r>
  <r>
    <n v="4521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x v="3874"/>
  </r>
  <r>
    <n v="4522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x v="2352"/>
    <n v="4"/>
    <n v="0"/>
    <x v="2555"/>
  </r>
  <r>
    <n v="4523"/>
    <x v="2238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x v="3418"/>
    <n v="3"/>
    <n v="0.2"/>
    <x v="3875"/>
  </r>
  <r>
    <n v="4524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x v="1981"/>
    <n v="7"/>
    <n v="0"/>
    <x v="3876"/>
  </r>
  <r>
    <n v="4525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x v="3419"/>
    <n v="6"/>
    <n v="0"/>
    <x v="3877"/>
  </r>
  <r>
    <n v="4526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x v="3420"/>
    <n v="2"/>
    <n v="0"/>
    <x v="3878"/>
  </r>
  <r>
    <n v="4527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x v="3879"/>
  </r>
  <r>
    <n v="4528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x v="3422"/>
    <n v="4"/>
    <n v="0"/>
    <x v="3880"/>
  </r>
  <r>
    <n v="4529"/>
    <x v="2241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x v="3423"/>
    <n v="4"/>
    <n v="0.2"/>
    <x v="3881"/>
  </r>
  <r>
    <n v="4530"/>
    <x v="2242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x v="3424"/>
    <n v="2"/>
    <n v="0.8"/>
    <x v="3882"/>
  </r>
  <r>
    <n v="4531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x v="1262"/>
    <n v="2"/>
    <n v="0.1"/>
    <x v="1312"/>
  </r>
  <r>
    <n v="4532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x v="3883"/>
  </r>
  <r>
    <n v="4533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x v="1919"/>
    <n v="3"/>
    <n v="0.2"/>
    <x v="2063"/>
  </r>
  <r>
    <n v="4534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x v="792"/>
  </r>
  <r>
    <n v="4535"/>
    <x v="2245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x v="493"/>
    <n v="2"/>
    <n v="0"/>
    <x v="2181"/>
  </r>
  <r>
    <n v="4536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x v="3426"/>
    <n v="3"/>
    <n v="0"/>
    <x v="3884"/>
  </r>
  <r>
    <n v="4537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x v="1808"/>
    <n v="3"/>
    <n v="0.2"/>
    <x v="3885"/>
  </r>
  <r>
    <n v="4538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x v="2614"/>
    <n v="3"/>
    <n v="0"/>
    <x v="3886"/>
  </r>
  <r>
    <n v="4539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x v="2805"/>
    <n v="4"/>
    <n v="0"/>
    <x v="3887"/>
  </r>
  <r>
    <n v="4540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x v="2815"/>
    <n v="2"/>
    <n v="0"/>
    <x v="3888"/>
  </r>
  <r>
    <n v="4541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x v="3889"/>
  </r>
  <r>
    <n v="4542"/>
    <x v="2248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x v="3890"/>
  </r>
  <r>
    <n v="4543"/>
    <x v="2249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x v="3429"/>
    <n v="2"/>
    <n v="0"/>
    <x v="3891"/>
  </r>
  <r>
    <n v="4544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x v="3430"/>
    <n v="9"/>
    <n v="0.3"/>
    <x v="3892"/>
  </r>
  <r>
    <n v="4545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x v="1490"/>
    <n v="2"/>
    <n v="0.2"/>
    <x v="1570"/>
  </r>
  <r>
    <n v="4546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x v="3431"/>
    <n v="7"/>
    <n v="0.2"/>
    <x v="3893"/>
  </r>
  <r>
    <n v="4547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x v="3432"/>
    <n v="2"/>
    <n v="0.8"/>
    <x v="3894"/>
  </r>
  <r>
    <n v="4548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x v="2789"/>
    <n v="3"/>
    <n v="0.2"/>
    <x v="3895"/>
  </r>
  <r>
    <n v="4549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x v="3896"/>
  </r>
  <r>
    <n v="4550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x v="3434"/>
    <n v="4"/>
    <n v="0.2"/>
    <x v="2911"/>
  </r>
  <r>
    <n v="4551"/>
    <x v="2251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x v="1784"/>
    <n v="2"/>
    <n v="0"/>
    <x v="2167"/>
  </r>
  <r>
    <n v="4552"/>
    <x v="225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x v="3897"/>
  </r>
  <r>
    <n v="4553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x v="2186"/>
    <n v="3"/>
    <n v="0.2"/>
    <x v="2355"/>
  </r>
  <r>
    <n v="4554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x v="1387"/>
    <n v="3"/>
    <n v="0"/>
    <x v="2512"/>
  </r>
  <r>
    <n v="4555"/>
    <x v="2254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x v="3898"/>
  </r>
  <r>
    <n v="4556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x v="1629"/>
    <n v="4"/>
    <n v="0"/>
    <x v="3899"/>
  </r>
  <r>
    <n v="4557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x v="3386"/>
    <n v="4"/>
    <n v="0"/>
    <x v="3828"/>
  </r>
  <r>
    <n v="4558"/>
    <x v="2256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x v="3437"/>
    <n v="1"/>
    <n v="0.7"/>
    <x v="3900"/>
  </r>
  <r>
    <n v="4559"/>
    <x v="2257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x v="2000"/>
    <n v="2"/>
    <n v="0.2"/>
    <x v="3901"/>
  </r>
  <r>
    <n v="4560"/>
    <x v="2258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x v="3902"/>
  </r>
  <r>
    <n v="4561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4562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x v="3440"/>
    <n v="3"/>
    <n v="0.2"/>
    <x v="3904"/>
  </r>
  <r>
    <n v="4563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x v="3441"/>
    <n v="5"/>
    <n v="0"/>
    <x v="3905"/>
  </r>
  <r>
    <n v="4564"/>
    <x v="226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x v="3906"/>
  </r>
  <r>
    <n v="4565"/>
    <x v="2261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x v="997"/>
    <n v="6"/>
    <n v="0.2"/>
    <x v="3907"/>
  </r>
  <r>
    <n v="4566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x v="997"/>
  </r>
  <r>
    <n v="4567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x v="3908"/>
  </r>
  <r>
    <n v="4568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x v="683"/>
  </r>
  <r>
    <n v="4569"/>
    <x v="2263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x v="3909"/>
  </r>
  <r>
    <n v="4570"/>
    <x v="2264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x v="3350"/>
  </r>
  <r>
    <n v="4571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x v="3355"/>
    <n v="3"/>
    <n v="0"/>
    <x v="3789"/>
  </r>
  <r>
    <n v="4572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x v="3445"/>
    <n v="2"/>
    <n v="0"/>
    <x v="3910"/>
  </r>
  <r>
    <n v="4573"/>
    <x v="2266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x v="3911"/>
  </r>
  <r>
    <n v="4574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x v="2854"/>
    <n v="7"/>
    <n v="0"/>
    <x v="3912"/>
  </r>
  <r>
    <n v="4575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x v="3446"/>
    <n v="4"/>
    <n v="0"/>
    <x v="3913"/>
  </r>
  <r>
    <n v="4576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x v="2255"/>
    <n v="5"/>
    <n v="0"/>
    <x v="2711"/>
  </r>
  <r>
    <n v="4577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x v="3447"/>
    <n v="2"/>
    <n v="0"/>
    <x v="3914"/>
  </r>
  <r>
    <n v="4578"/>
    <x v="2268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x v="2094"/>
    <n v="1"/>
    <n v="0.2"/>
    <x v="2258"/>
  </r>
  <r>
    <n v="4579"/>
    <x v="2269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x v="3448"/>
    <n v="3"/>
    <n v="0"/>
    <x v="3915"/>
  </r>
  <r>
    <n v="4580"/>
    <x v="2270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x v="3449"/>
    <n v="11"/>
    <n v="0"/>
    <x v="3916"/>
  </r>
  <r>
    <n v="4581"/>
    <x v="2271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x v="3450"/>
    <n v="6"/>
    <n v="0"/>
    <x v="3917"/>
  </r>
  <r>
    <n v="4582"/>
    <x v="2272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x v="3451"/>
    <n v="3"/>
    <n v="0.2"/>
    <x v="3918"/>
  </r>
  <r>
    <n v="4583"/>
    <x v="227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x v="3452"/>
    <n v="8"/>
    <n v="0.2"/>
    <x v="3919"/>
  </r>
  <r>
    <n v="4584"/>
    <x v="2274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x v="341"/>
    <n v="2"/>
    <n v="0"/>
    <x v="349"/>
  </r>
  <r>
    <n v="4585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x v="3920"/>
  </r>
  <r>
    <n v="4586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x v="3454"/>
    <n v="5"/>
    <n v="0"/>
    <x v="3921"/>
  </r>
  <r>
    <n v="4587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x v="3455"/>
    <n v="6"/>
    <n v="0.2"/>
    <x v="3922"/>
  </r>
  <r>
    <n v="4588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x v="2271"/>
    <n v="3"/>
    <n v="0"/>
    <x v="3923"/>
  </r>
  <r>
    <n v="4589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x v="3456"/>
    <n v="3"/>
    <n v="0"/>
    <x v="3924"/>
  </r>
  <r>
    <n v="4590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x v="3457"/>
    <n v="7"/>
    <n v="0"/>
    <x v="3925"/>
  </r>
  <r>
    <n v="4591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x v="2788"/>
    <n v="2"/>
    <n v="0"/>
    <x v="3926"/>
  </r>
  <r>
    <n v="4592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x v="3164"/>
    <n v="2"/>
    <n v="0.2"/>
    <x v="3557"/>
  </r>
  <r>
    <n v="4593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x v="1770"/>
    <n v="3"/>
    <n v="0.2"/>
    <x v="3927"/>
  </r>
  <r>
    <n v="4594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x v="3928"/>
  </r>
  <r>
    <n v="4595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x v="3458"/>
    <n v="3"/>
    <n v="0.2"/>
    <x v="3929"/>
  </r>
  <r>
    <n v="4596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x v="3459"/>
    <n v="3"/>
    <n v="0"/>
    <x v="3930"/>
  </r>
  <r>
    <n v="4597"/>
    <x v="2277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x v="3931"/>
  </r>
  <r>
    <n v="4598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x v="3461"/>
    <n v="3"/>
    <n v="0"/>
    <x v="3932"/>
  </r>
  <r>
    <n v="4599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x v="3933"/>
  </r>
  <r>
    <n v="4600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x v="3463"/>
    <n v="1"/>
    <n v="0"/>
    <x v="3934"/>
  </r>
  <r>
    <n v="4601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x v="3935"/>
  </r>
  <r>
    <n v="4602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x v="132"/>
    <n v="4"/>
    <n v="0"/>
    <x v="3936"/>
  </r>
  <r>
    <n v="4603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x v="3465"/>
    <n v="1"/>
    <n v="0.2"/>
    <x v="3937"/>
  </r>
  <r>
    <n v="4604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x v="3466"/>
    <n v="4"/>
    <n v="0.2"/>
    <x v="3938"/>
  </r>
  <r>
    <n v="4605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x v="2096"/>
    <n v="2"/>
    <n v="0.2"/>
    <x v="2260"/>
  </r>
  <r>
    <n v="4606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x v="3939"/>
  </r>
  <r>
    <n v="4607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x v="3468"/>
    <n v="1"/>
    <n v="0"/>
    <x v="3940"/>
  </r>
  <r>
    <n v="4608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x v="3469"/>
    <n v="3"/>
    <n v="0"/>
    <x v="3941"/>
  </r>
  <r>
    <n v="4609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x v="3942"/>
  </r>
  <r>
    <n v="4610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x v="1568"/>
    <n v="7"/>
    <n v="0"/>
    <x v="1657"/>
  </r>
  <r>
    <n v="4611"/>
    <x v="228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x v="349"/>
    <n v="8"/>
    <n v="0"/>
    <x v="357"/>
  </r>
  <r>
    <n v="4612"/>
    <x v="2283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x v="3943"/>
  </r>
  <r>
    <n v="4613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x v="1662"/>
    <n v="3"/>
    <n v="0.2"/>
    <x v="1760"/>
  </r>
  <r>
    <n v="4614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x v="3471"/>
    <n v="5"/>
    <n v="0.2"/>
    <x v="3944"/>
  </r>
  <r>
    <n v="4615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x v="3945"/>
  </r>
  <r>
    <n v="4616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x v="3946"/>
  </r>
  <r>
    <n v="4617"/>
    <x v="2286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x v="3947"/>
  </r>
  <r>
    <n v="4618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x v="3474"/>
    <n v="2"/>
    <n v="0"/>
    <x v="3948"/>
  </r>
  <r>
    <n v="4619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x v="3116"/>
    <n v="3"/>
    <n v="0"/>
    <x v="3949"/>
  </r>
  <r>
    <n v="4620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x v="3475"/>
    <n v="6"/>
    <n v="0.2"/>
    <x v="3950"/>
  </r>
  <r>
    <n v="4621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x v="3476"/>
    <n v="3"/>
    <n v="0.2"/>
    <x v="3951"/>
  </r>
  <r>
    <n v="4622"/>
    <x v="2289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x v="3477"/>
    <n v="5"/>
    <n v="0"/>
    <x v="3952"/>
  </r>
  <r>
    <n v="4623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x v="3478"/>
    <n v="3"/>
    <n v="0.2"/>
    <x v="3953"/>
  </r>
  <r>
    <n v="4624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x v="3479"/>
    <n v="4"/>
    <n v="0.2"/>
    <x v="3954"/>
  </r>
  <r>
    <n v="4625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x v="3480"/>
    <n v="2"/>
    <n v="0.2"/>
    <x v="3955"/>
  </r>
  <r>
    <n v="4626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x v="3481"/>
    <n v="3"/>
    <n v="0.2"/>
    <x v="3956"/>
  </r>
  <r>
    <n v="4627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x v="3957"/>
  </r>
  <r>
    <n v="4628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x v="3482"/>
    <n v="2"/>
    <n v="0"/>
    <x v="3958"/>
  </r>
  <r>
    <n v="4629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x v="3959"/>
  </r>
  <r>
    <n v="4630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x v="905"/>
    <n v="3"/>
    <n v="0"/>
    <x v="938"/>
  </r>
  <r>
    <n v="4631"/>
    <x v="2292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x v="1819"/>
    <n v="2"/>
    <n v="0"/>
    <x v="3960"/>
  </r>
  <r>
    <n v="4632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x v="2678"/>
    <n v="5"/>
    <n v="0"/>
    <x v="2957"/>
  </r>
  <r>
    <n v="4633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x v="3961"/>
  </r>
  <r>
    <n v="4634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x v="3485"/>
    <n v="6"/>
    <n v="0.15"/>
    <x v="3962"/>
  </r>
  <r>
    <n v="4635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x v="3963"/>
  </r>
  <r>
    <n v="4636"/>
    <x v="2295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x v="703"/>
  </r>
  <r>
    <n v="4637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x v="3964"/>
  </r>
  <r>
    <n v="4638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4639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x v="3207"/>
  </r>
  <r>
    <n v="4640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x v="3486"/>
    <n v="8"/>
    <n v="0"/>
    <x v="3965"/>
  </r>
  <r>
    <n v="4641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x v="3487"/>
    <n v="1"/>
    <n v="0"/>
    <x v="3966"/>
  </r>
  <r>
    <n v="4642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x v="3967"/>
  </r>
  <r>
    <n v="4643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x v="3968"/>
  </r>
  <r>
    <n v="4644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x v="2925"/>
    <n v="2"/>
    <n v="0.2"/>
    <x v="3830"/>
  </r>
  <r>
    <n v="4645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x v="2729"/>
    <n v="2"/>
    <n v="0.2"/>
    <x v="3021"/>
  </r>
  <r>
    <n v="4646"/>
    <x v="230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x v="3489"/>
    <n v="2"/>
    <n v="0.1"/>
    <x v="3969"/>
  </r>
  <r>
    <n v="4647"/>
    <x v="2301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x v="3970"/>
  </r>
  <r>
    <n v="4648"/>
    <x v="2302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x v="3971"/>
  </r>
  <r>
    <n v="4649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x v="3492"/>
    <n v="9"/>
    <n v="0"/>
    <x v="3972"/>
  </r>
  <r>
    <n v="4650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x v="3493"/>
    <n v="5"/>
    <n v="0"/>
    <x v="3973"/>
  </r>
  <r>
    <n v="4651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x v="1672"/>
    <n v="5"/>
    <n v="0"/>
    <x v="1770"/>
  </r>
  <r>
    <n v="4652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x v="3494"/>
    <n v="4"/>
    <n v="0"/>
    <x v="3974"/>
  </r>
  <r>
    <n v="4653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x v="3975"/>
  </r>
  <r>
    <n v="4654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x v="3976"/>
  </r>
  <r>
    <n v="4655"/>
    <x v="2306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x v="709"/>
    <n v="1"/>
    <n v="0"/>
    <x v="3977"/>
  </r>
  <r>
    <n v="4656"/>
    <x v="2307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x v="3496"/>
    <n v="2"/>
    <n v="0.2"/>
    <x v="3978"/>
  </r>
  <r>
    <n v="4657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x v="3979"/>
  </r>
  <r>
    <n v="4658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x v="798"/>
  </r>
  <r>
    <n v="4659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x v="892"/>
    <n v="2"/>
    <n v="0.2"/>
    <x v="2282"/>
  </r>
  <r>
    <n v="4660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x v="3980"/>
  </r>
  <r>
    <n v="4661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x v="289"/>
    <n v="3"/>
    <n v="0.2"/>
    <x v="3981"/>
  </r>
  <r>
    <n v="4662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x v="3131"/>
  </r>
  <r>
    <n v="4663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x v="3982"/>
  </r>
  <r>
    <n v="4664"/>
    <x v="23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x v="3500"/>
    <n v="1"/>
    <n v="0.2"/>
    <x v="3983"/>
  </r>
  <r>
    <n v="4665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x v="3984"/>
  </r>
  <r>
    <n v="4666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x v="3985"/>
  </r>
  <r>
    <n v="4667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x v="710"/>
    <n v="4"/>
    <n v="0"/>
    <x v="3986"/>
  </r>
  <r>
    <n v="4668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x v="3502"/>
    <n v="2"/>
    <n v="0"/>
    <x v="3987"/>
  </r>
  <r>
    <n v="4669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x v="3503"/>
    <n v="10"/>
    <n v="0.8"/>
    <x v="3988"/>
  </r>
  <r>
    <n v="4670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x v="3989"/>
  </r>
  <r>
    <n v="4671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x v="3505"/>
    <n v="5"/>
    <n v="0.2"/>
    <x v="3990"/>
  </r>
  <r>
    <n v="4672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x v="3506"/>
    <n v="4"/>
    <n v="0.1"/>
    <x v="3991"/>
  </r>
  <r>
    <n v="4673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x v="3992"/>
  </r>
  <r>
    <n v="4674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x v="3508"/>
    <n v="1"/>
    <n v="0"/>
    <x v="3993"/>
  </r>
  <r>
    <n v="4675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x v="3994"/>
  </r>
  <r>
    <n v="4676"/>
    <x v="2314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x v="1758"/>
  </r>
  <r>
    <n v="4677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x v="3509"/>
    <n v="4"/>
    <n v="0.2"/>
    <x v="3995"/>
  </r>
  <r>
    <n v="4678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x v="3963"/>
  </r>
  <r>
    <n v="4679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x v="137"/>
    <n v="12"/>
    <n v="0"/>
    <x v="3996"/>
  </r>
  <r>
    <n v="4680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x v="794"/>
    <n v="2"/>
    <n v="0"/>
    <x v="819"/>
  </r>
  <r>
    <n v="4681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x v="3997"/>
  </r>
  <r>
    <n v="4682"/>
    <x v="2316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x v="3511"/>
    <n v="9"/>
    <n v="0"/>
    <x v="3998"/>
  </r>
  <r>
    <n v="4683"/>
    <x v="2317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x v="3512"/>
    <n v="9"/>
    <n v="0.2"/>
    <x v="3999"/>
  </r>
  <r>
    <n v="4684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x v="4000"/>
  </r>
  <r>
    <n v="4685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x v="3514"/>
    <n v="4"/>
    <n v="0.5"/>
    <x v="4001"/>
  </r>
  <r>
    <n v="4686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x v="3515"/>
    <n v="2"/>
    <n v="0.7"/>
    <x v="4002"/>
  </r>
  <r>
    <n v="4687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x v="1814"/>
    <n v="7"/>
    <n v="0.2"/>
    <x v="1944"/>
  </r>
  <r>
    <n v="4688"/>
    <x v="2319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x v="3516"/>
    <n v="9"/>
    <n v="0"/>
    <x v="4003"/>
  </r>
  <r>
    <n v="4689"/>
    <x v="2320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x v="4004"/>
  </r>
  <r>
    <n v="4690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x v="3518"/>
    <n v="2"/>
    <n v="0.2"/>
    <x v="4005"/>
  </r>
  <r>
    <n v="4691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x v="4006"/>
  </r>
  <r>
    <n v="4692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x v="2516"/>
    <n v="3"/>
    <n v="0.2"/>
    <x v="4007"/>
  </r>
  <r>
    <n v="4693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x v="3519"/>
    <n v="5"/>
    <n v="0.2"/>
    <x v="4008"/>
  </r>
  <r>
    <n v="4694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x v="582"/>
    <n v="2"/>
    <n v="0.2"/>
    <x v="591"/>
  </r>
  <r>
    <n v="4695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x v="3520"/>
    <n v="4"/>
    <n v="0"/>
    <x v="4009"/>
  </r>
  <r>
    <n v="4696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x v="3367"/>
    <n v="3"/>
    <n v="0"/>
    <x v="4010"/>
  </r>
  <r>
    <n v="4697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x v="4011"/>
  </r>
  <r>
    <n v="4698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x v="3522"/>
    <n v="9"/>
    <n v="0"/>
    <x v="4012"/>
  </r>
  <r>
    <n v="4699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x v="4013"/>
  </r>
  <r>
    <n v="4700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x v="797"/>
    <n v="2"/>
    <n v="0.2"/>
    <x v="822"/>
  </r>
  <r>
    <n v="4701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x v="3524"/>
    <n v="2"/>
    <n v="0.2"/>
    <x v="4014"/>
  </r>
  <r>
    <n v="4702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x v="1312"/>
    <n v="2"/>
    <n v="0.2"/>
    <x v="2997"/>
  </r>
  <r>
    <n v="4703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x v="3525"/>
    <n v="1"/>
    <n v="0.6"/>
    <x v="4015"/>
  </r>
  <r>
    <n v="4704"/>
    <x v="2324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x v="3526"/>
    <n v="2"/>
    <n v="0.8"/>
    <x v="4016"/>
  </r>
  <r>
    <n v="4705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x v="4017"/>
  </r>
  <r>
    <n v="4706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x v="2"/>
    <n v="2"/>
    <n v="0"/>
    <x v="2"/>
  </r>
  <r>
    <n v="4707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x v="4018"/>
  </r>
  <r>
    <n v="4708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x v="1658"/>
    <n v="5"/>
    <n v="0.2"/>
    <x v="1756"/>
  </r>
  <r>
    <n v="4709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x v="3529"/>
    <n v="3"/>
    <n v="0"/>
    <x v="4019"/>
  </r>
  <r>
    <n v="4710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x v="2643"/>
    <n v="2"/>
    <n v="0"/>
    <x v="4020"/>
  </r>
  <r>
    <n v="4711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x v="3874"/>
  </r>
  <r>
    <n v="4712"/>
    <x v="2327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x v="3530"/>
    <n v="1"/>
    <n v="0.7"/>
    <x v="4021"/>
  </r>
  <r>
    <n v="4713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x v="1590"/>
    <n v="7"/>
    <n v="0.2"/>
    <x v="1683"/>
  </r>
  <r>
    <n v="4714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x v="4022"/>
  </r>
  <r>
    <n v="4715"/>
    <x v="2329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x v="3532"/>
    <n v="2"/>
    <n v="0.2"/>
    <x v="4023"/>
  </r>
  <r>
    <n v="4716"/>
    <x v="233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x v="1227"/>
    <n v="2"/>
    <n v="0.2"/>
    <x v="1487"/>
  </r>
  <r>
    <n v="4717"/>
    <x v="2331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x v="3533"/>
    <n v="2"/>
    <n v="0"/>
    <x v="4024"/>
  </r>
  <r>
    <n v="4718"/>
    <x v="233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x v="3534"/>
    <n v="3"/>
    <n v="0"/>
    <x v="4025"/>
  </r>
  <r>
    <n v="4719"/>
    <x v="2333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x v="1568"/>
    <n v="7"/>
    <n v="0"/>
    <x v="1657"/>
  </r>
  <r>
    <n v="4720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x v="4026"/>
  </r>
  <r>
    <n v="4721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x v="1168"/>
    <n v="2"/>
    <n v="0"/>
    <x v="4027"/>
  </r>
  <r>
    <n v="4722"/>
    <x v="2335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x v="3536"/>
    <n v="3"/>
    <n v="0.5"/>
    <x v="4028"/>
  </r>
  <r>
    <n v="4723"/>
    <x v="2336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x v="3537"/>
    <n v="1"/>
    <n v="0"/>
    <x v="4029"/>
  </r>
  <r>
    <n v="4724"/>
    <x v="2337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x v="1674"/>
    <n v="3"/>
    <n v="0"/>
    <x v="4030"/>
  </r>
  <r>
    <n v="4725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x v="3538"/>
    <n v="2"/>
    <n v="0.7"/>
    <x v="4031"/>
  </r>
  <r>
    <n v="4726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x v="4032"/>
  </r>
  <r>
    <n v="4727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x v="2269"/>
  </r>
  <r>
    <n v="4728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x v="4033"/>
  </r>
  <r>
    <n v="4729"/>
    <x v="2340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x v="3541"/>
    <n v="7"/>
    <n v="0.2"/>
    <x v="4034"/>
  </r>
  <r>
    <n v="4730"/>
    <x v="234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x v="3542"/>
    <n v="3"/>
    <n v="0.2"/>
    <x v="4035"/>
  </r>
  <r>
    <n v="4731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x v="3543"/>
    <n v="6"/>
    <n v="0"/>
    <x v="4036"/>
  </r>
  <r>
    <n v="4732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x v="3544"/>
    <n v="3"/>
    <n v="0"/>
    <x v="4037"/>
  </r>
  <r>
    <n v="4733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x v="3545"/>
    <n v="3"/>
    <n v="0"/>
    <x v="4038"/>
  </r>
  <r>
    <n v="4734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x v="4039"/>
  </r>
  <r>
    <n v="4735"/>
    <x v="2343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x v="4040"/>
  </r>
  <r>
    <n v="4736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x v="341"/>
    <n v="2"/>
    <n v="0"/>
    <x v="1857"/>
  </r>
  <r>
    <n v="4737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x v="3548"/>
    <n v="2"/>
    <n v="0"/>
    <x v="4041"/>
  </r>
  <r>
    <n v="4738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x v="3549"/>
    <n v="2"/>
    <n v="0"/>
    <x v="4042"/>
  </r>
  <r>
    <n v="4739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x v="4043"/>
  </r>
  <r>
    <n v="4740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x v="3551"/>
    <n v="1"/>
    <n v="0.2"/>
    <x v="4044"/>
  </r>
  <r>
    <n v="4741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x v="745"/>
    <n v="2"/>
    <n v="0"/>
    <x v="763"/>
  </r>
  <r>
    <n v="4742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x v="3307"/>
    <n v="3"/>
    <n v="0"/>
    <x v="3734"/>
  </r>
  <r>
    <n v="4743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x v="1096"/>
  </r>
  <r>
    <n v="4744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x v="2498"/>
  </r>
  <r>
    <n v="4745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x v="4045"/>
  </r>
  <r>
    <n v="4746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x v="3445"/>
    <n v="2"/>
    <n v="0"/>
    <x v="4046"/>
  </r>
  <r>
    <n v="4747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x v="3553"/>
    <n v="3"/>
    <n v="0"/>
    <x v="4047"/>
  </r>
  <r>
    <n v="4748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x v="3554"/>
    <n v="3"/>
    <n v="0"/>
    <x v="4048"/>
  </r>
  <r>
    <n v="4749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x v="2974"/>
  </r>
  <r>
    <n v="4750"/>
    <x v="2349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x v="657"/>
    <n v="5"/>
    <n v="0"/>
    <x v="669"/>
  </r>
  <r>
    <n v="4751"/>
    <x v="2350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x v="2524"/>
    <n v="3"/>
    <n v="0.2"/>
    <x v="2767"/>
  </r>
  <r>
    <n v="4752"/>
    <x v="2351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x v="1458"/>
  </r>
  <r>
    <n v="4753"/>
    <x v="2352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x v="4049"/>
  </r>
  <r>
    <n v="4754"/>
    <x v="2353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x v="4"/>
    <n v="4"/>
    <n v="0.2"/>
    <x v="4050"/>
  </r>
  <r>
    <n v="4755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x v="3556"/>
    <n v="2"/>
    <n v="0.7"/>
    <x v="4051"/>
  </r>
  <r>
    <n v="4756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x v="945"/>
  </r>
  <r>
    <n v="4757"/>
    <x v="2355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x v="3557"/>
    <n v="2"/>
    <n v="0.7"/>
    <x v="4052"/>
  </r>
  <r>
    <n v="4758"/>
    <x v="2356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x v="3558"/>
    <n v="7"/>
    <n v="0.8"/>
    <x v="4053"/>
  </r>
  <r>
    <n v="4759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x v="3559"/>
    <n v="4"/>
    <n v="0"/>
    <x v="4054"/>
  </r>
  <r>
    <n v="4760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x v="786"/>
    <n v="2"/>
    <n v="0.2"/>
    <x v="4055"/>
  </r>
  <r>
    <n v="4761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x v="4056"/>
  </r>
  <r>
    <n v="4762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x v="2184"/>
    <n v="2"/>
    <n v="0.2"/>
    <x v="2352"/>
  </r>
  <r>
    <n v="4763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x v="4057"/>
  </r>
  <r>
    <n v="4764"/>
    <x v="2359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x v="4058"/>
  </r>
  <r>
    <n v="4765"/>
    <x v="2360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x v="3562"/>
    <n v="4"/>
    <n v="0"/>
    <x v="4059"/>
  </r>
  <r>
    <n v="4766"/>
    <x v="2361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x v="2467"/>
    <n v="1"/>
    <n v="0"/>
    <x v="2700"/>
  </r>
  <r>
    <n v="4767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x v="3563"/>
    <n v="5"/>
    <n v="0.2"/>
    <x v="4060"/>
  </r>
  <r>
    <n v="4768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x v="3564"/>
    <n v="3"/>
    <n v="0.2"/>
    <x v="4061"/>
  </r>
  <r>
    <n v="4769"/>
    <x v="236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x v="869"/>
    <n v="4"/>
    <n v="0.2"/>
    <x v="4062"/>
  </r>
  <r>
    <n v="4770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x v="1655"/>
    <n v="3"/>
    <n v="0.2"/>
    <x v="4063"/>
  </r>
  <r>
    <n v="4771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x v="4064"/>
  </r>
  <r>
    <n v="4772"/>
    <x v="2365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x v="3565"/>
    <n v="8"/>
    <n v="0.2"/>
    <x v="4065"/>
  </r>
  <r>
    <n v="4773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x v="3566"/>
    <n v="1"/>
    <n v="0.6"/>
    <x v="4066"/>
  </r>
  <r>
    <n v="4774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x v="132"/>
    <n v="5"/>
    <n v="0.2"/>
    <x v="2045"/>
  </r>
  <r>
    <n v="4775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x v="2705"/>
    <n v="2"/>
    <n v="0.2"/>
    <x v="2995"/>
  </r>
  <r>
    <n v="4776"/>
    <x v="2367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x v="371"/>
    <n v="4"/>
    <n v="0"/>
    <x v="4067"/>
  </r>
  <r>
    <n v="4777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x v="1313"/>
    <n v="3"/>
    <n v="0"/>
    <x v="1368"/>
  </r>
  <r>
    <n v="4778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x v="4068"/>
  </r>
  <r>
    <n v="4779"/>
    <x v="2369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x v="3568"/>
    <n v="7"/>
    <n v="0"/>
    <x v="4069"/>
  </r>
  <r>
    <n v="4780"/>
    <x v="2370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x v="3569"/>
    <n v="1"/>
    <n v="0.1"/>
    <x v="4070"/>
  </r>
  <r>
    <n v="4781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x v="232"/>
  </r>
  <r>
    <n v="4782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x v="4071"/>
  </r>
  <r>
    <n v="4783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x v="3572"/>
    <n v="7"/>
    <n v="0.2"/>
    <x v="4072"/>
  </r>
  <r>
    <n v="4784"/>
    <x v="2372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x v="1007"/>
    <n v="5"/>
    <n v="0"/>
    <x v="1046"/>
  </r>
  <r>
    <n v="4785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x v="1332"/>
    <n v="5"/>
    <n v="0.2"/>
    <x v="4073"/>
  </r>
  <r>
    <n v="4786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x v="4074"/>
  </r>
  <r>
    <n v="4787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x v="1728"/>
    <n v="3"/>
    <n v="0.2"/>
    <x v="1833"/>
  </r>
  <r>
    <n v="4788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x v="3574"/>
    <n v="4"/>
    <n v="0.2"/>
    <x v="4075"/>
  </r>
  <r>
    <n v="4789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x v="4076"/>
  </r>
  <r>
    <n v="4790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x v="3576"/>
    <n v="5"/>
    <n v="0.2"/>
    <x v="4077"/>
  </r>
  <r>
    <n v="4791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x v="3577"/>
    <n v="5"/>
    <n v="0.5"/>
    <x v="4078"/>
  </r>
  <r>
    <n v="4792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x v="633"/>
    <n v="3"/>
    <n v="0.2"/>
    <x v="644"/>
  </r>
  <r>
    <n v="4793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x v="4079"/>
  </r>
  <r>
    <n v="4794"/>
    <x v="237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x v="4080"/>
  </r>
  <r>
    <n v="4795"/>
    <x v="2375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x v="4081"/>
  </r>
  <r>
    <n v="4796"/>
    <x v="237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x v="719"/>
    <n v="3"/>
    <n v="0"/>
    <x v="737"/>
  </r>
  <r>
    <n v="4797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x v="3580"/>
    <n v="3"/>
    <n v="0.7"/>
    <x v="4082"/>
  </r>
  <r>
    <n v="4798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x v="277"/>
    <n v="6"/>
    <n v="0.2"/>
    <x v="282"/>
  </r>
  <r>
    <n v="4799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x v="4083"/>
  </r>
  <r>
    <n v="4800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x v="4084"/>
  </r>
  <r>
    <n v="4801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x v="411"/>
    <n v="2"/>
    <n v="0.2"/>
    <x v="4085"/>
  </r>
  <r>
    <n v="4802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x v="4086"/>
  </r>
  <r>
    <n v="4803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x v="4087"/>
  </r>
  <r>
    <n v="4804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x v="3585"/>
    <n v="1"/>
    <n v="0.4"/>
    <x v="4088"/>
  </r>
  <r>
    <n v="4805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x v="3586"/>
    <n v="9"/>
    <n v="0.2"/>
    <x v="4089"/>
  </r>
  <r>
    <n v="4806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x v="2479"/>
    <n v="2"/>
    <n v="0"/>
    <x v="2714"/>
  </r>
  <r>
    <n v="4807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x v="3587"/>
    <n v="10"/>
    <n v="0"/>
    <x v="4090"/>
  </r>
  <r>
    <n v="4808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x v="687"/>
    <n v="3"/>
    <n v="0"/>
    <x v="700"/>
  </r>
  <r>
    <n v="4809"/>
    <x v="2380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x v="3588"/>
    <n v="3"/>
    <n v="0.2"/>
    <x v="4091"/>
  </r>
  <r>
    <n v="4810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x v="3589"/>
    <n v="4"/>
    <n v="0"/>
    <x v="4092"/>
  </r>
  <r>
    <n v="4811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x v="3590"/>
    <n v="2"/>
    <n v="0"/>
    <x v="4093"/>
  </r>
  <r>
    <n v="4812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x v="3591"/>
    <n v="3"/>
    <n v="0.3"/>
    <x v="4094"/>
  </r>
  <r>
    <n v="4813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x v="3592"/>
    <n v="4"/>
    <n v="0.4"/>
    <x v="4095"/>
  </r>
  <r>
    <n v="4814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x v="4096"/>
  </r>
  <r>
    <n v="4815"/>
    <x v="2383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x v="1465"/>
    <n v="3"/>
    <n v="0"/>
    <x v="2695"/>
  </r>
  <r>
    <n v="4816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x v="4097"/>
  </r>
  <r>
    <n v="4817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x v="3595"/>
    <n v="2"/>
    <n v="0.2"/>
    <x v="4098"/>
  </r>
  <r>
    <n v="4818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x v="4099"/>
  </r>
  <r>
    <n v="4819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x v="3597"/>
    <n v="4"/>
    <n v="0.2"/>
    <x v="4100"/>
  </r>
  <r>
    <n v="4820"/>
    <x v="2385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x v="3598"/>
    <n v="2"/>
    <n v="0"/>
    <x v="4101"/>
  </r>
  <r>
    <n v="4821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x v="3599"/>
    <n v="8"/>
    <n v="0.8"/>
    <x v="4102"/>
  </r>
  <r>
    <n v="4822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x v="4103"/>
  </r>
  <r>
    <n v="4823"/>
    <x v="2387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x v="3600"/>
    <n v="6"/>
    <n v="0.7"/>
    <x v="4104"/>
  </r>
  <r>
    <n v="4824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x v="3601"/>
    <n v="7"/>
    <n v="0.7"/>
    <x v="4105"/>
  </r>
  <r>
    <n v="4825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x v="3602"/>
    <n v="3"/>
    <n v="0.3"/>
    <x v="4106"/>
  </r>
  <r>
    <n v="4826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x v="2540"/>
    <n v="3"/>
    <n v="0.2"/>
    <x v="4107"/>
  </r>
  <r>
    <n v="4827"/>
    <x v="2389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x v="3603"/>
    <n v="4"/>
    <n v="0.2"/>
    <x v="4108"/>
  </r>
  <r>
    <n v="4828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x v="3198"/>
  </r>
  <r>
    <n v="4829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x v="719"/>
    <n v="3"/>
    <n v="0"/>
    <x v="4109"/>
  </r>
  <r>
    <n v="4830"/>
    <x v="2391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x v="3604"/>
    <n v="3"/>
    <n v="0.2"/>
    <x v="4110"/>
  </r>
  <r>
    <n v="4831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x v="3605"/>
    <n v="6"/>
    <n v="0"/>
    <x v="4111"/>
  </r>
  <r>
    <n v="4832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x v="905"/>
    <n v="3"/>
    <n v="0"/>
    <x v="938"/>
  </r>
  <r>
    <n v="4833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x v="2433"/>
    <n v="2"/>
    <n v="0"/>
    <x v="2657"/>
  </r>
  <r>
    <n v="4834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x v="714"/>
    <n v="3"/>
    <n v="0"/>
    <x v="4112"/>
  </r>
  <r>
    <n v="4835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x v="4113"/>
  </r>
  <r>
    <n v="4836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x v="1168"/>
    <n v="2"/>
    <n v="0"/>
    <x v="4027"/>
  </r>
  <r>
    <n v="4837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x v="958"/>
    <n v="4"/>
    <n v="0.2"/>
    <x v="993"/>
  </r>
  <r>
    <n v="4838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x v="4114"/>
  </r>
  <r>
    <n v="4839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x v="3607"/>
    <n v="6"/>
    <n v="0.2"/>
    <x v="4115"/>
  </r>
  <r>
    <n v="4840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x v="4116"/>
  </r>
  <r>
    <n v="4841"/>
    <x v="2395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x v="3609"/>
    <n v="2"/>
    <n v="0"/>
    <x v="4117"/>
  </r>
  <r>
    <n v="4842"/>
    <x v="2396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x v="4118"/>
  </r>
  <r>
    <n v="4843"/>
    <x v="2397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x v="4119"/>
  </r>
  <r>
    <n v="4844"/>
    <x v="239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x v="3612"/>
    <n v="4"/>
    <n v="0"/>
    <x v="4120"/>
  </r>
  <r>
    <n v="4845"/>
    <x v="2399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x v="1600"/>
    <n v="2"/>
    <n v="0.2"/>
    <x v="1695"/>
  </r>
  <r>
    <n v="4846"/>
    <x v="2400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x v="3613"/>
    <n v="3"/>
    <n v="0.2"/>
    <x v="4121"/>
  </r>
  <r>
    <n v="4847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x v="1274"/>
    <n v="5"/>
    <n v="0.2"/>
    <x v="4122"/>
  </r>
  <r>
    <n v="4848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x v="4123"/>
  </r>
  <r>
    <n v="4849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x v="1856"/>
  </r>
  <r>
    <n v="4850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x v="490"/>
    <n v="2"/>
    <n v="0"/>
    <x v="4124"/>
  </r>
  <r>
    <n v="4851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x v="4125"/>
  </r>
  <r>
    <n v="4852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x v="3616"/>
    <n v="8"/>
    <n v="0"/>
    <x v="4126"/>
  </r>
  <r>
    <n v="4853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x v="4127"/>
  </r>
  <r>
    <n v="4854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x v="3617"/>
    <n v="3"/>
    <n v="0"/>
    <x v="4128"/>
  </r>
  <r>
    <n v="4855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x v="3090"/>
    <n v="3"/>
    <n v="0"/>
    <x v="4129"/>
  </r>
  <r>
    <n v="4856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x v="357"/>
    <n v="3"/>
    <n v="0"/>
    <x v="3650"/>
  </r>
  <r>
    <n v="4857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x v="823"/>
    <n v="3"/>
    <n v="0.2"/>
    <x v="853"/>
  </r>
  <r>
    <n v="4858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x v="297"/>
  </r>
  <r>
    <n v="4859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x v="3618"/>
    <n v="9"/>
    <n v="0"/>
    <x v="4130"/>
  </r>
  <r>
    <n v="4860"/>
    <x v="2405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x v="1330"/>
    <n v="7"/>
    <n v="0.2"/>
    <x v="4131"/>
  </r>
  <r>
    <n v="4861"/>
    <x v="240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x v="1639"/>
    <n v="2"/>
    <n v="0"/>
    <x v="1736"/>
  </r>
  <r>
    <n v="4862"/>
    <x v="2407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x v="3619"/>
    <n v="6"/>
    <n v="0.2"/>
    <x v="4132"/>
  </r>
  <r>
    <n v="4863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x v="3620"/>
    <n v="1"/>
    <n v="0.2"/>
    <x v="4133"/>
  </r>
  <r>
    <n v="4864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x v="4134"/>
  </r>
  <r>
    <n v="4865"/>
    <x v="2409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x v="764"/>
    <n v="3"/>
    <n v="0"/>
    <x v="3395"/>
  </r>
  <r>
    <n v="4866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x v="3622"/>
    <n v="6"/>
    <n v="0.2"/>
    <x v="4135"/>
  </r>
  <r>
    <n v="4867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x v="3623"/>
    <n v="11"/>
    <n v="0.2"/>
    <x v="4136"/>
  </r>
  <r>
    <n v="4868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x v="3216"/>
    <n v="3"/>
    <n v="0"/>
    <x v="3624"/>
  </r>
  <r>
    <n v="4869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x v="880"/>
    <n v="3"/>
    <n v="0"/>
    <x v="913"/>
  </r>
  <r>
    <n v="4870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x v="4137"/>
  </r>
  <r>
    <n v="4871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x v="2343"/>
    <n v="7"/>
    <n v="0.2"/>
    <x v="2543"/>
  </r>
  <r>
    <n v="4872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x v="3625"/>
    <n v="2"/>
    <n v="0.2"/>
    <x v="4138"/>
  </r>
  <r>
    <n v="4873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x v="4139"/>
  </r>
  <r>
    <n v="4874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x v="3627"/>
    <n v="3"/>
    <n v="0.2"/>
    <x v="4140"/>
  </r>
  <r>
    <n v="4875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x v="3628"/>
    <n v="1"/>
    <n v="0.8"/>
    <x v="4141"/>
  </r>
  <r>
    <n v="4876"/>
    <x v="2413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x v="610"/>
  </r>
  <r>
    <n v="4877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x v="3629"/>
    <n v="2"/>
    <n v="0.2"/>
    <x v="4142"/>
  </r>
  <r>
    <n v="4878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x v="3630"/>
    <n v="3"/>
    <n v="0.2"/>
    <x v="4143"/>
  </r>
  <r>
    <n v="4879"/>
    <x v="2415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x v="4144"/>
  </r>
  <r>
    <n v="4880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x v="4145"/>
  </r>
  <r>
    <n v="4881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x v="4146"/>
  </r>
  <r>
    <n v="4882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x v="3633"/>
    <n v="9"/>
    <n v="0"/>
    <x v="4147"/>
  </r>
  <r>
    <n v="4883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x v="3634"/>
    <n v="4"/>
    <n v="0"/>
    <x v="4148"/>
  </r>
  <r>
    <n v="4884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x v="3648"/>
  </r>
  <r>
    <n v="4885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x v="3636"/>
    <n v="2"/>
    <n v="0"/>
    <x v="4149"/>
  </r>
  <r>
    <n v="4886"/>
    <x v="2418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x v="1159"/>
    <n v="5"/>
    <n v="0"/>
    <x v="1203"/>
  </r>
  <r>
    <n v="4887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x v="3637"/>
    <n v="3"/>
    <n v="0"/>
    <x v="4150"/>
  </r>
  <r>
    <n v="4888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x v="3638"/>
    <n v="6"/>
    <n v="0"/>
    <x v="4151"/>
  </r>
  <r>
    <n v="4889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x v="494"/>
    <n v="3"/>
    <n v="0"/>
    <x v="505"/>
  </r>
  <r>
    <n v="4890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x v="3639"/>
    <n v="6"/>
    <n v="0"/>
    <x v="4152"/>
  </r>
  <r>
    <n v="4891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x v="138"/>
    <n v="3"/>
    <n v="0"/>
    <x v="4153"/>
  </r>
  <r>
    <n v="4892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x v="2714"/>
  </r>
  <r>
    <n v="4893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x v="4154"/>
  </r>
  <r>
    <n v="4894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x v="3641"/>
    <n v="2"/>
    <n v="0"/>
    <x v="4155"/>
  </r>
  <r>
    <n v="4895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x v="3642"/>
    <n v="1"/>
    <n v="0"/>
    <x v="4156"/>
  </r>
  <r>
    <n v="4896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x v="1168"/>
    <n v="2"/>
    <n v="0"/>
    <x v="4157"/>
  </r>
  <r>
    <n v="4897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x v="2269"/>
  </r>
  <r>
    <n v="4898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x v="1727"/>
    <n v="2"/>
    <n v="0.3"/>
    <x v="4158"/>
  </r>
  <r>
    <n v="4899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x v="892"/>
    <n v="2"/>
    <n v="0.2"/>
    <x v="2282"/>
  </r>
  <r>
    <n v="4900"/>
    <x v="2422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x v="3643"/>
    <n v="8"/>
    <n v="0.7"/>
    <x v="4159"/>
  </r>
  <r>
    <n v="4901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x v="2289"/>
    <n v="4"/>
    <n v="0"/>
    <x v="2475"/>
  </r>
  <r>
    <n v="4902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x v="62"/>
    <n v="1"/>
    <n v="0"/>
    <x v="4160"/>
  </r>
  <r>
    <n v="4903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x v="243"/>
    <n v="6"/>
    <n v="0.2"/>
    <x v="1446"/>
  </r>
  <r>
    <n v="4904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x v="4161"/>
  </r>
  <r>
    <n v="4905"/>
    <x v="2425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x v="4162"/>
  </r>
  <r>
    <n v="4906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x v="3310"/>
    <n v="4"/>
    <n v="0"/>
    <x v="4163"/>
  </r>
  <r>
    <n v="4907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x v="3646"/>
    <n v="5"/>
    <n v="0"/>
    <x v="4164"/>
  </r>
  <r>
    <n v="4908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x v="4165"/>
  </r>
  <r>
    <n v="4909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x v="3648"/>
    <n v="2"/>
    <n v="0.4"/>
    <x v="4166"/>
  </r>
  <r>
    <n v="4910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x v="4167"/>
  </r>
  <r>
    <n v="4911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x v="1590"/>
    <n v="7"/>
    <n v="0.2"/>
    <x v="1683"/>
  </r>
  <r>
    <n v="4912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x v="1781"/>
    <n v="2"/>
    <n v="0.2"/>
    <x v="4168"/>
  </r>
  <r>
    <n v="4913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x v="4169"/>
  </r>
  <r>
    <n v="4914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x v="4170"/>
  </r>
  <r>
    <n v="4915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x v="4171"/>
  </r>
  <r>
    <n v="4916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x v="3652"/>
    <n v="3"/>
    <n v="0.2"/>
    <x v="4172"/>
  </r>
  <r>
    <n v="4917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x v="3653"/>
    <n v="7"/>
    <n v="0.2"/>
    <x v="4173"/>
  </r>
  <r>
    <n v="4918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x v="4174"/>
  </r>
  <r>
    <n v="4919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x v="4175"/>
  </r>
  <r>
    <n v="4920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x v="3655"/>
    <n v="2"/>
    <n v="0"/>
    <x v="4176"/>
  </r>
  <r>
    <n v="4921"/>
    <x v="2432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x v="3424"/>
    <n v="2"/>
    <n v="0.8"/>
    <x v="3882"/>
  </r>
  <r>
    <n v="4922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x v="4177"/>
  </r>
  <r>
    <n v="4923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x v="3657"/>
    <n v="2"/>
    <n v="0"/>
    <x v="4178"/>
  </r>
  <r>
    <n v="4924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x v="2713"/>
    <n v="6"/>
    <n v="0"/>
    <x v="3005"/>
  </r>
  <r>
    <n v="4925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x v="3658"/>
    <n v="2"/>
    <n v="0"/>
    <x v="4179"/>
  </r>
  <r>
    <n v="4926"/>
    <x v="2434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x v="3659"/>
    <n v="2"/>
    <n v="0"/>
    <x v="4180"/>
  </r>
  <r>
    <n v="4927"/>
    <x v="2435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x v="4181"/>
  </r>
  <r>
    <n v="4928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x v="541"/>
    <n v="3"/>
    <n v="0"/>
    <x v="551"/>
  </r>
  <r>
    <n v="4929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x v="3661"/>
    <n v="3"/>
    <n v="0"/>
    <x v="4182"/>
  </r>
  <r>
    <n v="4930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x v="2495"/>
    <n v="5"/>
    <n v="0"/>
    <x v="4183"/>
  </r>
  <r>
    <n v="4931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x v="1830"/>
    <n v="3"/>
    <n v="0"/>
    <x v="1961"/>
  </r>
  <r>
    <n v="4932"/>
    <x v="2438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x v="795"/>
    <n v="2"/>
    <n v="0"/>
    <x v="4184"/>
  </r>
  <r>
    <n v="4933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x v="3662"/>
    <n v="1"/>
    <n v="0.2"/>
    <x v="4185"/>
  </r>
  <r>
    <n v="4934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x v="886"/>
    <n v="2"/>
    <n v="0.7"/>
    <x v="918"/>
  </r>
  <r>
    <n v="4935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x v="3663"/>
    <n v="3"/>
    <n v="0.2"/>
    <x v="4186"/>
  </r>
  <r>
    <n v="4936"/>
    <x v="2440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x v="3664"/>
    <n v="3"/>
    <n v="0.2"/>
    <x v="4187"/>
  </r>
  <r>
    <n v="4937"/>
    <x v="244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x v="4188"/>
  </r>
  <r>
    <n v="4938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x v="2225"/>
    <n v="5"/>
    <n v="0"/>
    <x v="2400"/>
  </r>
  <r>
    <n v="4939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x v="4189"/>
  </r>
  <r>
    <n v="4940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x v="189"/>
    <n v="5"/>
    <n v="0"/>
    <x v="191"/>
  </r>
  <r>
    <n v="4941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x v="4190"/>
  </r>
  <r>
    <n v="4942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x v="514"/>
    <n v="4"/>
    <n v="0"/>
    <x v="4191"/>
  </r>
  <r>
    <n v="4943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x v="1103"/>
    <n v="2"/>
    <n v="0"/>
    <x v="1145"/>
  </r>
  <r>
    <n v="4944"/>
    <x v="2444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x v="2602"/>
    <n v="1"/>
    <n v="0"/>
    <x v="2864"/>
  </r>
  <r>
    <n v="4945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x v="4177"/>
  </r>
  <r>
    <n v="4946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x v="4192"/>
  </r>
  <r>
    <n v="4947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x v="1009"/>
    <n v="2"/>
    <n v="0"/>
    <x v="4193"/>
  </r>
  <r>
    <n v="4948"/>
    <x v="2446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x v="3204"/>
    <n v="4"/>
    <n v="0"/>
    <x v="4194"/>
  </r>
  <r>
    <n v="4949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x v="4195"/>
  </r>
  <r>
    <n v="4950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x v="609"/>
    <n v="3"/>
    <n v="0"/>
    <x v="619"/>
  </r>
  <r>
    <n v="4951"/>
    <x v="2448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x v="2162"/>
    <n v="3"/>
    <n v="0"/>
    <x v="1878"/>
  </r>
  <r>
    <n v="4952"/>
    <x v="2449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x v="91"/>
    <n v="2"/>
    <n v="0"/>
    <x v="91"/>
  </r>
  <r>
    <n v="4953"/>
    <x v="2450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x v="4196"/>
  </r>
  <r>
    <n v="4954"/>
    <x v="2451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x v="3670"/>
    <n v="2"/>
    <n v="0"/>
    <x v="4197"/>
  </r>
  <r>
    <n v="4955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x v="3671"/>
    <n v="7"/>
    <n v="0"/>
    <x v="4198"/>
  </r>
  <r>
    <n v="4956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x v="1219"/>
    <n v="3"/>
    <n v="0"/>
    <x v="1264"/>
  </r>
  <r>
    <n v="4957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x v="4199"/>
  </r>
  <r>
    <n v="4958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x v="4200"/>
  </r>
  <r>
    <n v="4959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x v="3674"/>
    <n v="9"/>
    <n v="0.2"/>
    <x v="4201"/>
  </r>
  <r>
    <n v="4960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x v="4202"/>
  </r>
  <r>
    <n v="4961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x v="3676"/>
    <n v="1"/>
    <n v="0"/>
    <x v="4203"/>
  </r>
  <r>
    <n v="4962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x v="3677"/>
    <n v="1"/>
    <n v="0.2"/>
    <x v="4204"/>
  </r>
  <r>
    <n v="4963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x v="1465"/>
    <n v="3"/>
    <n v="0"/>
    <x v="4205"/>
  </r>
  <r>
    <n v="4964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x v="423"/>
    <n v="3"/>
    <n v="0"/>
    <x v="2763"/>
  </r>
  <r>
    <n v="4965"/>
    <x v="2456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x v="3678"/>
    <n v="4"/>
    <n v="0.7"/>
    <x v="4206"/>
  </r>
  <r>
    <n v="4966"/>
    <x v="2457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x v="4207"/>
  </r>
  <r>
    <n v="4967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x v="3680"/>
    <n v="3"/>
    <n v="0"/>
    <x v="4208"/>
  </r>
  <r>
    <n v="4968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x v="4209"/>
  </r>
  <r>
    <n v="4969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x v="1664"/>
    <n v="2"/>
    <n v="0"/>
    <x v="4210"/>
  </r>
  <r>
    <n v="4970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x v="4211"/>
  </r>
  <r>
    <n v="4971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x v="3683"/>
    <n v="2"/>
    <n v="0.2"/>
    <x v="4212"/>
  </r>
  <r>
    <n v="4972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x v="3684"/>
    <n v="2"/>
    <n v="0.2"/>
    <x v="4213"/>
  </r>
  <r>
    <n v="4973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x v="4214"/>
  </r>
  <r>
    <n v="4974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x v="1764"/>
  </r>
  <r>
    <n v="4975"/>
    <x v="2460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x v="4215"/>
  </r>
  <r>
    <n v="4976"/>
    <x v="2461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x v="3687"/>
    <n v="9"/>
    <n v="0.2"/>
    <x v="4216"/>
  </r>
  <r>
    <n v="4977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x v="794"/>
    <n v="5"/>
    <n v="0.2"/>
    <x v="4217"/>
  </r>
  <r>
    <n v="4978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x v="4218"/>
  </r>
  <r>
    <n v="4979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x v="3688"/>
    <n v="6"/>
    <n v="0"/>
    <x v="4219"/>
  </r>
  <r>
    <n v="4980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x v="4220"/>
  </r>
  <r>
    <n v="4981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x v="3690"/>
    <n v="2"/>
    <n v="0.8"/>
    <x v="4221"/>
  </r>
  <r>
    <n v="4982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x v="3184"/>
    <n v="4"/>
    <n v="0.2"/>
    <x v="3586"/>
  </r>
  <r>
    <n v="4983"/>
    <x v="2464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x v="4222"/>
  </r>
  <r>
    <n v="4984"/>
    <x v="246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x v="3692"/>
    <n v="3"/>
    <n v="0"/>
    <x v="4223"/>
  </r>
  <r>
    <n v="4985"/>
    <x v="246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x v="3693"/>
    <n v="5"/>
    <n v="0.2"/>
    <x v="4224"/>
  </r>
  <r>
    <n v="4986"/>
    <x v="2467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x v="936"/>
    <n v="5"/>
    <n v="0"/>
    <x v="970"/>
  </r>
  <r>
    <n v="4987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x v="12"/>
    <n v="3"/>
    <n v="0.2"/>
    <x v="12"/>
  </r>
  <r>
    <n v="4988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x v="3694"/>
    <n v="6"/>
    <n v="0.2"/>
    <x v="4225"/>
  </r>
  <r>
    <n v="4989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x v="3695"/>
    <n v="2"/>
    <n v="0.7"/>
    <x v="4226"/>
  </r>
  <r>
    <n v="4990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x v="408"/>
    <n v="3"/>
    <n v="0.2"/>
    <x v="495"/>
  </r>
  <r>
    <n v="4991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x v="3696"/>
    <n v="4"/>
    <n v="0.2"/>
    <x v="4227"/>
  </r>
  <r>
    <n v="4992"/>
    <x v="2470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x v="3697"/>
    <n v="5"/>
    <n v="0.8"/>
    <x v="4228"/>
  </r>
  <r>
    <n v="4993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x v="4229"/>
  </r>
  <r>
    <n v="4994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x v="3699"/>
    <n v="8"/>
    <n v="0.2"/>
    <x v="4230"/>
  </r>
  <r>
    <n v="4995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x v="2352"/>
    <n v="5"/>
    <n v="0.2"/>
    <x v="4231"/>
  </r>
  <r>
    <n v="4996"/>
    <x v="2472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x v="4232"/>
  </r>
  <r>
    <n v="4997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x v="3701"/>
    <n v="1"/>
    <n v="0.2"/>
    <x v="4233"/>
  </r>
  <r>
    <n v="4998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x v="3702"/>
    <n v="4"/>
    <n v="0.7"/>
    <x v="4234"/>
  </r>
  <r>
    <n v="4999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x v="3703"/>
    <n v="1"/>
    <n v="0.2"/>
    <x v="4235"/>
  </r>
  <r>
    <n v="5000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x v="3704"/>
    <n v="5"/>
    <n v="0"/>
    <x v="4236"/>
  </r>
  <r>
    <n v="5001"/>
    <x v="2475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x v="3705"/>
    <n v="1"/>
    <n v="0"/>
    <x v="4237"/>
  </r>
  <r>
    <n v="5002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x v="1796"/>
  </r>
  <r>
    <n v="5003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x v="879"/>
    <n v="4"/>
    <n v="0"/>
    <x v="912"/>
  </r>
  <r>
    <n v="5004"/>
    <x v="2477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x v="232"/>
    <n v="2"/>
    <n v="0"/>
    <x v="4238"/>
  </r>
  <r>
    <n v="5005"/>
    <x v="2478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x v="3706"/>
    <n v="3"/>
    <n v="0"/>
    <x v="4239"/>
  </r>
  <r>
    <n v="5006"/>
    <x v="247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x v="412"/>
    <n v="5"/>
    <n v="0"/>
    <x v="422"/>
  </r>
  <r>
    <n v="5007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x v="3707"/>
    <n v="2"/>
    <n v="0"/>
    <x v="4240"/>
  </r>
  <r>
    <n v="5008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x v="4241"/>
  </r>
  <r>
    <n v="5009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x v="3708"/>
    <n v="1"/>
    <n v="0.7"/>
    <x v="4242"/>
  </r>
  <r>
    <n v="5010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x v="3709"/>
    <n v="6"/>
    <n v="0.4"/>
    <x v="4243"/>
  </r>
  <r>
    <n v="5011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x v="3710"/>
    <n v="3"/>
    <n v="0.7"/>
    <x v="4244"/>
  </r>
  <r>
    <n v="5012"/>
    <x v="2482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x v="3711"/>
    <n v="7"/>
    <n v="0.7"/>
    <x v="4245"/>
  </r>
  <r>
    <n v="5013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x v="3712"/>
    <n v="3"/>
    <n v="0.7"/>
    <x v="4246"/>
  </r>
  <r>
    <n v="5014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x v="3713"/>
    <n v="7"/>
    <n v="0.2"/>
    <x v="4247"/>
  </r>
  <r>
    <n v="5015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x v="4248"/>
  </r>
  <r>
    <n v="5016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x v="200"/>
    <n v="7"/>
    <n v="0.2"/>
    <x v="202"/>
  </r>
  <r>
    <n v="5017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x v="3715"/>
    <n v="4"/>
    <n v="0.4"/>
    <x v="4249"/>
  </r>
  <r>
    <n v="5018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x v="3716"/>
    <n v="3"/>
    <n v="0"/>
    <x v="4250"/>
  </r>
  <r>
    <n v="5019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x v="3717"/>
    <n v="3"/>
    <n v="0"/>
    <x v="4251"/>
  </r>
  <r>
    <n v="5020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x v="3718"/>
    <n v="2"/>
    <n v="0"/>
    <x v="4252"/>
  </r>
  <r>
    <n v="5021"/>
    <x v="2486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x v="3719"/>
    <n v="3"/>
    <n v="0"/>
    <x v="4253"/>
  </r>
  <r>
    <n v="5022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x v="3720"/>
    <n v="2"/>
    <n v="0"/>
    <x v="4254"/>
  </r>
  <r>
    <n v="5023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x v="3717"/>
    <n v="3"/>
    <n v="0"/>
    <x v="4251"/>
  </r>
  <r>
    <n v="5024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x v="3466"/>
  </r>
  <r>
    <n v="5025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x v="3446"/>
    <n v="2"/>
    <n v="0"/>
    <x v="4255"/>
  </r>
  <r>
    <n v="5026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x v="4256"/>
  </r>
  <r>
    <n v="5027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x v="1704"/>
  </r>
  <r>
    <n v="5028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x v="4257"/>
  </r>
  <r>
    <n v="5029"/>
    <x v="2489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x v="4258"/>
  </r>
  <r>
    <n v="5030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x v="484"/>
    <n v="3"/>
    <n v="0"/>
    <x v="495"/>
  </r>
  <r>
    <n v="5031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x v="4259"/>
  </r>
  <r>
    <n v="5032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x v="473"/>
    <n v="8"/>
    <n v="0.2"/>
    <x v="484"/>
  </r>
  <r>
    <n v="5033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x v="3724"/>
    <n v="3"/>
    <n v="0"/>
    <x v="4260"/>
  </r>
  <r>
    <n v="5034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x v="4261"/>
  </r>
  <r>
    <n v="5035"/>
    <x v="2492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x v="4262"/>
  </r>
  <r>
    <n v="5036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x v="2522"/>
  </r>
  <r>
    <n v="5037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x v="1284"/>
    <n v="2"/>
    <n v="0"/>
    <x v="4263"/>
  </r>
  <r>
    <n v="5038"/>
    <x v="2494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x v="3727"/>
    <n v="5"/>
    <n v="0.2"/>
    <x v="4264"/>
  </r>
  <r>
    <n v="5039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x v="4265"/>
  </r>
  <r>
    <n v="5040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x v="3729"/>
    <n v="2"/>
    <n v="0"/>
    <x v="4266"/>
  </r>
  <r>
    <n v="5041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x v="3730"/>
    <n v="7"/>
    <n v="0"/>
    <x v="4267"/>
  </r>
  <r>
    <n v="5042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x v="3731"/>
    <n v="3"/>
    <n v="0"/>
    <x v="4268"/>
  </r>
  <r>
    <n v="5043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x v="681"/>
    <n v="4"/>
    <n v="0"/>
    <x v="4269"/>
  </r>
  <r>
    <n v="5044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x v="4270"/>
  </r>
  <r>
    <n v="5045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x v="3733"/>
    <n v="5"/>
    <n v="0"/>
    <x v="4271"/>
  </r>
  <r>
    <n v="5046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x v="3734"/>
    <n v="4"/>
    <n v="0"/>
    <x v="4272"/>
  </r>
  <r>
    <n v="5047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x v="1182"/>
    <n v="3"/>
    <n v="0.2"/>
    <x v="4273"/>
  </r>
  <r>
    <n v="5048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x v="456"/>
    <n v="5"/>
    <n v="0"/>
    <x v="4274"/>
  </r>
  <r>
    <n v="5049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x v="3735"/>
    <n v="7"/>
    <n v="0.8"/>
    <x v="4275"/>
  </r>
  <r>
    <n v="5050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x v="4276"/>
  </r>
  <r>
    <n v="5051"/>
    <x v="2498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x v="2051"/>
  </r>
  <r>
    <n v="5052"/>
    <x v="2499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x v="4277"/>
  </r>
  <r>
    <n v="5053"/>
    <x v="2500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x v="3589"/>
    <n v="4"/>
    <n v="0"/>
    <x v="4092"/>
  </r>
  <r>
    <n v="5054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x v="3737"/>
    <n v="5"/>
    <n v="0.2"/>
    <x v="4278"/>
  </r>
  <r>
    <n v="5055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x v="2617"/>
    <n v="3"/>
    <n v="0.2"/>
    <x v="4279"/>
  </r>
  <r>
    <n v="5056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x v="4280"/>
  </r>
  <r>
    <n v="5057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x v="1603"/>
    <n v="5"/>
    <n v="0"/>
    <x v="1698"/>
  </r>
  <r>
    <n v="5058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x v="3739"/>
    <n v="6"/>
    <n v="0"/>
    <x v="4281"/>
  </r>
  <r>
    <n v="5059"/>
    <x v="2503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x v="4282"/>
  </r>
  <r>
    <n v="5060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x v="1639"/>
  </r>
  <r>
    <n v="5061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x v="4283"/>
  </r>
  <r>
    <n v="5062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x v="3742"/>
    <n v="2"/>
    <n v="0"/>
    <x v="4284"/>
  </r>
  <r>
    <n v="5063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x v="2258"/>
    <n v="3"/>
    <n v="0"/>
    <x v="4285"/>
  </r>
  <r>
    <n v="5064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x v="3961"/>
  </r>
  <r>
    <n v="5065"/>
    <x v="250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x v="3743"/>
    <n v="2"/>
    <n v="0"/>
    <x v="4286"/>
  </r>
  <r>
    <n v="5066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x v="2961"/>
    <n v="3"/>
    <n v="0.2"/>
    <x v="3303"/>
  </r>
  <r>
    <n v="5067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x v="4287"/>
  </r>
  <r>
    <n v="5068"/>
    <x v="2508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x v="1591"/>
    <n v="5"/>
    <n v="0"/>
    <x v="1684"/>
  </r>
  <r>
    <n v="5069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x v="3745"/>
    <n v="1"/>
    <n v="0"/>
    <x v="4288"/>
  </r>
  <r>
    <n v="5070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x v="4289"/>
  </r>
  <r>
    <n v="5071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x v="4290"/>
  </r>
  <r>
    <n v="5072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x v="3748"/>
    <n v="6"/>
    <n v="0"/>
    <x v="4291"/>
  </r>
  <r>
    <n v="5073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x v="3749"/>
    <n v="2"/>
    <n v="0"/>
    <x v="4292"/>
  </r>
  <r>
    <n v="5074"/>
    <x v="2510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x v="3750"/>
    <n v="4"/>
    <n v="0"/>
    <x v="4293"/>
  </r>
  <r>
    <n v="5075"/>
    <x v="251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x v="1206"/>
  </r>
  <r>
    <n v="5076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x v="4294"/>
  </r>
  <r>
    <n v="5077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x v="3752"/>
    <n v="5"/>
    <n v="0.2"/>
    <x v="4295"/>
  </r>
  <r>
    <n v="5078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x v="4296"/>
  </r>
  <r>
    <n v="5079"/>
    <x v="2513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x v="2614"/>
    <n v="3"/>
    <n v="0"/>
    <x v="4297"/>
  </r>
  <r>
    <n v="5080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x v="4298"/>
  </r>
  <r>
    <n v="5081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x v="3755"/>
    <n v="1"/>
    <n v="0"/>
    <x v="4299"/>
  </r>
  <r>
    <n v="5082"/>
    <x v="2515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x v="561"/>
    <n v="4"/>
    <n v="0.2"/>
    <x v="570"/>
  </r>
  <r>
    <n v="5083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x v="2083"/>
    <n v="4"/>
    <n v="0.2"/>
    <x v="4300"/>
  </r>
  <r>
    <n v="5084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x v="2851"/>
    <n v="3"/>
    <n v="0.2"/>
    <x v="4301"/>
  </r>
  <r>
    <n v="5085"/>
    <x v="2517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x v="151"/>
    <n v="4"/>
    <n v="0"/>
    <x v="153"/>
  </r>
  <r>
    <n v="5086"/>
    <x v="2518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x v="3756"/>
    <n v="2"/>
    <n v="0.8"/>
    <x v="4302"/>
  </r>
  <r>
    <n v="5087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x v="3757"/>
    <n v="7"/>
    <n v="0.4"/>
    <x v="4303"/>
  </r>
  <r>
    <n v="5088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x v="4304"/>
  </r>
  <r>
    <n v="5089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x v="3759"/>
    <n v="3"/>
    <n v="0.7"/>
    <x v="4305"/>
  </r>
  <r>
    <n v="5090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x v="2282"/>
  </r>
  <r>
    <n v="5091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x v="4306"/>
  </r>
  <r>
    <n v="5092"/>
    <x v="2521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x v="3761"/>
    <n v="3"/>
    <n v="0.2"/>
    <x v="4307"/>
  </r>
  <r>
    <n v="5093"/>
    <x v="252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x v="492"/>
    <n v="3"/>
    <n v="0"/>
    <x v="503"/>
  </r>
  <r>
    <n v="5094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x v="3762"/>
    <n v="4"/>
    <n v="0.8"/>
    <x v="4308"/>
  </r>
  <r>
    <n v="5095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x v="2490"/>
    <n v="5"/>
    <n v="0.5"/>
    <x v="4309"/>
  </r>
  <r>
    <n v="5096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x v="1927"/>
    <n v="4"/>
    <n v="0.2"/>
    <x v="4310"/>
  </r>
  <r>
    <n v="5097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x v="2209"/>
    <n v="3"/>
    <n v="0.6"/>
    <x v="4311"/>
  </r>
  <r>
    <n v="5098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x v="4312"/>
  </r>
  <r>
    <n v="5099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x v="2083"/>
    <n v="2"/>
    <n v="0.2"/>
    <x v="4313"/>
  </r>
  <r>
    <n v="5100"/>
    <x v="2524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x v="3764"/>
    <n v="3"/>
    <n v="0.2"/>
    <x v="4314"/>
  </r>
  <r>
    <n v="5101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x v="3079"/>
    <n v="2"/>
    <n v="0.2"/>
    <x v="3450"/>
  </r>
  <r>
    <n v="5102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x v="1182"/>
    <n v="1"/>
    <n v="0.2"/>
    <x v="3426"/>
  </r>
  <r>
    <n v="5103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x v="12"/>
    <n v="3"/>
    <n v="0.2"/>
    <x v="12"/>
  </r>
  <r>
    <n v="5104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x v="4315"/>
  </r>
  <r>
    <n v="5105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x v="4316"/>
  </r>
  <r>
    <n v="5106"/>
    <x v="2527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x v="3765"/>
    <n v="4"/>
    <n v="0.2"/>
    <x v="4317"/>
  </r>
  <r>
    <n v="5107"/>
    <x v="2528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x v="4318"/>
  </r>
  <r>
    <n v="5108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x v="2115"/>
    <n v="9"/>
    <n v="0.2"/>
    <x v="2279"/>
  </r>
  <r>
    <n v="5109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x v="4319"/>
  </r>
  <r>
    <n v="5110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x v="517"/>
  </r>
  <r>
    <n v="5111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x v="4320"/>
  </r>
  <r>
    <n v="5112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x v="4321"/>
  </r>
  <r>
    <n v="5113"/>
    <x v="2531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x v="3770"/>
    <n v="9"/>
    <n v="0.6"/>
    <x v="4322"/>
  </r>
  <r>
    <n v="5114"/>
    <x v="2532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x v="12"/>
    <n v="3"/>
    <n v="0.2"/>
    <x v="12"/>
  </r>
  <r>
    <n v="5115"/>
    <x v="2533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x v="2209"/>
    <n v="3"/>
    <n v="0.2"/>
    <x v="4323"/>
  </r>
  <r>
    <n v="5116"/>
    <x v="2534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x v="106"/>
    <n v="1"/>
    <n v="0.2"/>
    <x v="107"/>
  </r>
  <r>
    <n v="5117"/>
    <x v="2535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x v="3771"/>
    <n v="1"/>
    <n v="0"/>
    <x v="232"/>
  </r>
  <r>
    <n v="5118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x v="4324"/>
  </r>
  <r>
    <n v="5119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x v="3772"/>
    <n v="7"/>
    <n v="0"/>
    <x v="4325"/>
  </r>
  <r>
    <n v="5120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x v="3773"/>
    <n v="9"/>
    <n v="0.2"/>
    <x v="4326"/>
  </r>
  <r>
    <n v="5121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x v="3774"/>
    <n v="5"/>
    <n v="0"/>
    <x v="4327"/>
  </r>
  <r>
    <n v="5122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x v="2622"/>
    <n v="2"/>
    <n v="0"/>
    <x v="3067"/>
  </r>
  <r>
    <n v="5123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x v="541"/>
    <n v="3"/>
    <n v="0"/>
    <x v="551"/>
  </r>
  <r>
    <n v="5124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x v="91"/>
    <n v="2"/>
    <n v="0"/>
    <x v="2056"/>
  </r>
  <r>
    <n v="5125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x v="3775"/>
    <n v="9"/>
    <n v="0.4"/>
    <x v="4328"/>
  </r>
  <r>
    <n v="5126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x v="3776"/>
    <n v="7"/>
    <n v="0"/>
    <x v="4329"/>
  </r>
  <r>
    <n v="5127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x v="3777"/>
    <n v="4"/>
    <n v="0"/>
    <x v="4330"/>
  </r>
  <r>
    <n v="5128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x v="4331"/>
  </r>
  <r>
    <n v="5129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x v="2181"/>
    <n v="1"/>
    <n v="0"/>
    <x v="4332"/>
  </r>
  <r>
    <n v="5130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x v="1170"/>
    <n v="3"/>
    <n v="0"/>
    <x v="4333"/>
  </r>
  <r>
    <n v="5131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x v="3779"/>
    <n v="9"/>
    <n v="0"/>
    <x v="4334"/>
  </r>
  <r>
    <n v="5132"/>
    <x v="2539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x v="3780"/>
    <n v="8"/>
    <n v="0"/>
    <x v="4335"/>
  </r>
  <r>
    <n v="5133"/>
    <x v="254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x v="4336"/>
  </r>
  <r>
    <n v="5134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x v="4337"/>
  </r>
  <r>
    <n v="5135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x v="3783"/>
    <n v="4"/>
    <n v="0.2"/>
    <x v="4338"/>
  </r>
  <r>
    <n v="5136"/>
    <x v="2542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x v="3784"/>
    <n v="5"/>
    <n v="0"/>
    <x v="4339"/>
  </r>
  <r>
    <n v="5137"/>
    <x v="2543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x v="3785"/>
    <n v="2"/>
    <n v="0.2"/>
    <x v="4340"/>
  </r>
  <r>
    <n v="5138"/>
    <x v="2544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x v="4341"/>
  </r>
  <r>
    <n v="5139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x v="1013"/>
    <n v="3"/>
    <n v="0"/>
    <x v="1052"/>
  </r>
  <r>
    <n v="5140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x v="4342"/>
  </r>
  <r>
    <n v="5141"/>
    <x v="254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x v="3787"/>
    <n v="2"/>
    <n v="0"/>
    <x v="4343"/>
  </r>
  <r>
    <n v="5142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x v="4146"/>
  </r>
  <r>
    <n v="5143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x v="1558"/>
    <n v="8"/>
    <n v="0"/>
    <x v="4344"/>
  </r>
  <r>
    <n v="5144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x v="3273"/>
    <n v="1"/>
    <n v="0.2"/>
    <x v="3694"/>
  </r>
  <r>
    <n v="5145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x v="4345"/>
  </r>
  <r>
    <n v="5146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x v="4346"/>
  </r>
  <r>
    <n v="5147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x v="1047"/>
    <n v="4"/>
    <n v="0"/>
    <x v="4347"/>
  </r>
  <r>
    <n v="5148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x v="1086"/>
    <n v="4"/>
    <n v="0.2"/>
    <x v="4348"/>
  </r>
  <r>
    <n v="5149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x v="3791"/>
    <n v="3"/>
    <n v="0.2"/>
    <x v="4349"/>
  </r>
  <r>
    <n v="5150"/>
    <x v="2550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x v="3792"/>
    <n v="3"/>
    <n v="0"/>
    <x v="4350"/>
  </r>
  <r>
    <n v="5151"/>
    <x v="255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x v="3793"/>
    <n v="2"/>
    <n v="0"/>
    <x v="4351"/>
  </r>
  <r>
    <n v="5152"/>
    <x v="2552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x v="1778"/>
    <n v="5"/>
    <n v="0"/>
    <x v="4352"/>
  </r>
  <r>
    <n v="5153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x v="4353"/>
  </r>
  <r>
    <n v="5154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x v="4354"/>
  </r>
  <r>
    <n v="5155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x v="4355"/>
  </r>
  <r>
    <n v="5156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x v="4356"/>
  </r>
  <r>
    <n v="5157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x v="3796"/>
    <n v="2"/>
    <n v="0.2"/>
    <x v="4357"/>
  </r>
  <r>
    <n v="5158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x v="4358"/>
  </r>
  <r>
    <n v="5159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x v="3798"/>
    <n v="2"/>
    <n v="0.6"/>
    <x v="4359"/>
  </r>
  <r>
    <n v="5160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x v="563"/>
  </r>
  <r>
    <n v="5161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x v="3799"/>
    <n v="2"/>
    <n v="0.2"/>
    <x v="4360"/>
  </r>
  <r>
    <n v="5162"/>
    <x v="2557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x v="4361"/>
  </r>
  <r>
    <n v="5163"/>
    <x v="255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x v="85"/>
    <n v="2"/>
    <n v="0"/>
    <x v="85"/>
  </r>
  <r>
    <n v="5164"/>
    <x v="2559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x v="3011"/>
    <n v="3"/>
    <n v="0.2"/>
    <x v="4362"/>
  </r>
  <r>
    <n v="5165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x v="3158"/>
  </r>
  <r>
    <n v="5166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x v="1387"/>
    <n v="3"/>
    <n v="0"/>
    <x v="2512"/>
  </r>
  <r>
    <n v="5167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x v="4363"/>
  </r>
  <r>
    <n v="5168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x v="3801"/>
    <n v="3"/>
    <n v="0"/>
    <x v="4364"/>
  </r>
  <r>
    <n v="5169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x v="2780"/>
    <n v="3"/>
    <n v="0"/>
    <x v="4365"/>
  </r>
  <r>
    <n v="5170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x v="3469"/>
    <n v="3"/>
    <n v="0"/>
    <x v="3941"/>
  </r>
  <r>
    <n v="5171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x v="3802"/>
    <n v="5"/>
    <n v="0"/>
    <x v="4366"/>
  </r>
  <r>
    <n v="5172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x v="3803"/>
    <n v="3"/>
    <n v="0"/>
    <x v="4367"/>
  </r>
  <r>
    <n v="5173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x v="1836"/>
    <n v="3"/>
    <n v="0"/>
    <x v="1969"/>
  </r>
  <r>
    <n v="5174"/>
    <x v="2562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x v="4368"/>
  </r>
  <r>
    <n v="5175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x v="3805"/>
    <n v="2"/>
    <n v="0.8"/>
    <x v="4369"/>
  </r>
  <r>
    <n v="5176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x v="3806"/>
    <n v="3"/>
    <n v="0.32"/>
    <x v="4370"/>
  </r>
  <r>
    <n v="5177"/>
    <x v="2564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x v="3807"/>
    <n v="2"/>
    <n v="0.2"/>
    <x v="4371"/>
  </r>
  <r>
    <n v="5178"/>
    <x v="256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x v="3808"/>
    <n v="3"/>
    <n v="0.2"/>
    <x v="4372"/>
  </r>
  <r>
    <n v="5179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x v="1023"/>
    <n v="2"/>
    <n v="0"/>
    <x v="1693"/>
  </r>
  <r>
    <n v="5180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x v="3809"/>
    <n v="2"/>
    <n v="0.2"/>
    <x v="4373"/>
  </r>
  <r>
    <n v="5181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x v="4374"/>
  </r>
  <r>
    <n v="5182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x v="1568"/>
    <n v="7"/>
    <n v="0"/>
    <x v="1657"/>
  </r>
  <r>
    <n v="5183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x v="3811"/>
    <n v="3"/>
    <n v="0"/>
    <x v="4375"/>
  </r>
  <r>
    <n v="5184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x v="2353"/>
    <n v="3"/>
    <n v="0"/>
    <x v="4376"/>
  </r>
  <r>
    <n v="5185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x v="3812"/>
    <n v="7"/>
    <n v="0"/>
    <x v="4377"/>
  </r>
  <r>
    <n v="5186"/>
    <x v="256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x v="2122"/>
    <n v="6"/>
    <n v="0.2"/>
    <x v="2286"/>
  </r>
  <r>
    <n v="5187"/>
    <x v="2570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x v="3813"/>
    <n v="8"/>
    <n v="0.4"/>
    <x v="4378"/>
  </r>
  <r>
    <n v="5188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x v="1772"/>
    <n v="4"/>
    <n v="0"/>
    <x v="4379"/>
  </r>
  <r>
    <n v="5189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x v="3814"/>
    <n v="7"/>
    <n v="0"/>
    <x v="4380"/>
  </r>
  <r>
    <n v="5190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x v="3815"/>
    <n v="6"/>
    <n v="0.2"/>
    <x v="4381"/>
  </r>
  <r>
    <n v="5191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x v="4382"/>
  </r>
  <r>
    <n v="5192"/>
    <x v="257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x v="4383"/>
  </r>
  <r>
    <n v="5193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x v="4384"/>
  </r>
  <r>
    <n v="5194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x v="3016"/>
    <n v="7"/>
    <n v="0"/>
    <x v="3365"/>
  </r>
  <r>
    <n v="5195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x v="2805"/>
    <n v="4"/>
    <n v="0"/>
    <x v="3887"/>
  </r>
  <r>
    <n v="5196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x v="4385"/>
  </r>
  <r>
    <n v="5197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x v="3820"/>
    <n v="3"/>
    <n v="0"/>
    <x v="4386"/>
  </r>
  <r>
    <n v="5198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x v="4084"/>
  </r>
  <r>
    <n v="5199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x v="4387"/>
  </r>
  <r>
    <n v="5200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x v="2134"/>
    <n v="1"/>
    <n v="0.2"/>
    <x v="4388"/>
  </r>
  <r>
    <n v="5201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x v="2404"/>
    <n v="3"/>
    <n v="0.2"/>
    <x v="4389"/>
  </r>
  <r>
    <n v="5202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x v="4390"/>
  </r>
  <r>
    <n v="5203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x v="3823"/>
    <n v="7"/>
    <n v="0"/>
    <x v="4391"/>
  </r>
  <r>
    <n v="5204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x v="3824"/>
    <n v="3"/>
    <n v="0"/>
    <x v="4392"/>
  </r>
  <r>
    <n v="5205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x v="1667"/>
  </r>
  <r>
    <n v="5206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x v="4393"/>
  </r>
  <r>
    <n v="5207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x v="4394"/>
  </r>
  <r>
    <n v="5208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x v="346"/>
    <n v="2"/>
    <n v="0"/>
    <x v="354"/>
  </r>
  <r>
    <n v="5209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x v="986"/>
    <n v="5"/>
    <n v="0"/>
    <x v="1024"/>
  </r>
  <r>
    <n v="5210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x v="4395"/>
  </r>
  <r>
    <n v="5211"/>
    <x v="2579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x v="2848"/>
    <n v="3"/>
    <n v="0"/>
    <x v="3165"/>
  </r>
  <r>
    <n v="5212"/>
    <x v="2580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x v="905"/>
    <n v="3"/>
    <n v="0"/>
    <x v="938"/>
  </r>
  <r>
    <n v="5213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x v="492"/>
    <n v="3"/>
    <n v="0"/>
    <x v="503"/>
  </r>
  <r>
    <n v="5214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x v="1507"/>
    <n v="3"/>
    <n v="0"/>
    <x v="1589"/>
  </r>
  <r>
    <n v="5215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x v="3826"/>
    <n v="5"/>
    <n v="0"/>
    <x v="4396"/>
  </r>
  <r>
    <n v="5216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x v="4397"/>
  </r>
  <r>
    <n v="5217"/>
    <x v="258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x v="2211"/>
  </r>
  <r>
    <n v="5218"/>
    <x v="2583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x v="1219"/>
    <n v="3"/>
    <n v="0"/>
    <x v="1264"/>
  </r>
  <r>
    <n v="5219"/>
    <x v="2584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x v="3681"/>
    <n v="5"/>
    <n v="0"/>
    <x v="4398"/>
  </r>
  <r>
    <n v="5220"/>
    <x v="2585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x v="4399"/>
  </r>
  <r>
    <n v="5221"/>
    <x v="2586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x v="3724"/>
    <n v="3"/>
    <n v="0"/>
    <x v="4400"/>
  </r>
  <r>
    <n v="5222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x v="3828"/>
    <n v="7"/>
    <n v="0"/>
    <x v="4401"/>
  </r>
  <r>
    <n v="5223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x v="1208"/>
  </r>
  <r>
    <n v="5224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x v="4402"/>
  </r>
  <r>
    <n v="5225"/>
    <x v="2588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x v="1797"/>
  </r>
  <r>
    <n v="5226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x v="4403"/>
  </r>
  <r>
    <n v="5227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x v="4404"/>
  </r>
  <r>
    <n v="5228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x v="4405"/>
  </r>
  <r>
    <n v="5229"/>
    <x v="2590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x v="2658"/>
    <n v="2"/>
    <n v="0"/>
    <x v="2934"/>
  </r>
  <r>
    <n v="5230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x v="899"/>
    <n v="2"/>
    <n v="0.2"/>
    <x v="2228"/>
  </r>
  <r>
    <n v="5231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x v="944"/>
    <n v="5"/>
    <n v="0.2"/>
    <x v="4406"/>
  </r>
  <r>
    <n v="5232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x v="4407"/>
  </r>
  <r>
    <n v="5233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x v="4408"/>
  </r>
  <r>
    <n v="5234"/>
    <x v="2592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x v="4409"/>
  </r>
  <r>
    <n v="5235"/>
    <x v="2593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x v="3836"/>
    <n v="1"/>
    <n v="0.2"/>
    <x v="4410"/>
  </r>
  <r>
    <n v="5236"/>
    <x v="2594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x v="4411"/>
  </r>
  <r>
    <n v="5237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x v="4412"/>
  </r>
  <r>
    <n v="5238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x v="1041"/>
    <n v="3"/>
    <n v="0"/>
    <x v="4413"/>
  </r>
  <r>
    <n v="5239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x v="3145"/>
  </r>
  <r>
    <n v="5240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x v="4414"/>
  </r>
  <r>
    <n v="5241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x v="3839"/>
    <n v="2"/>
    <n v="0.2"/>
    <x v="4415"/>
  </r>
  <r>
    <n v="5242"/>
    <x v="2597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x v="3840"/>
    <n v="2"/>
    <n v="0"/>
    <x v="4416"/>
  </r>
  <r>
    <n v="5243"/>
    <x v="2598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x v="3841"/>
    <n v="3"/>
    <n v="0.8"/>
    <x v="4417"/>
  </r>
  <r>
    <n v="5244"/>
    <x v="2599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x v="4418"/>
  </r>
  <r>
    <n v="5245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x v="4419"/>
  </r>
  <r>
    <n v="5246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x v="4420"/>
  </r>
  <r>
    <n v="5247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x v="4421"/>
  </r>
  <r>
    <n v="5248"/>
    <x v="2601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x v="4422"/>
  </r>
  <r>
    <n v="5249"/>
    <x v="2602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x v="3847"/>
    <n v="3"/>
    <n v="0"/>
    <x v="4423"/>
  </r>
  <r>
    <n v="5250"/>
    <x v="2603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x v="3848"/>
    <n v="4"/>
    <n v="0.2"/>
    <x v="4424"/>
  </r>
  <r>
    <n v="5251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x v="2932"/>
    <n v="5"/>
    <n v="0"/>
    <x v="4425"/>
  </r>
  <r>
    <n v="5252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x v="338"/>
    <n v="4"/>
    <n v="0"/>
    <x v="346"/>
  </r>
  <r>
    <n v="5253"/>
    <x v="2605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x v="4426"/>
  </r>
  <r>
    <n v="5254"/>
    <x v="2606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x v="3850"/>
    <n v="2"/>
    <n v="0.2"/>
    <x v="4427"/>
  </r>
  <r>
    <n v="5255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x v="2811"/>
    <n v="2"/>
    <n v="0.3"/>
    <x v="3123"/>
  </r>
  <r>
    <n v="5256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x v="3295"/>
    <n v="2"/>
    <n v="0.2"/>
    <x v="4428"/>
  </r>
  <r>
    <n v="5257"/>
    <x v="260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x v="232"/>
    <n v="2"/>
    <n v="0"/>
    <x v="234"/>
  </r>
  <r>
    <n v="5258"/>
    <x v="2609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x v="789"/>
    <n v="6"/>
    <n v="0"/>
    <x v="814"/>
  </r>
  <r>
    <n v="5259"/>
    <x v="2610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x v="4429"/>
  </r>
  <r>
    <n v="5260"/>
    <x v="2611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x v="2817"/>
    <n v="3"/>
    <n v="0.2"/>
    <x v="3130"/>
  </r>
  <r>
    <n v="5261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x v="2103"/>
    <n v="3"/>
    <n v="0.2"/>
    <x v="2267"/>
  </r>
  <r>
    <n v="5262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x v="4430"/>
  </r>
  <r>
    <n v="5263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x v="4431"/>
  </r>
  <r>
    <n v="5264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x v="3854"/>
    <n v="4"/>
    <n v="0.2"/>
    <x v="4432"/>
  </r>
  <r>
    <n v="5265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x v="3855"/>
    <n v="3"/>
    <n v="0.2"/>
    <x v="4433"/>
  </r>
  <r>
    <n v="5266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5267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x v="3856"/>
    <n v="3"/>
    <n v="0"/>
    <x v="4434"/>
  </r>
  <r>
    <n v="5268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x v="4435"/>
  </r>
  <r>
    <n v="5269"/>
    <x v="2614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x v="3858"/>
    <n v="4"/>
    <n v="0"/>
    <x v="4436"/>
  </r>
  <r>
    <n v="5270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x v="3859"/>
    <n v="4"/>
    <n v="0"/>
    <x v="4437"/>
  </r>
  <r>
    <n v="5271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x v="877"/>
  </r>
  <r>
    <n v="5272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x v="4438"/>
  </r>
  <r>
    <n v="5273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x v="4439"/>
  </r>
  <r>
    <n v="5274"/>
    <x v="2617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x v="3861"/>
    <n v="4"/>
    <n v="0.7"/>
    <x v="4440"/>
  </r>
  <r>
    <n v="5275"/>
    <x v="2618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x v="3862"/>
    <n v="3"/>
    <n v="0"/>
    <x v="4441"/>
  </r>
  <r>
    <n v="5276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x v="3863"/>
    <n v="4"/>
    <n v="0"/>
    <x v="4442"/>
  </r>
  <r>
    <n v="5277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x v="915"/>
    <n v="5"/>
    <n v="0"/>
    <x v="1999"/>
  </r>
  <r>
    <n v="5278"/>
    <x v="2620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x v="3864"/>
    <n v="6"/>
    <n v="0.3"/>
    <x v="4443"/>
  </r>
  <r>
    <n v="5279"/>
    <x v="262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x v="151"/>
    <n v="4"/>
    <n v="0"/>
    <x v="153"/>
  </r>
  <r>
    <n v="5280"/>
    <x v="2622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x v="4444"/>
  </r>
  <r>
    <n v="5281"/>
    <x v="2623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x v="2086"/>
    <n v="2"/>
    <n v="0"/>
    <x v="2247"/>
  </r>
  <r>
    <n v="5282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x v="51"/>
    <n v="2"/>
    <n v="0"/>
    <x v="51"/>
  </r>
  <r>
    <n v="5283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x v="655"/>
    <n v="3"/>
    <n v="0"/>
    <x v="4445"/>
  </r>
  <r>
    <n v="5284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x v="3426"/>
    <n v="3"/>
    <n v="0"/>
    <x v="232"/>
  </r>
  <r>
    <n v="5285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x v="1851"/>
    <n v="3"/>
    <n v="0"/>
    <x v="1986"/>
  </r>
  <r>
    <n v="5286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x v="3355"/>
    <n v="9"/>
    <n v="0.2"/>
    <x v="4446"/>
  </r>
  <r>
    <n v="5287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x v="3865"/>
    <n v="8"/>
    <n v="0.7"/>
    <x v="4447"/>
  </r>
  <r>
    <n v="5288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x v="3866"/>
    <n v="3"/>
    <n v="0.7"/>
    <x v="4448"/>
  </r>
  <r>
    <n v="5289"/>
    <x v="2627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x v="2919"/>
    <n v="4"/>
    <n v="0"/>
    <x v="4449"/>
  </r>
  <r>
    <n v="5290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x v="4450"/>
  </r>
  <r>
    <n v="5291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x v="3868"/>
    <n v="5"/>
    <n v="0.3"/>
    <x v="4451"/>
  </r>
  <r>
    <n v="5292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x v="4452"/>
  </r>
  <r>
    <n v="5293"/>
    <x v="2629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x v="3870"/>
    <n v="1"/>
    <n v="0.2"/>
    <x v="4453"/>
  </r>
  <r>
    <n v="5294"/>
    <x v="2630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x v="3871"/>
    <n v="1"/>
    <n v="0.4"/>
    <x v="4454"/>
  </r>
  <r>
    <n v="5295"/>
    <x v="2631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x v="3872"/>
    <n v="8"/>
    <n v="0"/>
    <x v="4455"/>
  </r>
  <r>
    <n v="5296"/>
    <x v="2632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x v="2879"/>
    <n v="2"/>
    <n v="0.2"/>
    <x v="3201"/>
  </r>
  <r>
    <n v="5297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x v="3873"/>
    <n v="1"/>
    <n v="0"/>
    <x v="4456"/>
  </r>
  <r>
    <n v="5298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x v="821"/>
    <n v="8"/>
    <n v="0"/>
    <x v="851"/>
  </r>
  <r>
    <n v="5299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x v="3874"/>
    <n v="2"/>
    <n v="0"/>
    <x v="4457"/>
  </r>
  <r>
    <n v="5300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x v="1381"/>
    <n v="3"/>
    <n v="0"/>
    <x v="3602"/>
  </r>
  <r>
    <n v="5301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x v="3875"/>
    <n v="10"/>
    <n v="0"/>
    <x v="4458"/>
  </r>
  <r>
    <n v="5302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x v="4459"/>
  </r>
  <r>
    <n v="5303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x v="3877"/>
    <n v="6"/>
    <n v="0"/>
    <x v="4460"/>
  </r>
  <r>
    <n v="5304"/>
    <x v="2636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x v="4461"/>
  </r>
  <r>
    <n v="5305"/>
    <x v="2637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x v="1086"/>
    <n v="2"/>
    <n v="0.6"/>
    <x v="4462"/>
  </r>
  <r>
    <n v="5306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x v="3879"/>
    <n v="5"/>
    <n v="0"/>
    <x v="4463"/>
  </r>
  <r>
    <n v="5307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x v="693"/>
  </r>
  <r>
    <n v="5308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x v="372"/>
    <n v="2"/>
    <n v="0"/>
    <x v="4464"/>
  </r>
  <r>
    <n v="5309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x v="4465"/>
  </r>
  <r>
    <n v="5310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x v="4466"/>
  </r>
  <r>
    <n v="5311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x v="4467"/>
  </r>
  <r>
    <n v="5312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x v="2145"/>
    <n v="4"/>
    <n v="0.2"/>
    <x v="2311"/>
  </r>
  <r>
    <n v="5313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x v="3883"/>
    <n v="2"/>
    <n v="0.2"/>
    <x v="4468"/>
  </r>
  <r>
    <n v="5314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x v="647"/>
    <n v="2"/>
    <n v="0"/>
    <x v="4469"/>
  </r>
  <r>
    <n v="5315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x v="4470"/>
  </r>
  <r>
    <n v="5316"/>
    <x v="2642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x v="3884"/>
    <n v="9"/>
    <n v="0.2"/>
    <x v="4471"/>
  </r>
  <r>
    <n v="5317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x v="929"/>
    <n v="2"/>
    <n v="0.2"/>
    <x v="4472"/>
  </r>
  <r>
    <n v="5318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x v="3885"/>
    <n v="1"/>
    <n v="0.2"/>
    <x v="4473"/>
  </r>
  <r>
    <n v="5319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x v="561"/>
    <n v="4"/>
    <n v="0.2"/>
    <x v="570"/>
  </r>
  <r>
    <n v="5320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x v="3347"/>
    <n v="3"/>
    <n v="0.7"/>
    <x v="3781"/>
  </r>
  <r>
    <n v="5321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x v="4474"/>
  </r>
  <r>
    <n v="5322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x v="3887"/>
    <n v="4"/>
    <n v="0.7"/>
    <x v="4475"/>
  </r>
  <r>
    <n v="5323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x v="2401"/>
    <n v="2"/>
    <n v="0.2"/>
    <x v="4476"/>
  </r>
  <r>
    <n v="5324"/>
    <x v="2644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x v="4477"/>
  </r>
  <r>
    <n v="5325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x v="2952"/>
    <n v="5"/>
    <n v="0"/>
    <x v="4478"/>
  </r>
  <r>
    <n v="5326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x v="3889"/>
    <n v="6"/>
    <n v="0"/>
    <x v="4479"/>
  </r>
  <r>
    <n v="5327"/>
    <x v="2646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x v="3890"/>
    <n v="2"/>
    <n v="0"/>
    <x v="4480"/>
  </r>
  <r>
    <n v="5328"/>
    <x v="2647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x v="541"/>
    <n v="3"/>
    <n v="0"/>
    <x v="551"/>
  </r>
  <r>
    <n v="5329"/>
    <x v="2648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x v="1051"/>
    <n v="2"/>
    <n v="0.2"/>
    <x v="4481"/>
  </r>
  <r>
    <n v="5330"/>
    <x v="2649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x v="3718"/>
  </r>
  <r>
    <n v="5331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x v="4482"/>
  </r>
  <r>
    <n v="5332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x v="3892"/>
    <n v="5"/>
    <n v="0.2"/>
    <x v="4483"/>
  </r>
  <r>
    <n v="5333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x v="20"/>
    <n v="4"/>
    <n v="0"/>
    <x v="4484"/>
  </r>
  <r>
    <n v="5334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x v="3893"/>
    <n v="4"/>
    <n v="0"/>
    <x v="4485"/>
  </r>
  <r>
    <n v="5335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x v="1714"/>
    <n v="3"/>
    <n v="0"/>
    <x v="1817"/>
  </r>
  <r>
    <n v="5336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x v="1634"/>
    <n v="1"/>
    <n v="0"/>
    <x v="3152"/>
  </r>
  <r>
    <n v="5337"/>
    <x v="2652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x v="783"/>
    <n v="4"/>
    <n v="0.2"/>
    <x v="807"/>
  </r>
  <r>
    <n v="5338"/>
    <x v="2653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x v="3894"/>
    <n v="7"/>
    <n v="0.2"/>
    <x v="4486"/>
  </r>
  <r>
    <n v="5339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x v="1672"/>
    <n v="5"/>
    <n v="0"/>
    <x v="4487"/>
  </r>
  <r>
    <n v="5340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x v="3895"/>
    <n v="6"/>
    <n v="0"/>
    <x v="4488"/>
  </r>
  <r>
    <n v="5341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x v="62"/>
    <n v="2"/>
    <n v="0"/>
    <x v="4489"/>
  </r>
  <r>
    <n v="5342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x v="4490"/>
  </r>
  <r>
    <n v="5343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x v="3897"/>
    <n v="1"/>
    <n v="0.2"/>
    <x v="4491"/>
  </r>
  <r>
    <n v="5344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x v="3898"/>
    <n v="5"/>
    <n v="0.2"/>
    <x v="4492"/>
  </r>
  <r>
    <n v="5345"/>
    <x v="2656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x v="4493"/>
  </r>
  <r>
    <n v="5346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x v="265"/>
    <n v="4"/>
    <n v="0"/>
    <x v="267"/>
  </r>
  <r>
    <n v="5347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x v="3023"/>
    <n v="3"/>
    <n v="0.2"/>
    <x v="3375"/>
  </r>
  <r>
    <n v="5348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x v="1086"/>
    <n v="2"/>
    <n v="0.2"/>
    <x v="1127"/>
  </r>
  <r>
    <n v="5349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x v="4494"/>
  </r>
  <r>
    <n v="5350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x v="1895"/>
  </r>
  <r>
    <n v="5351"/>
    <x v="2659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x v="3901"/>
    <n v="9"/>
    <n v="0.2"/>
    <x v="4495"/>
  </r>
  <r>
    <n v="5352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x v="1454"/>
    <n v="4"/>
    <n v="0.2"/>
    <x v="4496"/>
  </r>
  <r>
    <n v="5353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x v="3902"/>
    <n v="2"/>
    <n v="0.2"/>
    <x v="4497"/>
  </r>
  <r>
    <n v="5354"/>
    <x v="2661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x v="3903"/>
    <n v="8"/>
    <n v="0"/>
    <x v="4498"/>
  </r>
  <r>
    <n v="5355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x v="4499"/>
  </r>
  <r>
    <n v="5356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x v="3905"/>
    <n v="2"/>
    <n v="0"/>
    <x v="4500"/>
  </r>
  <r>
    <n v="5357"/>
    <x v="2663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x v="4501"/>
  </r>
  <r>
    <n v="5358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x v="4502"/>
  </r>
  <r>
    <n v="5359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x v="3907"/>
    <n v="2"/>
    <n v="0"/>
    <x v="4503"/>
  </r>
  <r>
    <n v="5360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x v="44"/>
    <n v="2"/>
    <n v="0"/>
    <x v="4504"/>
  </r>
  <r>
    <n v="5361"/>
    <x v="2665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x v="658"/>
    <n v="8"/>
    <n v="0.2"/>
    <x v="4505"/>
  </r>
  <r>
    <n v="5362"/>
    <x v="2666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x v="3908"/>
    <n v="5"/>
    <n v="0.2"/>
    <x v="4506"/>
  </r>
  <r>
    <n v="5363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x v="3522"/>
  </r>
  <r>
    <n v="5364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x v="3411"/>
    <n v="2"/>
    <n v="0"/>
    <x v="4507"/>
  </r>
  <r>
    <n v="5365"/>
    <x v="2668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x v="2074"/>
    <n v="4"/>
    <n v="0.2"/>
    <x v="2235"/>
  </r>
  <r>
    <n v="5366"/>
    <x v="2669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x v="4508"/>
  </r>
  <r>
    <n v="5367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x v="2795"/>
  </r>
  <r>
    <n v="5368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x v="1057"/>
    <n v="4"/>
    <n v="0"/>
    <x v="1097"/>
  </r>
  <r>
    <n v="5369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x v="3910"/>
    <n v="1"/>
    <n v="0"/>
    <x v="4509"/>
  </r>
  <r>
    <n v="5370"/>
    <x v="2671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x v="633"/>
    <n v="3"/>
    <n v="0.2"/>
    <x v="644"/>
  </r>
  <r>
    <n v="5371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x v="4510"/>
  </r>
  <r>
    <n v="5372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x v="3911"/>
    <n v="3"/>
    <n v="0"/>
    <x v="4511"/>
  </r>
  <r>
    <n v="5373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x v="12"/>
    <n v="3"/>
    <n v="0.2"/>
    <x v="12"/>
  </r>
  <r>
    <n v="5374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x v="3912"/>
    <n v="7"/>
    <n v="0.3"/>
    <x v="4512"/>
  </r>
  <r>
    <n v="5375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x v="563"/>
    <n v="2"/>
    <n v="0.2"/>
    <x v="572"/>
  </r>
  <r>
    <n v="5376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x v="1548"/>
    <n v="6"/>
    <n v="0"/>
    <x v="1635"/>
  </r>
  <r>
    <n v="5377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x v="974"/>
    <n v="3"/>
    <n v="0"/>
    <x v="4513"/>
  </r>
  <r>
    <n v="5378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x v="3913"/>
    <n v="7"/>
    <n v="0.2"/>
    <x v="4514"/>
  </r>
  <r>
    <n v="5379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x v="4515"/>
  </r>
  <r>
    <n v="5380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x v="3915"/>
    <n v="3"/>
    <n v="0"/>
    <x v="4516"/>
  </r>
  <r>
    <n v="5381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x v="4517"/>
  </r>
  <r>
    <n v="5382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x v="233"/>
    <n v="5"/>
    <n v="0.2"/>
    <x v="1446"/>
  </r>
  <r>
    <n v="5383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x v="3917"/>
    <n v="8"/>
    <n v="0.2"/>
    <x v="4518"/>
  </r>
  <r>
    <n v="5384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x v="563"/>
    <n v="2"/>
    <n v="0.2"/>
    <x v="4519"/>
  </r>
  <r>
    <n v="5385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x v="3918"/>
    <n v="3"/>
    <n v="0.4"/>
    <x v="4520"/>
  </r>
  <r>
    <n v="5386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x v="4521"/>
  </r>
  <r>
    <n v="5387"/>
    <x v="2679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x v="3920"/>
    <n v="9"/>
    <n v="0"/>
    <x v="4522"/>
  </r>
  <r>
    <n v="5388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x v="3921"/>
    <n v="3"/>
    <n v="0.2"/>
    <x v="4523"/>
  </r>
  <r>
    <n v="5389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x v="3922"/>
    <n v="3"/>
    <n v="0"/>
    <x v="4524"/>
  </r>
  <r>
    <n v="5390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x v="765"/>
    <n v="2"/>
    <n v="0"/>
    <x v="787"/>
  </r>
  <r>
    <n v="5391"/>
    <x v="2681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x v="3643"/>
    <n v="3"/>
    <n v="0.2"/>
    <x v="4525"/>
  </r>
  <r>
    <n v="5392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x v="3923"/>
    <n v="6"/>
    <n v="0"/>
    <x v="4526"/>
  </r>
  <r>
    <n v="5393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x v="745"/>
    <n v="2"/>
    <n v="0"/>
    <x v="763"/>
  </r>
  <r>
    <n v="5394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x v="3924"/>
    <n v="7"/>
    <n v="0"/>
    <x v="4527"/>
  </r>
  <r>
    <n v="5395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x v="3925"/>
    <n v="6"/>
    <n v="0"/>
    <x v="4528"/>
  </r>
  <r>
    <n v="5396"/>
    <x v="2683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x v="223"/>
    <n v="7"/>
    <n v="0"/>
    <x v="4529"/>
  </r>
  <r>
    <n v="5397"/>
    <x v="2684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x v="1964"/>
    <n v="5"/>
    <n v="0"/>
    <x v="2115"/>
  </r>
  <r>
    <n v="5398"/>
    <x v="2685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x v="4530"/>
  </r>
  <r>
    <n v="5399"/>
    <x v="2686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x v="4531"/>
  </r>
  <r>
    <n v="5400"/>
    <x v="2687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x v="3123"/>
    <n v="5"/>
    <n v="0.15"/>
    <x v="3504"/>
  </r>
  <r>
    <n v="5401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x v="2257"/>
    <n v="2"/>
    <n v="0"/>
    <x v="2439"/>
  </r>
  <r>
    <n v="5402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x v="3928"/>
    <n v="2"/>
    <n v="0"/>
    <x v="4532"/>
  </r>
  <r>
    <n v="5403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x v="4533"/>
  </r>
  <r>
    <n v="5404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x v="3929"/>
    <n v="1"/>
    <n v="0.2"/>
    <x v="4534"/>
  </r>
  <r>
    <n v="5405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x v="567"/>
    <n v="5"/>
    <n v="0.2"/>
    <x v="576"/>
  </r>
  <r>
    <n v="5406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x v="2914"/>
  </r>
  <r>
    <n v="5407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x v="1466"/>
  </r>
  <r>
    <n v="5408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x v="4535"/>
  </r>
  <r>
    <n v="5409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x v="3930"/>
    <n v="1"/>
    <n v="0.2"/>
    <x v="4536"/>
  </r>
  <r>
    <n v="5410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x v="3476"/>
    <n v="3"/>
    <n v="0.2"/>
    <x v="3951"/>
  </r>
  <r>
    <n v="5411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x v="3931"/>
    <n v="1"/>
    <n v="0"/>
    <x v="4537"/>
  </r>
  <r>
    <n v="5412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x v="3932"/>
    <n v="7"/>
    <n v="0.2"/>
    <x v="4538"/>
  </r>
  <r>
    <n v="5413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x v="3933"/>
    <n v="3"/>
    <n v="0"/>
    <x v="4539"/>
  </r>
  <r>
    <n v="5414"/>
    <x v="2693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x v="4540"/>
  </r>
  <r>
    <n v="5415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x v="3935"/>
    <n v="6"/>
    <n v="0.8"/>
    <x v="4541"/>
  </r>
  <r>
    <n v="5416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x v="561"/>
    <n v="4"/>
    <n v="0.2"/>
    <x v="570"/>
  </r>
  <r>
    <n v="5417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x v="4542"/>
  </r>
  <r>
    <n v="5418"/>
    <x v="2695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x v="2601"/>
    <n v="2"/>
    <n v="0"/>
    <x v="4543"/>
  </r>
  <r>
    <n v="5419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x v="1590"/>
    <n v="7"/>
    <n v="0.2"/>
    <x v="1683"/>
  </r>
  <r>
    <n v="5420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x v="3937"/>
    <n v="2"/>
    <n v="0.2"/>
    <x v="4544"/>
  </r>
  <r>
    <n v="5421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x v="804"/>
    <n v="3"/>
    <n v="0.4"/>
    <x v="4545"/>
  </r>
  <r>
    <n v="5422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x v="4546"/>
  </r>
  <r>
    <n v="5423"/>
    <x v="269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x v="3938"/>
    <n v="3"/>
    <n v="0.2"/>
    <x v="4547"/>
  </r>
  <r>
    <n v="5424"/>
    <x v="269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x v="1603"/>
    <n v="5"/>
    <n v="0"/>
    <x v="1698"/>
  </r>
  <r>
    <n v="5425"/>
    <x v="2700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x v="2872"/>
    <n v="2"/>
    <n v="0"/>
    <x v="3192"/>
  </r>
  <r>
    <n v="5426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x v="4548"/>
  </r>
  <r>
    <n v="5427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x v="3940"/>
    <n v="6"/>
    <n v="0"/>
    <x v="4549"/>
  </r>
  <r>
    <n v="5428"/>
    <x v="2702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x v="4550"/>
  </r>
  <r>
    <n v="5429"/>
    <x v="2703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x v="2223"/>
  </r>
  <r>
    <n v="5430"/>
    <x v="2704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x v="236"/>
    <n v="2"/>
    <n v="0.2"/>
    <x v="1008"/>
  </r>
  <r>
    <n v="5431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x v="224"/>
    <n v="2"/>
    <n v="0.2"/>
    <x v="4551"/>
  </r>
  <r>
    <n v="5432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x v="4552"/>
  </r>
  <r>
    <n v="5433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x v="3943"/>
    <n v="4"/>
    <n v="0.7"/>
    <x v="4553"/>
  </r>
  <r>
    <n v="5434"/>
    <x v="2706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x v="3944"/>
    <n v="4"/>
    <n v="0.2"/>
    <x v="4554"/>
  </r>
  <r>
    <n v="5435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x v="4555"/>
  </r>
  <r>
    <n v="5436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x v="3946"/>
    <n v="3"/>
    <n v="0"/>
    <x v="4556"/>
  </r>
  <r>
    <n v="5437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x v="4557"/>
  </r>
  <r>
    <n v="5438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x v="3948"/>
    <n v="5"/>
    <n v="0.7"/>
    <x v="4558"/>
  </r>
  <r>
    <n v="5439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x v="3949"/>
    <n v="3"/>
    <n v="0.2"/>
    <x v="4559"/>
  </r>
  <r>
    <n v="5440"/>
    <x v="2709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x v="4560"/>
  </r>
  <r>
    <n v="5441"/>
    <x v="2710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x v="3951"/>
    <n v="1"/>
    <n v="0.2"/>
    <x v="4561"/>
  </r>
  <r>
    <n v="5442"/>
    <x v="2711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x v="2925"/>
    <n v="2"/>
    <n v="0.2"/>
    <x v="4562"/>
  </r>
  <r>
    <n v="5443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x v="921"/>
    <n v="1"/>
    <n v="0"/>
    <x v="954"/>
  </r>
  <r>
    <n v="5444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x v="4563"/>
  </r>
  <r>
    <n v="5445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x v="3953"/>
    <n v="3"/>
    <n v="0"/>
    <x v="4564"/>
  </r>
  <r>
    <n v="5446"/>
    <x v="2713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x v="3954"/>
    <n v="1"/>
    <n v="0.2"/>
    <x v="4565"/>
  </r>
  <r>
    <n v="5447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x v="4566"/>
  </r>
  <r>
    <n v="5448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x v="2932"/>
    <n v="5"/>
    <n v="0"/>
    <x v="4567"/>
  </r>
  <r>
    <n v="5449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x v="3956"/>
    <n v="3"/>
    <n v="0"/>
    <x v="4568"/>
  </r>
  <r>
    <n v="5450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x v="3957"/>
    <n v="5"/>
    <n v="0"/>
    <x v="4569"/>
  </r>
  <r>
    <n v="5451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x v="3958"/>
    <n v="2"/>
    <n v="0"/>
    <x v="4570"/>
  </r>
  <r>
    <n v="5452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x v="1100"/>
    <n v="2"/>
    <n v="0"/>
    <x v="4571"/>
  </r>
  <r>
    <n v="5453"/>
    <x v="2716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x v="3959"/>
    <n v="5"/>
    <n v="0"/>
    <x v="4572"/>
  </r>
  <r>
    <n v="5454"/>
    <x v="2717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x v="3960"/>
    <n v="6"/>
    <n v="0.2"/>
    <x v="4573"/>
  </r>
  <r>
    <n v="5455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x v="3961"/>
    <n v="1"/>
    <n v="0.2"/>
    <x v="4574"/>
  </r>
  <r>
    <n v="5456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x v="1312"/>
    <n v="2"/>
    <n v="0.2"/>
    <x v="4575"/>
  </r>
  <r>
    <n v="5457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x v="3962"/>
    <n v="5"/>
    <n v="0"/>
    <x v="4576"/>
  </r>
  <r>
    <n v="5458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x v="3776"/>
    <n v="2"/>
    <n v="0"/>
    <x v="4577"/>
  </r>
  <r>
    <n v="5459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x v="3963"/>
    <n v="6"/>
    <n v="0.2"/>
    <x v="2168"/>
  </r>
  <r>
    <n v="5460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x v="4578"/>
  </r>
  <r>
    <n v="5461"/>
    <x v="2721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x v="3965"/>
    <n v="1"/>
    <n v="0.2"/>
    <x v="4579"/>
  </r>
  <r>
    <n v="5462"/>
    <x v="2722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x v="357"/>
    <n v="3"/>
    <n v="0"/>
    <x v="3650"/>
  </r>
  <r>
    <n v="5463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x v="4580"/>
  </r>
  <r>
    <n v="5464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x v="4581"/>
  </r>
  <r>
    <n v="5465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x v="2960"/>
  </r>
  <r>
    <n v="5466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x v="3969"/>
    <n v="5"/>
    <n v="0.7"/>
    <x v="4582"/>
  </r>
  <r>
    <n v="5467"/>
    <x v="2724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x v="4583"/>
  </r>
  <r>
    <n v="5468"/>
    <x v="2725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x v="1919"/>
    <n v="3"/>
    <n v="0.2"/>
    <x v="2063"/>
  </r>
  <r>
    <n v="5469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x v="2467"/>
  </r>
  <r>
    <n v="5470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x v="541"/>
    <n v="3"/>
    <n v="0"/>
    <x v="551"/>
  </r>
  <r>
    <n v="5471"/>
    <x v="272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x v="3971"/>
    <n v="5"/>
    <n v="0.2"/>
    <x v="4584"/>
  </r>
  <r>
    <n v="5472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x v="3972"/>
    <n v="5"/>
    <n v="0.2"/>
    <x v="4585"/>
  </r>
  <r>
    <n v="5473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x v="1617"/>
    <n v="2"/>
    <n v="0.2"/>
    <x v="1712"/>
  </r>
  <r>
    <n v="5474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x v="3973"/>
    <n v="7"/>
    <n v="0.7"/>
    <x v="4586"/>
  </r>
  <r>
    <n v="5475"/>
    <x v="2729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x v="3974"/>
    <n v="2"/>
    <n v="0"/>
    <x v="4587"/>
  </r>
  <r>
    <n v="5476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x v="1851"/>
    <n v="3"/>
    <n v="0"/>
    <x v="1986"/>
  </r>
  <r>
    <n v="5477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x v="4588"/>
  </r>
  <r>
    <n v="5478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x v="1465"/>
    <n v="3"/>
    <n v="0"/>
    <x v="1544"/>
  </r>
  <r>
    <n v="5479"/>
    <x v="2731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x v="4589"/>
  </r>
  <r>
    <n v="5480"/>
    <x v="2732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x v="3976"/>
    <n v="1"/>
    <n v="0.7"/>
    <x v="4590"/>
  </r>
  <r>
    <n v="5481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x v="3977"/>
    <n v="1"/>
    <n v="0.2"/>
    <x v="4591"/>
  </r>
  <r>
    <n v="5482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x v="3978"/>
    <n v="2"/>
    <n v="0"/>
    <x v="4592"/>
  </r>
  <r>
    <n v="5483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x v="3979"/>
    <n v="4"/>
    <n v="0"/>
    <x v="4593"/>
  </r>
  <r>
    <n v="5484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x v="1390"/>
    <n v="2"/>
    <n v="0"/>
    <x v="4594"/>
  </r>
  <r>
    <n v="5485"/>
    <x v="2734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x v="4595"/>
  </r>
  <r>
    <n v="5486"/>
    <x v="2735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x v="3032"/>
    <n v="3"/>
    <n v="0.2"/>
    <x v="3384"/>
  </r>
  <r>
    <n v="5487"/>
    <x v="2736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x v="3980"/>
    <n v="4"/>
    <n v="0.8"/>
    <x v="4596"/>
  </r>
  <r>
    <n v="5488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x v="112"/>
    <n v="3"/>
    <n v="0.2"/>
    <x v="3728"/>
  </r>
  <r>
    <n v="5489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x v="303"/>
    <n v="3"/>
    <n v="0.2"/>
    <x v="308"/>
  </r>
  <r>
    <n v="5490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x v="3981"/>
    <n v="3"/>
    <n v="0.2"/>
    <x v="4597"/>
  </r>
  <r>
    <n v="5491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x v="4598"/>
  </r>
  <r>
    <n v="5492"/>
    <x v="273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x v="4599"/>
  </r>
  <r>
    <n v="5493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x v="351"/>
    <n v="2"/>
    <n v="0"/>
    <x v="359"/>
  </r>
  <r>
    <n v="5494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x v="1417"/>
    <n v="4"/>
    <n v="0"/>
    <x v="1492"/>
  </r>
  <r>
    <n v="5495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x v="1614"/>
  </r>
  <r>
    <n v="5496"/>
    <x v="2740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x v="3417"/>
  </r>
  <r>
    <n v="5497"/>
    <x v="274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x v="3982"/>
    <n v="2"/>
    <n v="0.2"/>
    <x v="4600"/>
  </r>
  <r>
    <n v="5498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x v="2637"/>
    <n v="2"/>
    <n v="0"/>
    <x v="2909"/>
  </r>
  <r>
    <n v="5499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x v="1507"/>
    <n v="3"/>
    <n v="0"/>
    <x v="1589"/>
  </r>
  <r>
    <n v="5500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x v="374"/>
  </r>
  <r>
    <n v="5501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x v="3983"/>
    <n v="6"/>
    <n v="0.1"/>
    <x v="4601"/>
  </r>
  <r>
    <n v="5502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x v="4602"/>
  </r>
  <r>
    <n v="5503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x v="3984"/>
    <n v="1"/>
    <n v="0.2"/>
    <x v="4603"/>
  </r>
  <r>
    <n v="5504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x v="4604"/>
  </r>
  <r>
    <n v="5505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x v="3179"/>
    <n v="3"/>
    <n v="0.2"/>
    <x v="4605"/>
  </r>
  <r>
    <n v="5506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x v="3986"/>
    <n v="4"/>
    <n v="0.4"/>
    <x v="4606"/>
  </r>
  <r>
    <n v="5507"/>
    <x v="2744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x v="1168"/>
    <n v="2"/>
    <n v="0"/>
    <x v="4027"/>
  </r>
  <r>
    <n v="5508"/>
    <x v="2745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x v="1429"/>
    <n v="4"/>
    <n v="0"/>
    <x v="4607"/>
  </r>
  <r>
    <n v="5509"/>
    <x v="2746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x v="1274"/>
  </r>
  <r>
    <n v="5510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x v="3987"/>
    <n v="2"/>
    <n v="0.2"/>
    <x v="4608"/>
  </r>
  <r>
    <n v="5511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5512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x v="3024"/>
  </r>
  <r>
    <n v="5513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x v="4610"/>
  </r>
  <r>
    <n v="5514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x v="4611"/>
  </r>
  <r>
    <n v="5515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x v="2137"/>
  </r>
  <r>
    <n v="5516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x v="3680"/>
    <n v="3"/>
    <n v="0"/>
    <x v="4208"/>
  </r>
  <r>
    <n v="5517"/>
    <x v="2750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x v="4612"/>
  </r>
  <r>
    <n v="5518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x v="3991"/>
    <n v="10"/>
    <n v="0.3"/>
    <x v="4613"/>
  </r>
  <r>
    <n v="5519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x v="3992"/>
    <n v="2"/>
    <n v="0.2"/>
    <x v="4614"/>
  </r>
  <r>
    <n v="5520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x v="4615"/>
  </r>
  <r>
    <n v="5521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x v="100"/>
    <n v="5"/>
    <n v="0.2"/>
    <x v="4616"/>
  </r>
  <r>
    <n v="5522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x v="4617"/>
  </r>
  <r>
    <n v="5523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x v="3993"/>
    <n v="6"/>
    <n v="0.2"/>
    <x v="4618"/>
  </r>
  <r>
    <n v="5524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x v="4619"/>
  </r>
  <r>
    <n v="5525"/>
    <x v="275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x v="4620"/>
  </r>
  <r>
    <n v="5526"/>
    <x v="2754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x v="3996"/>
    <n v="2"/>
    <n v="0"/>
    <x v="4621"/>
  </r>
  <r>
    <n v="5527"/>
    <x v="2755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x v="2725"/>
    <n v="1"/>
    <n v="0"/>
    <x v="3016"/>
  </r>
  <r>
    <n v="5528"/>
    <x v="2756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x v="2479"/>
    <n v="2"/>
    <n v="0"/>
    <x v="2714"/>
  </r>
  <r>
    <n v="5529"/>
    <x v="2757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x v="1105"/>
    <n v="5"/>
    <n v="0.2"/>
    <x v="4622"/>
  </r>
  <r>
    <n v="5530"/>
    <x v="2758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x v="945"/>
  </r>
  <r>
    <n v="5531"/>
    <x v="2759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x v="3997"/>
    <n v="4"/>
    <n v="0"/>
    <x v="4623"/>
  </r>
  <r>
    <n v="5532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x v="3998"/>
    <n v="6"/>
    <n v="0"/>
    <x v="4624"/>
  </r>
  <r>
    <n v="5533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x v="3999"/>
    <n v="3"/>
    <n v="0"/>
    <x v="4625"/>
  </r>
  <r>
    <n v="5534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x v="2471"/>
  </r>
  <r>
    <n v="5535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x v="731"/>
    <n v="3"/>
    <n v="0"/>
    <x v="749"/>
  </r>
  <r>
    <n v="5536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x v="2202"/>
    <n v="3"/>
    <n v="0"/>
    <x v="4626"/>
  </r>
  <r>
    <n v="5537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x v="1361"/>
    <n v="3"/>
    <n v="0"/>
    <x v="4627"/>
  </r>
  <r>
    <n v="5538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x v="91"/>
    <n v="2"/>
    <n v="0"/>
    <x v="91"/>
  </r>
  <r>
    <n v="5539"/>
    <x v="276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x v="4000"/>
    <n v="3"/>
    <n v="0"/>
    <x v="4628"/>
  </r>
  <r>
    <n v="5540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x v="2124"/>
    <n v="2"/>
    <n v="0.3"/>
    <x v="2288"/>
  </r>
  <r>
    <n v="5541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x v="4001"/>
    <n v="2"/>
    <n v="0.8"/>
    <x v="4629"/>
  </r>
  <r>
    <n v="5542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x v="4630"/>
  </r>
  <r>
    <n v="5543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x v="4631"/>
  </r>
  <r>
    <n v="5544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x v="4632"/>
  </r>
  <r>
    <n v="5545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x v="4004"/>
    <n v="2"/>
    <n v="0.7"/>
    <x v="4633"/>
  </r>
  <r>
    <n v="5546"/>
    <x v="2764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x v="4634"/>
  </r>
  <r>
    <n v="5547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x v="2855"/>
    <n v="2"/>
    <n v="0"/>
    <x v="4635"/>
  </r>
  <r>
    <n v="5548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x v="4006"/>
    <n v="4"/>
    <n v="0.2"/>
    <x v="4636"/>
  </r>
  <r>
    <n v="5549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x v="4637"/>
  </r>
  <r>
    <n v="5550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x v="4007"/>
    <n v="7"/>
    <n v="0"/>
    <x v="4638"/>
  </r>
  <r>
    <n v="5551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x v="2812"/>
    <n v="1"/>
    <n v="0.2"/>
    <x v="4639"/>
  </r>
  <r>
    <n v="5552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x v="4640"/>
  </r>
  <r>
    <n v="5553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x v="2394"/>
  </r>
  <r>
    <n v="5554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x v="1590"/>
    <n v="7"/>
    <n v="0.2"/>
    <x v="1683"/>
  </r>
  <r>
    <n v="5555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x v="4009"/>
    <n v="1"/>
    <n v="0.32"/>
    <x v="4641"/>
  </r>
  <r>
    <n v="5556"/>
    <x v="2768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x v="1015"/>
    <n v="2"/>
    <n v="0"/>
    <x v="4642"/>
  </r>
  <r>
    <n v="5557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x v="51"/>
    <n v="2"/>
    <n v="0"/>
    <x v="4643"/>
  </r>
  <r>
    <n v="5558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x v="2704"/>
  </r>
  <r>
    <n v="5559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x v="90"/>
    <n v="1"/>
    <n v="0"/>
    <x v="90"/>
  </r>
  <r>
    <n v="5560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x v="2225"/>
    <n v="5"/>
    <n v="0"/>
    <x v="2400"/>
  </r>
  <r>
    <n v="5561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x v="1830"/>
    <n v="3"/>
    <n v="0"/>
    <x v="2595"/>
  </r>
  <r>
    <n v="5562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x v="4010"/>
    <n v="1"/>
    <n v="0"/>
    <x v="4644"/>
  </r>
  <r>
    <n v="5563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x v="491"/>
    <n v="5"/>
    <n v="0"/>
    <x v="4645"/>
  </r>
  <r>
    <n v="5564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x v="4646"/>
  </r>
  <r>
    <n v="5565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x v="530"/>
    <n v="4"/>
    <n v="0.2"/>
    <x v="4647"/>
  </r>
  <r>
    <n v="5566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x v="4648"/>
  </r>
  <r>
    <n v="5567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x v="4013"/>
    <n v="5"/>
    <n v="0.2"/>
    <x v="4649"/>
  </r>
  <r>
    <n v="5568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x v="4014"/>
    <n v="1"/>
    <n v="0.3"/>
    <x v="4650"/>
  </r>
  <r>
    <n v="5569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x v="324"/>
    <n v="2"/>
    <n v="0.2"/>
    <x v="330"/>
  </r>
  <r>
    <n v="5570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x v="12"/>
    <n v="3"/>
    <n v="0.2"/>
    <x v="906"/>
  </r>
  <r>
    <n v="5571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x v="4015"/>
    <n v="1"/>
    <n v="0.2"/>
    <x v="4651"/>
  </r>
  <r>
    <n v="5572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x v="4016"/>
    <n v="3"/>
    <n v="0.2"/>
    <x v="4652"/>
  </r>
  <r>
    <n v="5573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x v="4017"/>
    <n v="4"/>
    <n v="0.7"/>
    <x v="4653"/>
  </r>
  <r>
    <n v="5574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x v="4654"/>
  </r>
  <r>
    <n v="5575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x v="4655"/>
  </r>
  <r>
    <n v="5576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x v="4019"/>
    <n v="2"/>
    <n v="0.4"/>
    <x v="4656"/>
  </r>
  <r>
    <n v="5577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x v="4657"/>
  </r>
  <r>
    <n v="5578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x v="3469"/>
  </r>
  <r>
    <n v="5579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x v="2637"/>
    <n v="2"/>
    <n v="0"/>
    <x v="2909"/>
  </r>
  <r>
    <n v="5580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x v="3611"/>
    <n v="5"/>
    <n v="0.2"/>
    <x v="4658"/>
  </r>
  <r>
    <n v="5581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x v="4021"/>
    <n v="9"/>
    <n v="0"/>
    <x v="4659"/>
  </r>
  <r>
    <n v="5582"/>
    <x v="2776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x v="1024"/>
    <n v="1"/>
    <n v="0"/>
    <x v="4660"/>
  </r>
  <r>
    <n v="5583"/>
    <x v="2777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x v="3905"/>
    <n v="5"/>
    <n v="0"/>
    <x v="4661"/>
  </r>
  <r>
    <n v="5584"/>
    <x v="2778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x v="51"/>
    <n v="2"/>
    <n v="0"/>
    <x v="4643"/>
  </r>
  <r>
    <n v="5585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x v="4022"/>
    <n v="4"/>
    <n v="0"/>
    <x v="4662"/>
  </r>
  <r>
    <n v="5586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x v="4023"/>
    <n v="3"/>
    <n v="0"/>
    <x v="4663"/>
  </r>
  <r>
    <n v="5587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x v="2055"/>
    <n v="3"/>
    <n v="0"/>
    <x v="2213"/>
  </r>
  <r>
    <n v="5588"/>
    <x v="2780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x v="2943"/>
    <n v="5"/>
    <n v="0"/>
    <x v="4664"/>
  </r>
  <r>
    <n v="5589"/>
    <x v="2781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x v="892"/>
  </r>
  <r>
    <n v="5590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x v="4665"/>
  </r>
  <r>
    <n v="5591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x v="836"/>
    <n v="2"/>
    <n v="0"/>
    <x v="866"/>
  </r>
  <r>
    <n v="5592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x v="4025"/>
    <n v="2"/>
    <n v="0"/>
    <x v="4666"/>
  </r>
  <r>
    <n v="5593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x v="4667"/>
  </r>
  <r>
    <n v="5594"/>
    <x v="278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x v="4027"/>
    <n v="7"/>
    <n v="0.7"/>
    <x v="4668"/>
  </r>
  <r>
    <n v="5595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x v="3743"/>
    <n v="2"/>
    <n v="0"/>
    <x v="4669"/>
  </r>
  <r>
    <n v="5596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x v="1907"/>
    <n v="3"/>
    <n v="0"/>
    <x v="2049"/>
  </r>
  <r>
    <n v="5597"/>
    <x v="2786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x v="4028"/>
    <n v="2"/>
    <n v="0"/>
    <x v="4670"/>
  </r>
  <r>
    <n v="5598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x v="3456"/>
    <n v="3"/>
    <n v="0"/>
    <x v="4671"/>
  </r>
  <r>
    <n v="5599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x v="3953"/>
    <n v="3"/>
    <n v="0"/>
    <x v="4564"/>
  </r>
  <r>
    <n v="5600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x v="4029"/>
    <n v="2"/>
    <n v="0.2"/>
    <x v="4672"/>
  </r>
  <r>
    <n v="5601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x v="4030"/>
    <n v="5"/>
    <n v="0.2"/>
    <x v="4673"/>
  </r>
  <r>
    <n v="5602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x v="4031"/>
    <n v="3"/>
    <n v="0.2"/>
    <x v="4674"/>
  </r>
  <r>
    <n v="5603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x v="1831"/>
    <n v="1"/>
    <n v="0.2"/>
    <x v="4675"/>
  </r>
  <r>
    <n v="5604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x v="4676"/>
  </r>
  <r>
    <n v="5605"/>
    <x v="2790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x v="3922"/>
  </r>
  <r>
    <n v="5606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x v="1232"/>
    <n v="2"/>
    <n v="0.2"/>
    <x v="2566"/>
  </r>
  <r>
    <n v="5607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x v="4032"/>
    <n v="1"/>
    <n v="0.2"/>
    <x v="4677"/>
  </r>
  <r>
    <n v="5608"/>
    <x v="2792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x v="4033"/>
    <n v="5"/>
    <n v="0"/>
    <x v="981"/>
  </r>
  <r>
    <n v="5609"/>
    <x v="2793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x v="4678"/>
  </r>
  <r>
    <n v="5610"/>
    <x v="2794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x v="3397"/>
  </r>
  <r>
    <n v="5611"/>
    <x v="2795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x v="4679"/>
  </r>
  <r>
    <n v="5612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x v="4680"/>
  </r>
  <r>
    <n v="5613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x v="4037"/>
    <n v="9"/>
    <n v="0"/>
    <x v="4681"/>
  </r>
  <r>
    <n v="5614"/>
    <x v="2797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x v="4682"/>
  </r>
  <r>
    <n v="5615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x v="4683"/>
  </r>
  <r>
    <n v="5616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x v="4684"/>
  </r>
  <r>
    <n v="5617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x v="1624"/>
    <n v="6"/>
    <n v="0"/>
    <x v="4685"/>
  </r>
  <r>
    <n v="5618"/>
    <x v="2799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x v="4557"/>
  </r>
  <r>
    <n v="5619"/>
    <x v="2800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x v="4686"/>
  </r>
  <r>
    <n v="5620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x v="4041"/>
    <n v="5"/>
    <n v="0"/>
    <x v="4687"/>
  </r>
  <r>
    <n v="5621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x v="4042"/>
    <n v="1"/>
    <n v="0"/>
    <x v="4688"/>
  </r>
  <r>
    <n v="5622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x v="4043"/>
    <n v="2"/>
    <n v="0"/>
    <x v="4689"/>
  </r>
  <r>
    <n v="5623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x v="4690"/>
  </r>
  <r>
    <n v="5624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x v="1588"/>
  </r>
  <r>
    <n v="5625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x v="4691"/>
  </r>
  <r>
    <n v="5626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x v="51"/>
    <n v="2"/>
    <n v="0"/>
    <x v="51"/>
  </r>
  <r>
    <n v="5627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x v="4045"/>
    <n v="9"/>
    <n v="0"/>
    <x v="4692"/>
  </r>
  <r>
    <n v="5628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x v="853"/>
    <n v="6"/>
    <n v="0.2"/>
    <x v="4693"/>
  </r>
  <r>
    <n v="5629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x v="4046"/>
    <n v="3"/>
    <n v="0.2"/>
    <x v="4694"/>
  </r>
  <r>
    <n v="5630"/>
    <x v="2805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x v="4047"/>
    <n v="9"/>
    <n v="0.4"/>
    <x v="4695"/>
  </r>
  <r>
    <n v="5631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x v="4048"/>
    <n v="3"/>
    <n v="0"/>
    <x v="4696"/>
  </r>
  <r>
    <n v="5632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x v="4049"/>
    <n v="6"/>
    <n v="0"/>
    <x v="4697"/>
  </r>
  <r>
    <n v="5633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x v="45"/>
  </r>
  <r>
    <n v="5634"/>
    <x v="2807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x v="3330"/>
    <n v="7"/>
    <n v="0.2"/>
    <x v="4698"/>
  </r>
  <r>
    <n v="5635"/>
    <x v="2808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x v="4050"/>
    <n v="5"/>
    <n v="0"/>
    <x v="4699"/>
  </r>
  <r>
    <n v="5636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x v="4700"/>
  </r>
  <r>
    <n v="5637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x v="4701"/>
  </r>
  <r>
    <n v="5638"/>
    <x v="2810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x v="4053"/>
    <n v="3"/>
    <n v="0"/>
    <x v="4702"/>
  </r>
  <r>
    <n v="5639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x v="3694"/>
    <n v="6"/>
    <n v="0.2"/>
    <x v="4225"/>
  </r>
  <r>
    <n v="5640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x v="3146"/>
    <n v="3"/>
    <n v="0.2"/>
    <x v="3537"/>
  </r>
  <r>
    <n v="5641"/>
    <x v="2812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x v="4054"/>
    <n v="9"/>
    <n v="0.2"/>
    <x v="4703"/>
  </r>
  <r>
    <n v="5642"/>
    <x v="2813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x v="1760"/>
    <n v="4"/>
    <n v="0"/>
    <x v="4704"/>
  </r>
  <r>
    <n v="5643"/>
    <x v="2814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x v="991"/>
    <n v="4"/>
    <n v="0"/>
    <x v="4705"/>
  </r>
  <r>
    <n v="5644"/>
    <x v="2815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x v="1465"/>
    <n v="3"/>
    <n v="0"/>
    <x v="1544"/>
  </r>
  <r>
    <n v="5645"/>
    <x v="2816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x v="1601"/>
    <n v="5"/>
    <n v="0.2"/>
    <x v="4706"/>
  </r>
  <r>
    <n v="5646"/>
    <x v="28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x v="4055"/>
    <n v="5"/>
    <n v="0"/>
    <x v="4707"/>
  </r>
  <r>
    <n v="5647"/>
    <x v="2818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x v="4056"/>
    <n v="14"/>
    <n v="0"/>
    <x v="4708"/>
  </r>
  <r>
    <n v="5648"/>
    <x v="281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x v="541"/>
    <n v="3"/>
    <n v="0"/>
    <x v="551"/>
  </r>
  <r>
    <n v="5649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x v="56"/>
    <n v="5"/>
    <n v="0"/>
    <x v="56"/>
  </r>
  <r>
    <n v="5650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x v="4709"/>
  </r>
  <r>
    <n v="5651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x v="232"/>
    <n v="2"/>
    <n v="0"/>
    <x v="232"/>
  </r>
  <r>
    <n v="5652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x v="4710"/>
  </r>
  <r>
    <n v="5653"/>
    <x v="2821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x v="1018"/>
    <n v="1"/>
    <n v="0"/>
    <x v="1057"/>
  </r>
  <r>
    <n v="5654"/>
    <x v="2822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x v="4059"/>
    <n v="1"/>
    <n v="0"/>
    <x v="4711"/>
  </r>
  <r>
    <n v="5655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x v="4060"/>
    <n v="4"/>
    <n v="0.7"/>
    <x v="4712"/>
  </r>
  <r>
    <n v="5656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x v="4061"/>
    <n v="4"/>
    <n v="0.2"/>
    <x v="4713"/>
  </r>
  <r>
    <n v="5657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x v="4714"/>
  </r>
  <r>
    <n v="5658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x v="4062"/>
    <n v="3"/>
    <n v="0.2"/>
    <x v="4715"/>
  </r>
  <r>
    <n v="5659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x v="4063"/>
    <n v="5"/>
    <n v="0.5"/>
    <x v="4716"/>
  </r>
  <r>
    <n v="5660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x v="801"/>
    <n v="4"/>
    <n v="0.2"/>
    <x v="826"/>
  </r>
  <r>
    <n v="5661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x v="4064"/>
    <n v="3"/>
    <n v="0.2"/>
    <x v="4717"/>
  </r>
  <r>
    <n v="5662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x v="4718"/>
  </r>
  <r>
    <n v="5663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x v="4066"/>
    <n v="9"/>
    <n v="0.2"/>
    <x v="4719"/>
  </r>
  <r>
    <n v="5664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x v="4720"/>
  </r>
  <r>
    <n v="5665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x v="2403"/>
  </r>
  <r>
    <n v="5666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x v="4068"/>
    <n v="1"/>
    <n v="0.2"/>
    <x v="4721"/>
  </r>
  <r>
    <n v="5667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x v="4069"/>
    <n v="2"/>
    <n v="0.2"/>
    <x v="4722"/>
  </r>
  <r>
    <n v="5668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x v="2"/>
    <n v="2"/>
    <n v="0"/>
    <x v="2"/>
  </r>
  <r>
    <n v="5669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x v="4723"/>
  </r>
  <r>
    <n v="5670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x v="1948"/>
    <n v="3"/>
    <n v="0"/>
    <x v="2099"/>
  </r>
  <r>
    <n v="5671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x v="4071"/>
    <n v="4"/>
    <n v="0"/>
    <x v="4724"/>
  </r>
  <r>
    <n v="5672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x v="4725"/>
  </r>
  <r>
    <n v="5673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x v="4073"/>
    <n v="2"/>
    <n v="0.2"/>
    <x v="4726"/>
  </r>
  <r>
    <n v="5674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x v="582"/>
    <n v="2"/>
    <n v="0.2"/>
    <x v="591"/>
  </r>
  <r>
    <n v="5675"/>
    <x v="2829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x v="91"/>
    <n v="2"/>
    <n v="0"/>
    <x v="91"/>
  </r>
  <r>
    <n v="5676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x v="4727"/>
  </r>
  <r>
    <n v="5677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x v="4075"/>
    <n v="4"/>
    <n v="0"/>
    <x v="4728"/>
  </r>
  <r>
    <n v="5678"/>
    <x v="2831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x v="2360"/>
    <n v="3"/>
    <n v="0.6"/>
    <x v="4729"/>
  </r>
  <r>
    <n v="5679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x v="4076"/>
    <n v="7"/>
    <n v="0"/>
    <x v="4730"/>
  </r>
  <r>
    <n v="5680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x v="1446"/>
    <n v="2"/>
    <n v="0"/>
    <x v="1522"/>
  </r>
  <r>
    <n v="5681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x v="4731"/>
  </r>
  <r>
    <n v="5682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x v="90"/>
    <n v="1"/>
    <n v="0"/>
    <x v="90"/>
  </r>
  <r>
    <n v="5683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x v="3426"/>
    <n v="3"/>
    <n v="0"/>
    <x v="4363"/>
  </r>
  <r>
    <n v="5684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x v="4078"/>
    <n v="7"/>
    <n v="0"/>
    <x v="4732"/>
  </r>
  <r>
    <n v="5685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x v="901"/>
    <n v="5"/>
    <n v="0"/>
    <x v="4733"/>
  </r>
  <r>
    <n v="5686"/>
    <x v="2835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x v="4734"/>
  </r>
  <r>
    <n v="5687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x v="4079"/>
    <n v="5"/>
    <n v="0.2"/>
    <x v="4735"/>
  </r>
  <r>
    <n v="5688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x v="4080"/>
    <n v="6"/>
    <n v="0.2"/>
    <x v="4736"/>
  </r>
  <r>
    <n v="5689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x v="4737"/>
  </r>
  <r>
    <n v="5690"/>
    <x v="2837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x v="4738"/>
  </r>
  <r>
    <n v="5691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x v="4083"/>
    <n v="9"/>
    <n v="0"/>
    <x v="4739"/>
  </r>
  <r>
    <n v="5692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x v="948"/>
  </r>
  <r>
    <n v="5693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x v="4084"/>
    <n v="1"/>
    <n v="0"/>
    <x v="4740"/>
  </r>
  <r>
    <n v="5694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x v="1603"/>
    <n v="5"/>
    <n v="0"/>
    <x v="4741"/>
  </r>
  <r>
    <n v="5695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x v="3116"/>
    <n v="3"/>
    <n v="0"/>
    <x v="3949"/>
  </r>
  <r>
    <n v="5696"/>
    <x v="2839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x v="4742"/>
  </r>
  <r>
    <n v="5697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x v="4743"/>
  </r>
  <r>
    <n v="5698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x v="4087"/>
    <n v="1"/>
    <n v="0.8"/>
    <x v="4744"/>
  </r>
  <r>
    <n v="5699"/>
    <x v="28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x v="1583"/>
    <n v="1"/>
    <n v="0.2"/>
    <x v="4745"/>
  </r>
  <r>
    <n v="5700"/>
    <x v="2842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x v="1211"/>
    <n v="6"/>
    <n v="0"/>
    <x v="4746"/>
  </r>
  <r>
    <n v="5701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x v="4088"/>
    <n v="3"/>
    <n v="0.2"/>
    <x v="4747"/>
  </r>
  <r>
    <n v="5702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x v="4089"/>
    <n v="5"/>
    <n v="0.2"/>
    <x v="4748"/>
  </r>
  <r>
    <n v="5703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x v="370"/>
    <n v="1"/>
    <n v="0.2"/>
    <x v="4749"/>
  </r>
  <r>
    <n v="5704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x v="4090"/>
    <n v="1"/>
    <n v="0.4"/>
    <x v="4750"/>
  </r>
  <r>
    <n v="5705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x v="4751"/>
  </r>
  <r>
    <n v="5706"/>
    <x v="2845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x v="4091"/>
    <n v="3"/>
    <n v="0"/>
    <x v="4752"/>
  </r>
  <r>
    <n v="5707"/>
    <x v="2846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x v="3022"/>
    <n v="3"/>
    <n v="0.2"/>
    <x v="3374"/>
  </r>
  <r>
    <n v="5708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x v="4092"/>
    <n v="3"/>
    <n v="0"/>
    <x v="4753"/>
  </r>
  <r>
    <n v="5709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x v="3956"/>
    <n v="3"/>
    <n v="0"/>
    <x v="4568"/>
  </r>
  <r>
    <n v="5710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x v="4754"/>
  </r>
  <r>
    <n v="5711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x v="4094"/>
    <n v="7"/>
    <n v="0.2"/>
    <x v="4755"/>
  </r>
  <r>
    <n v="5712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x v="541"/>
    <n v="3"/>
    <n v="0"/>
    <x v="551"/>
  </r>
  <r>
    <n v="5713"/>
    <x v="2848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x v="2204"/>
    <n v="1"/>
    <n v="0.2"/>
    <x v="2378"/>
  </r>
  <r>
    <n v="5714"/>
    <x v="2849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x v="4756"/>
  </r>
  <r>
    <n v="5715"/>
    <x v="2850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x v="4096"/>
    <n v="5"/>
    <n v="0"/>
    <x v="4757"/>
  </r>
  <r>
    <n v="5716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x v="1008"/>
    <n v="5"/>
    <n v="0"/>
    <x v="1047"/>
  </r>
  <r>
    <n v="5717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x v="3757"/>
  </r>
  <r>
    <n v="5718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x v="4097"/>
    <n v="7"/>
    <n v="0"/>
    <x v="4758"/>
  </r>
  <r>
    <n v="5719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x v="4098"/>
    <n v="3"/>
    <n v="0.1"/>
    <x v="4759"/>
  </r>
  <r>
    <n v="5720"/>
    <x v="2852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x v="4099"/>
    <n v="5"/>
    <n v="0"/>
    <x v="4760"/>
  </r>
  <r>
    <n v="5721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x v="525"/>
    <n v="5"/>
    <n v="0.2"/>
    <x v="4761"/>
  </r>
  <r>
    <n v="5722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x v="4762"/>
  </r>
  <r>
    <n v="5723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x v="4101"/>
    <n v="4"/>
    <n v="0.2"/>
    <x v="4763"/>
  </r>
  <r>
    <n v="5724"/>
    <x v="2854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x v="91"/>
    <n v="2"/>
    <n v="0"/>
    <x v="91"/>
  </r>
  <r>
    <n v="5725"/>
    <x v="2855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x v="4102"/>
    <n v="3"/>
    <n v="0.2"/>
    <x v="4764"/>
  </r>
  <r>
    <n v="5726"/>
    <x v="2856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x v="4765"/>
  </r>
  <r>
    <n v="5727"/>
    <x v="2857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x v="1266"/>
    <n v="7"/>
    <n v="0.2"/>
    <x v="1317"/>
  </r>
  <r>
    <n v="5728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x v="4103"/>
    <n v="3"/>
    <n v="0"/>
    <x v="4766"/>
  </r>
  <r>
    <n v="5729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x v="1234"/>
    <n v="3"/>
    <n v="0"/>
    <x v="1280"/>
  </r>
  <r>
    <n v="5730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x v="4043"/>
  </r>
  <r>
    <n v="5731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x v="4767"/>
  </r>
  <r>
    <n v="5732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x v="4768"/>
  </r>
  <r>
    <n v="5733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x v="3166"/>
    <n v="9"/>
    <n v="0"/>
    <x v="4769"/>
  </r>
  <r>
    <n v="5734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x v="4106"/>
    <n v="3"/>
    <n v="0"/>
    <x v="4770"/>
  </r>
  <r>
    <n v="5735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x v="3173"/>
  </r>
  <r>
    <n v="5736"/>
    <x v="2860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x v="4771"/>
  </r>
  <r>
    <n v="5737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x v="2664"/>
  </r>
  <r>
    <n v="5738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x v="4772"/>
  </r>
  <r>
    <n v="5739"/>
    <x v="2862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x v="4773"/>
  </r>
  <r>
    <n v="5740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x v="91"/>
    <n v="2"/>
    <n v="0"/>
    <x v="2056"/>
  </r>
  <r>
    <n v="5741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x v="4109"/>
    <n v="1"/>
    <n v="0"/>
    <x v="4774"/>
  </r>
  <r>
    <n v="5742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x v="4775"/>
  </r>
  <r>
    <n v="5743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x v="4111"/>
    <n v="4"/>
    <n v="0"/>
    <x v="4776"/>
  </r>
  <r>
    <n v="5744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x v="130"/>
    <n v="3"/>
    <n v="0"/>
    <x v="132"/>
  </r>
  <r>
    <n v="5745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x v="4112"/>
    <n v="7"/>
    <n v="0"/>
    <x v="4777"/>
  </r>
  <r>
    <n v="5746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x v="748"/>
    <n v="7"/>
    <n v="0"/>
    <x v="4778"/>
  </r>
  <r>
    <n v="5747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x v="2528"/>
    <n v="2"/>
    <n v="0.2"/>
    <x v="2773"/>
  </r>
  <r>
    <n v="5748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x v="3147"/>
    <n v="3"/>
    <n v="0.2"/>
    <x v="3538"/>
  </r>
  <r>
    <n v="5749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x v="4113"/>
    <n v="3"/>
    <n v="0.2"/>
    <x v="4779"/>
  </r>
  <r>
    <n v="5750"/>
    <x v="2865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x v="4780"/>
  </r>
  <r>
    <n v="5751"/>
    <x v="2866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x v="4781"/>
  </r>
  <r>
    <n v="5752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x v="1851"/>
    <n v="3"/>
    <n v="0"/>
    <x v="1986"/>
  </r>
  <r>
    <n v="5753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x v="2809"/>
    <n v="5"/>
    <n v="0"/>
    <x v="3121"/>
  </r>
  <r>
    <n v="5754"/>
    <x v="2868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x v="405"/>
    <n v="4"/>
    <n v="0"/>
    <x v="414"/>
  </r>
  <r>
    <n v="5755"/>
    <x v="286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x v="348"/>
    <n v="2"/>
    <n v="0"/>
    <x v="356"/>
  </r>
  <r>
    <n v="5756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x v="4782"/>
  </r>
  <r>
    <n v="5757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x v="4783"/>
  </r>
  <r>
    <n v="5758"/>
    <x v="2871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x v="4784"/>
  </r>
  <r>
    <n v="5759"/>
    <x v="2872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x v="4119"/>
    <n v="3"/>
    <n v="0.5"/>
    <x v="4785"/>
  </r>
  <r>
    <n v="5760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x v="2289"/>
    <n v="4"/>
    <n v="0"/>
    <x v="2475"/>
  </r>
  <r>
    <n v="5761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x v="4120"/>
    <n v="1"/>
    <n v="0.2"/>
    <x v="4786"/>
  </r>
  <r>
    <n v="5762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x v="3116"/>
    <n v="3"/>
    <n v="0"/>
    <x v="3497"/>
  </r>
  <r>
    <n v="5763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x v="4121"/>
    <n v="4"/>
    <n v="0"/>
    <x v="4787"/>
  </r>
  <r>
    <n v="5764"/>
    <x v="2875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x v="4788"/>
  </r>
  <r>
    <n v="5765"/>
    <x v="2876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x v="4123"/>
    <n v="6"/>
    <n v="0"/>
    <x v="4789"/>
  </r>
  <r>
    <n v="5766"/>
    <x v="2877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x v="3844"/>
    <n v="3"/>
    <n v="0.2"/>
    <x v="4790"/>
  </r>
  <r>
    <n v="5767"/>
    <x v="2878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x v="4124"/>
    <n v="6"/>
    <n v="0.2"/>
    <x v="4791"/>
  </r>
  <r>
    <n v="5768"/>
    <x v="2879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x v="4125"/>
    <n v="6"/>
    <n v="0.2"/>
    <x v="4792"/>
  </r>
  <r>
    <n v="5769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x v="982"/>
    <n v="1"/>
    <n v="0"/>
    <x v="1020"/>
  </r>
  <r>
    <n v="5770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x v="730"/>
  </r>
  <r>
    <n v="5771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x v="4793"/>
  </r>
  <r>
    <n v="5772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x v="4127"/>
    <n v="4"/>
    <n v="0"/>
    <x v="4794"/>
  </r>
  <r>
    <n v="5773"/>
    <x v="2882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x v="4128"/>
    <n v="1"/>
    <n v="0"/>
    <x v="4795"/>
  </r>
  <r>
    <n v="5774"/>
    <x v="2883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x v="942"/>
    <n v="2"/>
    <n v="0.2"/>
    <x v="4796"/>
  </r>
  <r>
    <n v="5775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x v="4129"/>
    <n v="7"/>
    <n v="0.2"/>
    <x v="4797"/>
  </r>
  <r>
    <n v="5776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x v="4130"/>
    <n v="1"/>
    <n v="0.2"/>
    <x v="4798"/>
  </r>
  <r>
    <n v="5777"/>
    <x v="2885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x v="1654"/>
    <n v="3"/>
    <n v="0.2"/>
    <x v="4799"/>
  </r>
  <r>
    <n v="5778"/>
    <x v="2886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x v="2840"/>
    <n v="1"/>
    <n v="0"/>
    <x v="3157"/>
  </r>
  <r>
    <n v="5779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x v="429"/>
    <n v="3"/>
    <n v="0"/>
    <x v="439"/>
  </r>
  <r>
    <n v="5780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x v="4131"/>
    <n v="1"/>
    <n v="0.2"/>
    <x v="4800"/>
  </r>
  <r>
    <n v="5781"/>
    <x v="2888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x v="4801"/>
  </r>
  <r>
    <n v="5782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x v="4132"/>
    <n v="1"/>
    <n v="0"/>
    <x v="4802"/>
  </r>
  <r>
    <n v="5783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x v="2887"/>
    <n v="4"/>
    <n v="0"/>
    <x v="4803"/>
  </r>
  <r>
    <n v="5784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x v="4804"/>
  </r>
  <r>
    <n v="5785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x v="4133"/>
    <n v="6"/>
    <n v="0.7"/>
    <x v="4805"/>
  </r>
  <r>
    <n v="5786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x v="384"/>
    <n v="6"/>
    <n v="0.2"/>
    <x v="4806"/>
  </r>
  <r>
    <n v="5787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x v="4807"/>
  </r>
  <r>
    <n v="5788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x v="4135"/>
    <n v="7"/>
    <n v="0.2"/>
    <x v="4808"/>
  </r>
  <r>
    <n v="5789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x v="4136"/>
    <n v="5"/>
    <n v="0.2"/>
    <x v="4809"/>
  </r>
  <r>
    <n v="5790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x v="4810"/>
  </r>
  <r>
    <n v="5791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x v="768"/>
    <n v="7"/>
    <n v="0"/>
    <x v="790"/>
  </r>
  <r>
    <n v="5792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x v="74"/>
    <n v="1"/>
    <n v="0.2"/>
    <x v="232"/>
  </r>
  <r>
    <n v="5793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x v="2224"/>
  </r>
  <r>
    <n v="5794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x v="1398"/>
  </r>
  <r>
    <n v="5795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x v="1004"/>
    <n v="2"/>
    <n v="0.2"/>
    <x v="1043"/>
  </r>
  <r>
    <n v="5796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x v="4137"/>
    <n v="9"/>
    <n v="0"/>
    <x v="4811"/>
  </r>
  <r>
    <n v="5797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x v="4812"/>
  </r>
  <r>
    <n v="5798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x v="1381"/>
    <n v="3"/>
    <n v="0"/>
    <x v="3602"/>
  </r>
  <r>
    <n v="5799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x v="3014"/>
  </r>
  <r>
    <n v="5800"/>
    <x v="2894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x v="4813"/>
  </r>
  <r>
    <n v="5801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x v="4140"/>
    <n v="4"/>
    <n v="0.2"/>
    <x v="4814"/>
  </r>
  <r>
    <n v="5802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x v="563"/>
    <n v="2"/>
    <n v="0.2"/>
    <x v="572"/>
  </r>
  <r>
    <n v="5803"/>
    <x v="2896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x v="2992"/>
    <n v="2"/>
    <n v="0.2"/>
    <x v="4815"/>
  </r>
  <r>
    <n v="5804"/>
    <x v="2897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x v="1518"/>
    <n v="3"/>
    <n v="0.2"/>
    <x v="4816"/>
  </r>
  <r>
    <n v="5805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x v="1980"/>
  </r>
  <r>
    <n v="5806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x v="4817"/>
  </r>
  <r>
    <n v="5807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x v="885"/>
  </r>
  <r>
    <n v="5808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x v="2802"/>
    <n v="2"/>
    <n v="0.2"/>
    <x v="4818"/>
  </r>
  <r>
    <n v="5809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x v="4142"/>
    <n v="2"/>
    <n v="0.2"/>
    <x v="3291"/>
  </r>
  <r>
    <n v="5810"/>
    <x v="2900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x v="4819"/>
  </r>
  <r>
    <n v="5811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x v="151"/>
    <n v="4"/>
    <n v="0"/>
    <x v="153"/>
  </r>
  <r>
    <n v="5812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x v="4820"/>
  </r>
  <r>
    <n v="5813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x v="4144"/>
    <n v="3"/>
    <n v="0.2"/>
    <x v="4821"/>
  </r>
  <r>
    <n v="5814"/>
    <x v="2902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x v="541"/>
    <n v="3"/>
    <n v="0"/>
    <x v="551"/>
  </r>
  <r>
    <n v="5815"/>
    <x v="2903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x v="4145"/>
    <n v="1"/>
    <n v="0.2"/>
    <x v="4822"/>
  </r>
  <r>
    <n v="5816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x v="4823"/>
  </r>
  <r>
    <n v="5817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x v="4824"/>
  </r>
  <r>
    <n v="5818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x v="1232"/>
    <n v="4"/>
    <n v="0.2"/>
    <x v="4825"/>
  </r>
  <r>
    <n v="5819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x v="4826"/>
  </r>
  <r>
    <n v="5820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x v="132"/>
    <n v="4"/>
    <n v="0"/>
    <x v="2084"/>
  </r>
  <r>
    <n v="5821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x v="4148"/>
    <n v="2"/>
    <n v="0"/>
    <x v="4827"/>
  </r>
  <r>
    <n v="5822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x v="4828"/>
  </r>
  <r>
    <n v="5823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x v="4829"/>
  </r>
  <r>
    <n v="5824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x v="4830"/>
  </r>
  <r>
    <n v="5825"/>
    <x v="290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x v="4152"/>
    <n v="3"/>
    <n v="0.2"/>
    <x v="4831"/>
  </r>
  <r>
    <n v="5826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x v="1257"/>
    <n v="4"/>
    <n v="0"/>
    <x v="4832"/>
  </r>
  <r>
    <n v="5827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x v="4833"/>
  </r>
  <r>
    <n v="5828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x v="4154"/>
    <n v="2"/>
    <n v="0.1"/>
    <x v="4834"/>
  </r>
  <r>
    <n v="5829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x v="348"/>
    <n v="2"/>
    <n v="0"/>
    <x v="2470"/>
  </r>
  <r>
    <n v="5830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x v="4155"/>
    <n v="2"/>
    <n v="0"/>
    <x v="4835"/>
  </r>
  <r>
    <n v="5831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x v="4156"/>
    <n v="1"/>
    <n v="0"/>
    <x v="4836"/>
  </r>
  <r>
    <n v="5832"/>
    <x v="2909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x v="4837"/>
  </r>
  <r>
    <n v="5833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x v="303"/>
    <n v="3"/>
    <n v="0.2"/>
    <x v="308"/>
  </r>
  <r>
    <n v="5834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x v="4158"/>
    <n v="5"/>
    <n v="0.2"/>
    <x v="232"/>
  </r>
  <r>
    <n v="5835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x v="4838"/>
  </r>
  <r>
    <n v="5836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x v="4839"/>
  </r>
  <r>
    <n v="5837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x v="4160"/>
    <n v="5"/>
    <n v="0.2"/>
    <x v="4840"/>
  </r>
  <r>
    <n v="5838"/>
    <x v="2912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x v="4161"/>
    <n v="4"/>
    <n v="0.2"/>
    <x v="4841"/>
  </r>
  <r>
    <n v="5839"/>
    <x v="2913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x v="4162"/>
    <n v="5"/>
    <n v="0"/>
    <x v="4842"/>
  </r>
  <r>
    <n v="5840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x v="56"/>
    <n v="5"/>
    <n v="0"/>
    <x v="56"/>
  </r>
  <r>
    <n v="5841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x v="4843"/>
  </r>
  <r>
    <n v="5842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x v="4163"/>
    <n v="4"/>
    <n v="0.2"/>
    <x v="4844"/>
  </r>
  <r>
    <n v="5843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x v="4845"/>
  </r>
  <r>
    <n v="5844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x v="4846"/>
  </r>
  <r>
    <n v="5845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x v="4166"/>
    <n v="7"/>
    <n v="0"/>
    <x v="4847"/>
  </r>
  <r>
    <n v="5846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x v="56"/>
    <n v="5"/>
    <n v="0"/>
    <x v="56"/>
  </r>
  <r>
    <n v="5847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x v="4848"/>
  </r>
  <r>
    <n v="5848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x v="4168"/>
    <n v="3"/>
    <n v="0"/>
    <x v="4849"/>
  </r>
  <r>
    <n v="5849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x v="4850"/>
  </r>
  <r>
    <n v="5850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x v="4170"/>
    <n v="3"/>
    <n v="0"/>
    <x v="4851"/>
  </r>
  <r>
    <n v="5851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x v="3745"/>
    <n v="1"/>
    <n v="0"/>
    <x v="4288"/>
  </r>
  <r>
    <n v="5852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x v="4171"/>
    <n v="3"/>
    <n v="0"/>
    <x v="4852"/>
  </r>
  <r>
    <n v="5853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x v="4172"/>
    <n v="3"/>
    <n v="0"/>
    <x v="4853"/>
  </r>
  <r>
    <n v="5854"/>
    <x v="2917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x v="1328"/>
    <n v="2"/>
    <n v="0"/>
    <x v="4854"/>
  </r>
  <r>
    <n v="5855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x v="1774"/>
  </r>
  <r>
    <n v="5856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x v="4173"/>
    <n v="3"/>
    <n v="0.2"/>
    <x v="4855"/>
  </r>
  <r>
    <n v="5857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x v="4856"/>
  </r>
  <r>
    <n v="5858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x v="1816"/>
    <n v="5"/>
    <n v="0.6"/>
    <x v="1946"/>
  </r>
  <r>
    <n v="5859"/>
    <x v="2919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x v="4857"/>
  </r>
  <r>
    <n v="5860"/>
    <x v="2920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x v="85"/>
    <n v="2"/>
    <n v="0"/>
    <x v="4858"/>
  </r>
  <r>
    <n v="5861"/>
    <x v="2921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x v="892"/>
    <n v="2"/>
    <n v="0.2"/>
    <x v="2282"/>
  </r>
  <r>
    <n v="5862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x v="1446"/>
    <n v="2"/>
    <n v="0"/>
    <x v="1522"/>
  </r>
  <r>
    <n v="5863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x v="541"/>
    <n v="3"/>
    <n v="0"/>
    <x v="551"/>
  </r>
  <r>
    <n v="5864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x v="954"/>
    <n v="2"/>
    <n v="0"/>
    <x v="989"/>
  </r>
  <r>
    <n v="5865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x v="2124"/>
  </r>
  <r>
    <n v="5866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x v="4859"/>
  </r>
  <r>
    <n v="5867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x v="4177"/>
    <n v="5"/>
    <n v="0"/>
    <x v="4860"/>
  </r>
  <r>
    <n v="5868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x v="1091"/>
    <n v="1"/>
    <n v="0.2"/>
    <x v="4861"/>
  </r>
  <r>
    <n v="5869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x v="4178"/>
    <n v="6"/>
    <n v="0.7"/>
    <x v="4862"/>
  </r>
  <r>
    <n v="5870"/>
    <x v="2925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x v="2355"/>
    <n v="4"/>
    <n v="0.2"/>
    <x v="2558"/>
  </r>
  <r>
    <n v="5871"/>
    <x v="2926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x v="4179"/>
    <n v="7"/>
    <n v="0.2"/>
    <x v="4863"/>
  </r>
  <r>
    <n v="5872"/>
    <x v="2927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x v="4864"/>
  </r>
  <r>
    <n v="5873"/>
    <x v="2928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x v="4865"/>
  </r>
  <r>
    <n v="5874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x v="4182"/>
    <n v="7"/>
    <n v="0"/>
    <x v="4866"/>
  </r>
  <r>
    <n v="5875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x v="4183"/>
    <n v="3"/>
    <n v="0"/>
    <x v="4867"/>
  </r>
  <r>
    <n v="5876"/>
    <x v="2930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x v="4184"/>
    <n v="3"/>
    <n v="0.2"/>
    <x v="4868"/>
  </r>
  <r>
    <n v="5877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x v="2509"/>
    <n v="7"/>
    <n v="0"/>
    <x v="2750"/>
  </r>
  <r>
    <n v="5878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x v="1465"/>
    <n v="3"/>
    <n v="0"/>
    <x v="1544"/>
  </r>
  <r>
    <n v="5879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x v="3605"/>
    <n v="6"/>
    <n v="0"/>
    <x v="4111"/>
  </r>
  <r>
    <n v="5880"/>
    <x v="2932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x v="2250"/>
    <n v="4"/>
    <n v="0"/>
    <x v="2430"/>
  </r>
  <r>
    <n v="5881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x v="479"/>
    <n v="2"/>
    <n v="0.2"/>
    <x v="490"/>
  </r>
  <r>
    <n v="5882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x v="1542"/>
    <n v="9"/>
    <n v="0"/>
    <x v="1629"/>
  </r>
  <r>
    <n v="5883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x v="4185"/>
    <n v="9"/>
    <n v="0.2"/>
    <x v="4869"/>
  </r>
  <r>
    <n v="5884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x v="4870"/>
  </r>
  <r>
    <n v="5885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x v="4871"/>
  </r>
  <r>
    <n v="5886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x v="4872"/>
  </r>
  <r>
    <n v="5887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x v="690"/>
    <n v="3"/>
    <n v="0"/>
    <x v="704"/>
  </r>
  <r>
    <n v="5888"/>
    <x v="293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x v="3931"/>
    <n v="1"/>
    <n v="0"/>
    <x v="4537"/>
  </r>
  <r>
    <n v="5889"/>
    <x v="2937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x v="1846"/>
    <n v="2"/>
    <n v="0"/>
    <x v="1981"/>
  </r>
  <r>
    <n v="5890"/>
    <x v="2938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x v="2989"/>
    <n v="2"/>
    <n v="0"/>
    <x v="3335"/>
  </r>
  <r>
    <n v="5891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x v="4188"/>
    <n v="1"/>
    <n v="0.2"/>
    <x v="4873"/>
  </r>
  <r>
    <n v="5892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x v="4874"/>
  </r>
  <r>
    <n v="5893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x v="4190"/>
    <n v="3"/>
    <n v="0.2"/>
    <x v="4875"/>
  </r>
  <r>
    <n v="5894"/>
    <x v="2940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x v="1104"/>
    <n v="1"/>
    <n v="0"/>
    <x v="4876"/>
  </r>
  <r>
    <n v="5895"/>
    <x v="2941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x v="4877"/>
  </r>
  <r>
    <n v="5896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x v="1851"/>
    <n v="3"/>
    <n v="0"/>
    <x v="1986"/>
  </r>
  <r>
    <n v="5897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x v="1591"/>
    <n v="5"/>
    <n v="0"/>
    <x v="3499"/>
  </r>
  <r>
    <n v="5898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x v="4192"/>
    <n v="4"/>
    <n v="0"/>
    <x v="4878"/>
  </r>
  <r>
    <n v="5899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x v="4879"/>
  </r>
  <r>
    <n v="5900"/>
    <x v="2944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x v="3996"/>
    <n v="1"/>
    <n v="0"/>
    <x v="4880"/>
  </r>
  <r>
    <n v="5901"/>
    <x v="294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x v="4881"/>
  </r>
  <r>
    <n v="5902"/>
    <x v="2946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x v="1629"/>
    <n v="3"/>
    <n v="0"/>
    <x v="1726"/>
  </r>
  <r>
    <n v="5903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x v="731"/>
    <n v="3"/>
    <n v="0"/>
    <x v="749"/>
  </r>
  <r>
    <n v="5904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x v="1568"/>
    <n v="4"/>
    <n v="0"/>
    <x v="4882"/>
  </r>
  <r>
    <n v="5905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x v="1603"/>
    <n v="5"/>
    <n v="0"/>
    <x v="4741"/>
  </r>
  <r>
    <n v="5906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x v="1417"/>
    <n v="4"/>
    <n v="0"/>
    <x v="1492"/>
  </r>
  <r>
    <n v="5907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x v="4195"/>
    <n v="1"/>
    <n v="0"/>
    <x v="4883"/>
  </r>
  <r>
    <n v="5908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x v="4196"/>
    <n v="2"/>
    <n v="0.2"/>
    <x v="4884"/>
  </r>
  <r>
    <n v="5909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x v="3795"/>
  </r>
  <r>
    <n v="5910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x v="4885"/>
  </r>
  <r>
    <n v="5911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x v="4197"/>
    <n v="3"/>
    <n v="0.2"/>
    <x v="4886"/>
  </r>
  <r>
    <n v="5912"/>
    <x v="2949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x v="2063"/>
    <n v="3"/>
    <n v="0"/>
    <x v="4887"/>
  </r>
  <r>
    <n v="5913"/>
    <x v="2950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x v="4198"/>
    <n v="3"/>
    <n v="0"/>
    <x v="4888"/>
  </r>
  <r>
    <n v="5914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x v="81"/>
    <n v="5"/>
    <n v="0"/>
    <x v="1196"/>
  </r>
  <r>
    <n v="5915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x v="2077"/>
    <n v="7"/>
    <n v="0"/>
    <x v="2238"/>
  </r>
  <r>
    <n v="5916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x v="4889"/>
  </r>
  <r>
    <n v="5917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x v="4890"/>
  </r>
  <r>
    <n v="5918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x v="4891"/>
  </r>
  <r>
    <n v="5919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x v="4202"/>
    <n v="5"/>
    <n v="0.2"/>
    <x v="4892"/>
  </r>
  <r>
    <n v="5920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x v="4893"/>
  </r>
  <r>
    <n v="5921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x v="3397"/>
  </r>
  <r>
    <n v="5922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x v="170"/>
  </r>
  <r>
    <n v="5923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x v="4894"/>
  </r>
  <r>
    <n v="5924"/>
    <x v="2952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x v="4203"/>
    <n v="2"/>
    <n v="0.4"/>
    <x v="4895"/>
  </r>
  <r>
    <n v="5925"/>
    <x v="2953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x v="1011"/>
    <n v="7"/>
    <n v="0"/>
    <x v="1050"/>
  </r>
  <r>
    <n v="5926"/>
    <x v="2954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x v="4896"/>
  </r>
  <r>
    <n v="5927"/>
    <x v="2955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x v="4897"/>
  </r>
  <r>
    <n v="5928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x v="2221"/>
  </r>
  <r>
    <n v="5929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x v="4206"/>
    <n v="4"/>
    <n v="0"/>
    <x v="4898"/>
  </r>
  <r>
    <n v="5930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x v="4207"/>
    <n v="3"/>
    <n v="0.5"/>
    <x v="4899"/>
  </r>
  <r>
    <n v="5931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x v="12"/>
    <n v="3"/>
    <n v="0.2"/>
    <x v="12"/>
  </r>
  <r>
    <n v="5932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x v="4208"/>
    <n v="2"/>
    <n v="0.4"/>
    <x v="4900"/>
  </r>
  <r>
    <n v="5933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x v="2569"/>
    <n v="3"/>
    <n v="0.2"/>
    <x v="4901"/>
  </r>
  <r>
    <n v="5934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x v="3664"/>
    <n v="3"/>
    <n v="0.2"/>
    <x v="4902"/>
  </r>
  <r>
    <n v="5935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x v="4903"/>
  </r>
  <r>
    <n v="5936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x v="3383"/>
    <n v="5"/>
    <n v="0"/>
    <x v="3825"/>
  </r>
  <r>
    <n v="5937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x v="1665"/>
    <n v="3"/>
    <n v="0.2"/>
    <x v="1763"/>
  </r>
  <r>
    <n v="5938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x v="3306"/>
  </r>
  <r>
    <n v="5939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x v="4210"/>
    <n v="1"/>
    <n v="0.2"/>
    <x v="4904"/>
  </r>
  <r>
    <n v="5940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x v="1157"/>
    <n v="4"/>
    <n v="0.2"/>
    <x v="4905"/>
  </r>
  <r>
    <n v="5941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x v="4211"/>
    <n v="12"/>
    <n v="0"/>
    <x v="4906"/>
  </r>
  <r>
    <n v="5942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x v="490"/>
    <n v="2"/>
    <n v="0"/>
    <x v="4907"/>
  </r>
  <r>
    <n v="5943"/>
    <x v="2961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x v="4908"/>
  </r>
  <r>
    <n v="5944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x v="3012"/>
    <n v="1"/>
    <n v="0"/>
    <x v="4909"/>
  </r>
  <r>
    <n v="5945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x v="2050"/>
    <n v="5"/>
    <n v="0"/>
    <x v="2208"/>
  </r>
  <r>
    <n v="5946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x v="243"/>
    <n v="4"/>
    <n v="0"/>
    <x v="245"/>
  </r>
  <r>
    <n v="5947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x v="4212"/>
    <n v="4"/>
    <n v="0"/>
    <x v="4910"/>
  </r>
  <r>
    <n v="5948"/>
    <x v="2963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x v="4213"/>
    <n v="5"/>
    <n v="0"/>
    <x v="4911"/>
  </r>
  <r>
    <n v="5949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x v="4214"/>
    <n v="4"/>
    <n v="0"/>
    <x v="4912"/>
  </r>
  <r>
    <n v="5950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x v="674"/>
    <n v="3"/>
    <n v="0"/>
    <x v="4913"/>
  </r>
  <r>
    <n v="5951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x v="3019"/>
  </r>
  <r>
    <n v="5952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x v="4215"/>
    <n v="6"/>
    <n v="0"/>
    <x v="4914"/>
  </r>
  <r>
    <n v="5953"/>
    <x v="2965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x v="561"/>
    <n v="4"/>
    <n v="0.2"/>
    <x v="570"/>
  </r>
  <r>
    <n v="5954"/>
    <x v="2966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x v="4915"/>
  </r>
  <r>
    <n v="5955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x v="942"/>
    <n v="2"/>
    <n v="0.2"/>
    <x v="4916"/>
  </r>
  <r>
    <n v="5956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x v="4917"/>
  </r>
  <r>
    <n v="5957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x v="4918"/>
  </r>
  <r>
    <n v="5958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x v="901"/>
    <n v="5"/>
    <n v="0"/>
    <x v="4733"/>
  </r>
  <r>
    <n v="5959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x v="2484"/>
    <n v="4"/>
    <n v="0"/>
    <x v="4470"/>
  </r>
  <r>
    <n v="5960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x v="4919"/>
  </r>
  <r>
    <n v="5961"/>
    <x v="2969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x v="3131"/>
    <n v="4"/>
    <n v="0"/>
    <x v="4920"/>
  </r>
  <r>
    <n v="5962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x v="4219"/>
    <n v="9"/>
    <n v="0.2"/>
    <x v="4921"/>
  </r>
  <r>
    <n v="5963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x v="4678"/>
  </r>
  <r>
    <n v="5964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x v="1862"/>
    <n v="4"/>
    <n v="0"/>
    <x v="1997"/>
  </r>
  <r>
    <n v="5965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x v="1711"/>
    <n v="3"/>
    <n v="0"/>
    <x v="4922"/>
  </r>
  <r>
    <n v="5966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x v="118"/>
    <n v="6"/>
    <n v="0"/>
    <x v="120"/>
  </r>
  <r>
    <n v="5967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x v="4923"/>
  </r>
  <r>
    <n v="5968"/>
    <x v="297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x v="2658"/>
    <n v="2"/>
    <n v="0"/>
    <x v="2934"/>
  </r>
  <r>
    <n v="5969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x v="2840"/>
    <n v="1"/>
    <n v="0"/>
    <x v="3157"/>
  </r>
  <r>
    <n v="5970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x v="4924"/>
  </r>
  <r>
    <n v="5971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x v="548"/>
    <n v="4"/>
    <n v="0"/>
    <x v="557"/>
  </r>
  <r>
    <n v="5972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x v="4222"/>
    <n v="3"/>
    <n v="0"/>
    <x v="4925"/>
  </r>
  <r>
    <n v="5973"/>
    <x v="2974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x v="4926"/>
  </r>
  <r>
    <n v="5974"/>
    <x v="2975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x v="4927"/>
  </r>
  <r>
    <n v="5975"/>
    <x v="297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x v="4224"/>
    <n v="5"/>
    <n v="0.2"/>
    <x v="4928"/>
  </r>
  <r>
    <n v="5976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x v="2936"/>
    <n v="2"/>
    <n v="0"/>
    <x v="3272"/>
  </r>
  <r>
    <n v="5977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x v="4225"/>
    <n v="2"/>
    <n v="0"/>
    <x v="4929"/>
  </r>
  <r>
    <n v="5978"/>
    <x v="2978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x v="4226"/>
    <n v="10"/>
    <n v="0.2"/>
    <x v="4930"/>
  </r>
  <r>
    <n v="5979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x v="4227"/>
    <n v="5"/>
    <n v="0"/>
    <x v="4931"/>
  </r>
  <r>
    <n v="5980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x v="4932"/>
  </r>
  <r>
    <n v="5981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x v="4229"/>
    <n v="2"/>
    <n v="0"/>
    <x v="4933"/>
  </r>
  <r>
    <n v="5982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x v="4230"/>
    <n v="2"/>
    <n v="0"/>
    <x v="4934"/>
  </r>
  <r>
    <n v="5983"/>
    <x v="2980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x v="91"/>
    <n v="2"/>
    <n v="0"/>
    <x v="2056"/>
  </r>
  <r>
    <n v="5984"/>
    <x v="2981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x v="3331"/>
    <n v="6"/>
    <n v="0.2"/>
    <x v="3764"/>
  </r>
  <r>
    <n v="5985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x v="2519"/>
  </r>
  <r>
    <n v="5986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x v="4935"/>
  </r>
  <r>
    <n v="5987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x v="1190"/>
    <n v="4"/>
    <n v="0"/>
    <x v="4936"/>
  </r>
  <r>
    <n v="5988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x v="4232"/>
    <n v="6"/>
    <n v="0"/>
    <x v="4937"/>
  </r>
  <r>
    <n v="5989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x v="4233"/>
    <n v="1"/>
    <n v="0"/>
    <x v="4938"/>
  </r>
  <r>
    <n v="5990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x v="2465"/>
    <n v="5"/>
    <n v="0"/>
    <x v="4939"/>
  </r>
  <r>
    <n v="5991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x v="4234"/>
    <n v="7"/>
    <n v="0.2"/>
    <x v="4940"/>
  </r>
  <r>
    <n v="5992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x v="4941"/>
  </r>
  <r>
    <n v="5993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x v="4236"/>
    <n v="3"/>
    <n v="0.2"/>
    <x v="4942"/>
  </r>
  <r>
    <n v="5994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x v="647"/>
    <n v="5"/>
    <n v="0.2"/>
    <x v="4943"/>
  </r>
  <r>
    <n v="5995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x v="1933"/>
    <n v="2"/>
    <n v="0.2"/>
    <x v="4944"/>
  </r>
  <r>
    <n v="5996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x v="4945"/>
  </r>
  <r>
    <n v="5997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x v="2388"/>
    <n v="4"/>
    <n v="0.2"/>
    <x v="2597"/>
  </r>
  <r>
    <n v="5998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x v="4946"/>
  </r>
  <r>
    <n v="5999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x v="4947"/>
  </r>
  <r>
    <n v="6000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x v="243"/>
    <n v="4"/>
    <n v="0"/>
    <x v="245"/>
  </r>
  <r>
    <n v="6001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x v="432"/>
  </r>
  <r>
    <n v="6002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x v="4240"/>
    <n v="3"/>
    <n v="0.2"/>
    <x v="4948"/>
  </r>
  <r>
    <n v="6003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x v="4633"/>
  </r>
  <r>
    <n v="6004"/>
    <x v="2987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x v="4949"/>
  </r>
  <r>
    <n v="6005"/>
    <x v="2988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x v="2615"/>
  </r>
  <r>
    <n v="6006"/>
    <x v="2989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x v="4242"/>
    <n v="2"/>
    <n v="0.1"/>
    <x v="4950"/>
  </r>
  <r>
    <n v="6007"/>
    <x v="2990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x v="3680"/>
    <n v="3"/>
    <n v="0"/>
    <x v="4208"/>
  </r>
  <r>
    <n v="6008"/>
    <x v="2991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x v="4864"/>
  </r>
  <r>
    <n v="6009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x v="4243"/>
    <n v="3"/>
    <n v="0"/>
    <x v="4951"/>
  </r>
  <r>
    <n v="6010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x v="4952"/>
  </r>
  <r>
    <n v="6011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x v="4953"/>
  </r>
  <r>
    <n v="6012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x v="3903"/>
  </r>
  <r>
    <n v="6013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x v="4246"/>
    <n v="3"/>
    <n v="0.2"/>
    <x v="4954"/>
  </r>
  <r>
    <n v="6014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x v="81"/>
    <n v="5"/>
    <n v="0"/>
    <x v="4955"/>
  </r>
  <r>
    <n v="6015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x v="4247"/>
    <n v="8"/>
    <n v="0.2"/>
    <x v="4956"/>
  </r>
  <r>
    <n v="6016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x v="4820"/>
  </r>
  <r>
    <n v="6017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x v="940"/>
  </r>
  <r>
    <n v="6018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x v="541"/>
    <n v="3"/>
    <n v="0"/>
    <x v="551"/>
  </r>
  <r>
    <n v="6019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x v="447"/>
    <n v="1"/>
    <n v="0"/>
    <x v="458"/>
  </r>
  <r>
    <n v="6020"/>
    <x v="2995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x v="2856"/>
    <n v="5"/>
    <n v="0.2"/>
    <x v="4957"/>
  </r>
  <r>
    <n v="6021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x v="1714"/>
    <n v="2"/>
    <n v="0"/>
    <x v="4693"/>
  </r>
  <r>
    <n v="6022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x v="2257"/>
    <n v="2"/>
    <n v="0"/>
    <x v="2439"/>
  </r>
  <r>
    <n v="6023"/>
    <x v="2997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x v="913"/>
    <n v="3"/>
    <n v="0.2"/>
    <x v="946"/>
  </r>
  <r>
    <n v="6024"/>
    <x v="2998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x v="3502"/>
    <n v="2"/>
    <n v="0"/>
    <x v="4958"/>
  </r>
  <r>
    <n v="6025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x v="4248"/>
    <n v="8"/>
    <n v="0.2"/>
    <x v="4959"/>
  </r>
  <r>
    <n v="6026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x v="563"/>
    <n v="2"/>
    <n v="0.2"/>
    <x v="4519"/>
  </r>
  <r>
    <n v="6027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x v="3681"/>
    <n v="5"/>
    <n v="0"/>
    <x v="4960"/>
  </r>
  <r>
    <n v="6028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x v="1041"/>
  </r>
  <r>
    <n v="6029"/>
    <x v="3001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x v="4249"/>
    <n v="2"/>
    <n v="0.2"/>
    <x v="4961"/>
  </r>
  <r>
    <n v="6030"/>
    <x v="3002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x v="296"/>
    <n v="3"/>
    <n v="0"/>
    <x v="301"/>
  </r>
  <r>
    <n v="6031"/>
    <x v="3003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x v="4250"/>
    <n v="1"/>
    <n v="0.2"/>
    <x v="4962"/>
  </r>
  <r>
    <n v="6032"/>
    <x v="3004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x v="3131"/>
    <n v="4"/>
    <n v="0"/>
    <x v="4920"/>
  </r>
  <r>
    <n v="6033"/>
    <x v="3005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x v="2803"/>
    <n v="5"/>
    <n v="0"/>
    <x v="3114"/>
  </r>
  <r>
    <n v="6034"/>
    <x v="3006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x v="597"/>
    <n v="3"/>
    <n v="0"/>
    <x v="2907"/>
  </r>
  <r>
    <n v="6035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x v="4963"/>
  </r>
  <r>
    <n v="6036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x v="4964"/>
  </r>
  <r>
    <n v="6037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x v="532"/>
    <n v="3"/>
    <n v="0"/>
    <x v="543"/>
  </r>
  <r>
    <n v="6038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x v="3369"/>
    <n v="6"/>
    <n v="0"/>
    <x v="3806"/>
  </r>
  <r>
    <n v="6039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x v="681"/>
    <n v="4"/>
    <n v="0"/>
    <x v="4965"/>
  </r>
  <r>
    <n v="6040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x v="267"/>
    <n v="3"/>
    <n v="0"/>
    <x v="4966"/>
  </r>
  <r>
    <n v="6041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x v="4253"/>
    <n v="3"/>
    <n v="0.2"/>
    <x v="4967"/>
  </r>
  <r>
    <n v="6042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x v="4968"/>
  </r>
  <r>
    <n v="6043"/>
    <x v="3010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x v="325"/>
    <n v="2"/>
    <n v="0.2"/>
    <x v="2606"/>
  </r>
  <r>
    <n v="6044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x v="2567"/>
  </r>
  <r>
    <n v="6045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x v="2898"/>
    <n v="7"/>
    <n v="0.2"/>
    <x v="4969"/>
  </r>
  <r>
    <n v="6046"/>
    <x v="3012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x v="4970"/>
  </r>
  <r>
    <n v="6047"/>
    <x v="3013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x v="4971"/>
  </r>
  <r>
    <n v="6048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x v="4257"/>
    <n v="9"/>
    <n v="0.7"/>
    <x v="4972"/>
  </r>
  <r>
    <n v="6049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x v="4258"/>
    <n v="5"/>
    <n v="0.7"/>
    <x v="4973"/>
  </r>
  <r>
    <n v="6050"/>
    <x v="301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x v="4259"/>
    <n v="7"/>
    <n v="0.2"/>
    <x v="4974"/>
  </r>
  <r>
    <n v="6051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x v="2495"/>
    <n v="5"/>
    <n v="0"/>
    <x v="4183"/>
  </r>
  <r>
    <n v="6052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x v="4260"/>
    <n v="5"/>
    <n v="0"/>
    <x v="4975"/>
  </r>
  <r>
    <n v="6053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x v="1655"/>
    <n v="3"/>
    <n v="0.2"/>
    <x v="3595"/>
  </r>
  <r>
    <n v="6054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x v="4976"/>
  </r>
  <r>
    <n v="6055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x v="4262"/>
    <n v="7"/>
    <n v="0.7"/>
    <x v="4977"/>
  </r>
  <r>
    <n v="6056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x v="4263"/>
    <n v="1"/>
    <n v="0.8"/>
    <x v="4978"/>
  </r>
  <r>
    <n v="6057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x v="1348"/>
    <n v="8"/>
    <n v="0.2"/>
    <x v="4979"/>
  </r>
  <r>
    <n v="6058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x v="716"/>
    <n v="2"/>
    <n v="0"/>
    <x v="734"/>
  </r>
  <r>
    <n v="6059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x v="3441"/>
    <n v="5"/>
    <n v="0"/>
    <x v="4980"/>
  </r>
  <r>
    <n v="6060"/>
    <x v="3020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x v="893"/>
    <n v="2"/>
    <n v="0.2"/>
    <x v="4981"/>
  </r>
  <r>
    <n v="6061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x v="4264"/>
    <n v="4"/>
    <n v="0"/>
    <x v="4982"/>
  </r>
  <r>
    <n v="6062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x v="1865"/>
    <n v="3"/>
    <n v="0"/>
    <x v="4983"/>
  </r>
  <r>
    <n v="6063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x v="4984"/>
  </r>
  <r>
    <n v="6064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x v="4985"/>
  </r>
  <r>
    <n v="6065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x v="2695"/>
  </r>
  <r>
    <n v="6066"/>
    <x v="3023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x v="4267"/>
    <n v="6"/>
    <n v="0.2"/>
    <x v="4986"/>
  </r>
  <r>
    <n v="6067"/>
    <x v="3024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x v="4987"/>
  </r>
  <r>
    <n v="6068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x v="4269"/>
    <n v="8"/>
    <n v="0.2"/>
    <x v="4988"/>
  </r>
  <r>
    <n v="6069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x v="4270"/>
    <n v="1"/>
    <n v="0"/>
    <x v="4989"/>
  </r>
  <r>
    <n v="6070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x v="4271"/>
    <n v="1"/>
    <n v="0.2"/>
    <x v="4990"/>
  </r>
  <r>
    <n v="6071"/>
    <x v="3026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x v="1593"/>
    <n v="3"/>
    <n v="0.2"/>
    <x v="1686"/>
  </r>
  <r>
    <n v="6072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x v="4991"/>
  </r>
  <r>
    <n v="6073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x v="4273"/>
    <n v="2"/>
    <n v="0.2"/>
    <x v="4992"/>
  </r>
  <r>
    <n v="6074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x v="4274"/>
    <n v="2"/>
    <n v="0.2"/>
    <x v="4993"/>
  </r>
  <r>
    <n v="6075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x v="1860"/>
    <n v="3"/>
    <n v="0.2"/>
    <x v="1995"/>
  </r>
  <r>
    <n v="6076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x v="4994"/>
  </r>
  <r>
    <n v="6077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x v="515"/>
    <n v="6"/>
    <n v="0"/>
    <x v="527"/>
  </r>
  <r>
    <n v="6078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x v="4995"/>
  </r>
  <r>
    <n v="6079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x v="1031"/>
    <n v="3"/>
    <n v="0"/>
    <x v="3561"/>
  </r>
  <r>
    <n v="6080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x v="4996"/>
  </r>
  <r>
    <n v="6081"/>
    <x v="3030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x v="4277"/>
    <n v="9"/>
    <n v="0.2"/>
    <x v="4997"/>
  </r>
  <r>
    <n v="6082"/>
    <x v="3031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x v="2855"/>
    <n v="5"/>
    <n v="0.6"/>
    <x v="4998"/>
  </r>
  <r>
    <n v="6083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x v="4278"/>
    <n v="6"/>
    <n v="0.8"/>
    <x v="4999"/>
  </r>
  <r>
    <n v="6084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x v="3452"/>
    <n v="9"/>
    <n v="0.2"/>
    <x v="5000"/>
  </r>
  <r>
    <n v="6085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x v="4279"/>
    <n v="2"/>
    <n v="0.2"/>
    <x v="5001"/>
  </r>
  <r>
    <n v="6086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x v="4280"/>
    <n v="1"/>
    <n v="0.2"/>
    <x v="5002"/>
  </r>
  <r>
    <n v="6087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x v="4281"/>
    <n v="6"/>
    <n v="0.8"/>
    <x v="5003"/>
  </r>
  <r>
    <n v="6088"/>
    <x v="3033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x v="4172"/>
    <n v="3"/>
    <n v="0"/>
    <x v="4853"/>
  </r>
  <r>
    <n v="6089"/>
    <x v="3034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x v="90"/>
    <n v="1"/>
    <n v="0"/>
    <x v="90"/>
  </r>
  <r>
    <n v="6090"/>
    <x v="3035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x v="1473"/>
    <n v="2"/>
    <n v="0.7"/>
    <x v="1552"/>
  </r>
  <r>
    <n v="609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x v="4282"/>
    <n v="3"/>
    <n v="0.1"/>
    <x v="5004"/>
  </r>
  <r>
    <n v="609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x v="5005"/>
  </r>
  <r>
    <n v="609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x v="5006"/>
  </r>
  <r>
    <n v="609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x v="3720"/>
    <n v="2"/>
    <n v="0"/>
    <x v="4254"/>
  </r>
  <r>
    <n v="6095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x v="5007"/>
  </r>
  <r>
    <n v="6096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x v="1341"/>
  </r>
  <r>
    <n v="6097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x v="4285"/>
    <n v="1"/>
    <n v="0.1"/>
    <x v="5008"/>
  </r>
  <r>
    <n v="6098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x v="3559"/>
  </r>
  <r>
    <n v="6099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x v="1009"/>
    <n v="2"/>
    <n v="0"/>
    <x v="4193"/>
  </r>
  <r>
    <n v="6100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x v="5009"/>
  </r>
  <r>
    <n v="610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x v="4287"/>
    <n v="2"/>
    <n v="0"/>
    <x v="5010"/>
  </r>
  <r>
    <n v="610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x v="5011"/>
  </r>
  <r>
    <n v="610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x v="1293"/>
  </r>
  <r>
    <n v="610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x v="5012"/>
  </r>
  <r>
    <n v="6105"/>
    <x v="3037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x v="4289"/>
    <n v="2"/>
    <n v="0.4"/>
    <x v="5013"/>
  </r>
  <r>
    <n v="6106"/>
    <x v="3038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x v="5014"/>
  </r>
  <r>
    <n v="6107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x v="5015"/>
  </r>
  <r>
    <n v="6108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x v="5016"/>
  </r>
  <r>
    <n v="6109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x v="1725"/>
  </r>
  <r>
    <n v="6110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x v="4293"/>
    <n v="3"/>
    <n v="0.8"/>
    <x v="5017"/>
  </r>
  <r>
    <n v="6111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x v="4294"/>
    <n v="7"/>
    <n v="0.3"/>
    <x v="5018"/>
  </r>
  <r>
    <n v="6112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x v="5019"/>
  </r>
  <r>
    <n v="6113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x v="4296"/>
    <n v="6"/>
    <n v="0.2"/>
    <x v="5020"/>
  </r>
  <r>
    <n v="6114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x v="232"/>
  </r>
  <r>
    <n v="6115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x v="5021"/>
  </r>
  <r>
    <n v="6116"/>
    <x v="304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x v="5022"/>
  </r>
  <r>
    <n v="6117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x v="4300"/>
    <n v="4"/>
    <n v="0"/>
    <x v="5023"/>
  </r>
  <r>
    <n v="6118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x v="1830"/>
    <n v="3"/>
    <n v="0"/>
    <x v="2595"/>
  </r>
  <r>
    <n v="6119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x v="1837"/>
    <n v="3"/>
    <n v="0.2"/>
    <x v="3520"/>
  </r>
  <r>
    <n v="6120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x v="361"/>
    <n v="3"/>
    <n v="0.2"/>
    <x v="3256"/>
  </r>
  <r>
    <n v="6121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x v="5024"/>
  </r>
  <r>
    <n v="6122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x v="1270"/>
    <n v="2"/>
    <n v="0.7"/>
    <x v="5025"/>
  </r>
  <r>
    <n v="6123"/>
    <x v="3045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x v="3629"/>
    <n v="2"/>
    <n v="0.2"/>
    <x v="4142"/>
  </r>
  <r>
    <n v="6124"/>
    <x v="3046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x v="5026"/>
  </r>
  <r>
    <n v="6125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x v="915"/>
    <n v="5"/>
    <n v="0"/>
    <x v="1999"/>
  </r>
  <r>
    <n v="6126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x v="493"/>
    <n v="2"/>
    <n v="0"/>
    <x v="504"/>
  </r>
  <r>
    <n v="6127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x v="2970"/>
    <n v="1"/>
    <n v="0.2"/>
    <x v="5027"/>
  </r>
  <r>
    <n v="6128"/>
    <x v="3048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x v="4302"/>
    <n v="6"/>
    <n v="0.1"/>
    <x v="5028"/>
  </r>
  <r>
    <n v="6129"/>
    <x v="3049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x v="4303"/>
    <n v="4"/>
    <n v="0.2"/>
    <x v="5029"/>
  </r>
  <r>
    <n v="6130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x v="3545"/>
    <n v="3"/>
    <n v="0"/>
    <x v="4038"/>
  </r>
  <r>
    <n v="6131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x v="1061"/>
    <n v="2"/>
    <n v="0"/>
    <x v="1379"/>
  </r>
  <r>
    <n v="6132"/>
    <x v="3051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x v="5030"/>
  </r>
  <r>
    <n v="6133"/>
    <x v="3052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x v="2919"/>
    <n v="5"/>
    <n v="0.2"/>
    <x v="5031"/>
  </r>
  <r>
    <n v="6134"/>
    <x v="3053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x v="5032"/>
  </r>
  <r>
    <n v="6135"/>
    <x v="3054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x v="5033"/>
  </r>
  <r>
    <n v="6136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x v="1780"/>
  </r>
  <r>
    <n v="6137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x v="5034"/>
  </r>
  <r>
    <n v="6138"/>
    <x v="3056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x v="164"/>
    <n v="6"/>
    <n v="0.2"/>
    <x v="5035"/>
  </r>
  <r>
    <n v="6139"/>
    <x v="305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x v="5036"/>
  </r>
  <r>
    <n v="6140"/>
    <x v="3058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x v="4309"/>
    <n v="3"/>
    <n v="0"/>
    <x v="5037"/>
  </r>
  <r>
    <n v="6141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x v="4310"/>
    <n v="5"/>
    <n v="0"/>
    <x v="5038"/>
  </r>
  <r>
    <n v="6142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x v="3589"/>
    <n v="4"/>
    <n v="0"/>
    <x v="5039"/>
  </r>
  <r>
    <n v="6143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x v="2052"/>
    <n v="2"/>
    <n v="0"/>
    <x v="2210"/>
  </r>
  <r>
    <n v="6144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x v="4311"/>
    <n v="6"/>
    <n v="0"/>
    <x v="5040"/>
  </r>
  <r>
    <n v="6145"/>
    <x v="306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x v="5041"/>
  </r>
  <r>
    <n v="6146"/>
    <x v="3061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x v="2722"/>
    <n v="4"/>
    <n v="0"/>
    <x v="623"/>
  </r>
  <r>
    <n v="6147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x v="2722"/>
    <n v="4"/>
    <n v="0"/>
    <x v="623"/>
  </r>
  <r>
    <n v="6148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x v="4313"/>
    <n v="2"/>
    <n v="0.2"/>
    <x v="5042"/>
  </r>
  <r>
    <n v="6149"/>
    <x v="3063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x v="1227"/>
    <n v="2"/>
    <n v="0.2"/>
    <x v="3431"/>
  </r>
  <r>
    <n v="6150"/>
    <x v="3064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x v="4314"/>
    <n v="6"/>
    <n v="0.2"/>
    <x v="5043"/>
  </r>
  <r>
    <n v="6151"/>
    <x v="3065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x v="1383"/>
    <n v="5"/>
    <n v="0"/>
    <x v="5044"/>
  </r>
  <r>
    <n v="6152"/>
    <x v="3066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x v="5045"/>
  </r>
  <r>
    <n v="6153"/>
    <x v="306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x v="1190"/>
    <n v="4"/>
    <n v="0"/>
    <x v="4936"/>
  </r>
  <r>
    <n v="6154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x v="3518"/>
    <n v="2"/>
    <n v="0.2"/>
    <x v="4005"/>
  </r>
  <r>
    <n v="6155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x v="5046"/>
  </r>
  <r>
    <n v="6156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x v="4317"/>
    <n v="1"/>
    <n v="0.2"/>
    <x v="5047"/>
  </r>
  <r>
    <n v="6157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x v="4318"/>
    <n v="3"/>
    <n v="0.2"/>
    <x v="5048"/>
  </r>
  <r>
    <n v="6158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x v="5049"/>
  </r>
  <r>
    <n v="6159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x v="5050"/>
  </r>
  <r>
    <n v="6160"/>
    <x v="3070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x v="4321"/>
    <n v="4"/>
    <n v="0"/>
    <x v="5051"/>
  </r>
  <r>
    <n v="6161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x v="830"/>
    <n v="3"/>
    <n v="0.2"/>
    <x v="5052"/>
  </r>
  <r>
    <n v="6162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x v="929"/>
    <n v="4"/>
    <n v="0.2"/>
    <x v="5053"/>
  </r>
  <r>
    <n v="6163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x v="4322"/>
    <n v="3"/>
    <n v="0.2"/>
    <x v="5054"/>
  </r>
  <r>
    <n v="6164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x v="4323"/>
    <n v="5"/>
    <n v="0.7"/>
    <x v="5055"/>
  </r>
  <r>
    <n v="6165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x v="3808"/>
    <n v="3"/>
    <n v="0.2"/>
    <x v="5056"/>
  </r>
  <r>
    <n v="6166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x v="184"/>
    <n v="3"/>
    <n v="0.2"/>
    <x v="5057"/>
  </r>
  <r>
    <n v="6167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x v="5058"/>
  </r>
  <r>
    <n v="6168"/>
    <x v="3072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x v="4325"/>
    <n v="3"/>
    <n v="0.2"/>
    <x v="5059"/>
  </r>
  <r>
    <n v="6169"/>
    <x v="3073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x v="1113"/>
    <n v="2"/>
    <n v="0"/>
    <x v="5060"/>
  </r>
  <r>
    <n v="6170"/>
    <x v="3074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x v="522"/>
    <n v="2"/>
    <n v="0"/>
    <x v="534"/>
  </r>
  <r>
    <n v="6171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x v="5061"/>
  </r>
  <r>
    <n v="6172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x v="2872"/>
    <n v="2"/>
    <n v="0"/>
    <x v="3192"/>
  </r>
  <r>
    <n v="6173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x v="5062"/>
  </r>
  <r>
    <n v="6174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x v="4328"/>
    <n v="2"/>
    <n v="0"/>
    <x v="5063"/>
  </r>
  <r>
    <n v="6175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x v="5064"/>
  </r>
  <r>
    <n v="6176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x v="4330"/>
    <n v="4"/>
    <n v="0"/>
    <x v="5065"/>
  </r>
  <r>
    <n v="6177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x v="3016"/>
    <n v="7"/>
    <n v="0"/>
    <x v="5066"/>
  </r>
  <r>
    <n v="6178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x v="5067"/>
  </r>
  <r>
    <n v="6179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x v="100"/>
    <n v="4"/>
    <n v="0"/>
    <x v="101"/>
  </r>
  <r>
    <n v="6180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x v="1480"/>
    <n v="2"/>
    <n v="0"/>
    <x v="5068"/>
  </r>
  <r>
    <n v="6181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x v="3211"/>
    <n v="5"/>
    <n v="0"/>
    <x v="5069"/>
  </r>
  <r>
    <n v="6182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x v="4332"/>
    <n v="3"/>
    <n v="0"/>
    <x v="5070"/>
  </r>
  <r>
    <n v="6183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x v="5071"/>
  </r>
  <r>
    <n v="6184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x v="5072"/>
  </r>
  <r>
    <n v="6185"/>
    <x v="3078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x v="4335"/>
    <n v="5"/>
    <n v="0.2"/>
    <x v="5073"/>
  </r>
  <r>
    <n v="6186"/>
    <x v="3079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x v="5074"/>
  </r>
  <r>
    <n v="6187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x v="431"/>
  </r>
  <r>
    <n v="6188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x v="4337"/>
    <n v="6"/>
    <n v="0.2"/>
    <x v="5075"/>
  </r>
  <r>
    <n v="6189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x v="4311"/>
    <n v="6"/>
    <n v="0"/>
    <x v="5076"/>
  </r>
  <r>
    <n v="6190"/>
    <x v="3081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x v="4338"/>
    <n v="4"/>
    <n v="0.2"/>
    <x v="5077"/>
  </r>
  <r>
    <n v="6191"/>
    <x v="3082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x v="4339"/>
    <n v="9"/>
    <n v="0"/>
    <x v="5078"/>
  </r>
  <r>
    <n v="6192"/>
    <x v="3083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x v="974"/>
    <n v="3"/>
    <n v="0"/>
    <x v="1011"/>
  </r>
  <r>
    <n v="6193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x v="233"/>
    <n v="5"/>
    <n v="0.2"/>
    <x v="1446"/>
  </r>
  <r>
    <n v="6194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x v="5079"/>
  </r>
  <r>
    <n v="6195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x v="69"/>
    <n v="5"/>
    <n v="0.2"/>
    <x v="5080"/>
  </r>
  <r>
    <n v="6196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x v="4341"/>
    <n v="2"/>
    <n v="0.4"/>
    <x v="5081"/>
  </r>
  <r>
    <n v="6197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x v="4342"/>
    <n v="3"/>
    <n v="0.2"/>
    <x v="5082"/>
  </r>
  <r>
    <n v="6198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x v="5083"/>
  </r>
  <r>
    <n v="6199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x v="4344"/>
    <n v="3"/>
    <n v="0"/>
    <x v="5084"/>
  </r>
  <r>
    <n v="6200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x v="3656"/>
    <n v="2"/>
    <n v="0"/>
    <x v="4177"/>
  </r>
  <r>
    <n v="6201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x v="4345"/>
    <n v="4"/>
    <n v="0.2"/>
    <x v="5085"/>
  </r>
  <r>
    <n v="6202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x v="1906"/>
    <n v="3"/>
    <n v="0.2"/>
    <x v="5086"/>
  </r>
  <r>
    <n v="6203"/>
    <x v="3088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x v="5087"/>
  </r>
  <r>
    <n v="6204"/>
    <x v="308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x v="4347"/>
    <n v="8"/>
    <n v="0.4"/>
    <x v="5088"/>
  </r>
  <r>
    <n v="6205"/>
    <x v="309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x v="326"/>
    <n v="2"/>
    <n v="0.2"/>
    <x v="1899"/>
  </r>
  <r>
    <n v="6206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x v="5089"/>
  </r>
  <r>
    <n v="6207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x v="4349"/>
    <n v="4"/>
    <n v="0.2"/>
    <x v="5090"/>
  </r>
  <r>
    <n v="6208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x v="1545"/>
  </r>
  <r>
    <n v="6209"/>
    <x v="3092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x v="4351"/>
    <n v="2"/>
    <n v="0.2"/>
    <x v="5091"/>
  </r>
  <r>
    <n v="6210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x v="4352"/>
    <n v="9"/>
    <n v="0.2"/>
    <x v="5092"/>
  </r>
  <r>
    <n v="6211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x v="1415"/>
    <n v="7"/>
    <n v="0"/>
    <x v="1489"/>
  </r>
  <r>
    <n v="6212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x v="4353"/>
    <n v="3"/>
    <n v="0"/>
    <x v="5093"/>
  </r>
  <r>
    <n v="6213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x v="2614"/>
    <n v="3"/>
    <n v="0"/>
    <x v="2901"/>
  </r>
  <r>
    <n v="6214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x v="566"/>
    <n v="2"/>
    <n v="0"/>
    <x v="575"/>
  </r>
  <r>
    <n v="6215"/>
    <x v="3095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x v="2764"/>
  </r>
  <r>
    <n v="6216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x v="5094"/>
  </r>
  <r>
    <n v="6217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x v="2586"/>
    <n v="8"/>
    <n v="0"/>
    <x v="5095"/>
  </r>
  <r>
    <n v="6218"/>
    <x v="3097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x v="2065"/>
    <n v="3"/>
    <n v="0"/>
    <x v="5096"/>
  </r>
  <r>
    <n v="6219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x v="5097"/>
  </r>
  <r>
    <n v="6220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x v="772"/>
    <n v="2"/>
    <n v="0"/>
    <x v="795"/>
  </r>
  <r>
    <n v="6221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x v="1539"/>
    <n v="7"/>
    <n v="0"/>
    <x v="5098"/>
  </r>
  <r>
    <n v="6222"/>
    <x v="3099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x v="4356"/>
    <n v="9"/>
    <n v="0"/>
    <x v="5099"/>
  </r>
  <r>
    <n v="6223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x v="220"/>
  </r>
  <r>
    <n v="6224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x v="4357"/>
    <n v="7"/>
    <n v="0.2"/>
    <x v="5100"/>
  </r>
  <r>
    <n v="6225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x v="287"/>
    <n v="3"/>
    <n v="0.2"/>
    <x v="5101"/>
  </r>
  <r>
    <n v="6226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x v="5102"/>
  </r>
  <r>
    <n v="6227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x v="4359"/>
    <n v="4"/>
    <n v="0.2"/>
    <x v="5103"/>
  </r>
  <r>
    <n v="6228"/>
    <x v="310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x v="2795"/>
  </r>
  <r>
    <n v="6229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x v="4360"/>
    <n v="4"/>
    <n v="0.4"/>
    <x v="5104"/>
  </r>
  <r>
    <n v="6230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x v="5105"/>
  </r>
  <r>
    <n v="6231"/>
    <x v="3104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x v="4361"/>
    <n v="4"/>
    <n v="0"/>
    <x v="5106"/>
  </r>
  <r>
    <n v="6232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x v="2859"/>
    <n v="2"/>
    <n v="0.2"/>
    <x v="5107"/>
  </r>
  <r>
    <n v="6233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x v="541"/>
    <n v="3"/>
    <n v="0"/>
    <x v="551"/>
  </r>
  <r>
    <n v="6234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x v="4362"/>
    <n v="11"/>
    <n v="0"/>
    <x v="5108"/>
  </r>
  <r>
    <n v="6235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x v="4363"/>
    <n v="5"/>
    <n v="0.2"/>
    <x v="5109"/>
  </r>
  <r>
    <n v="6236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x v="1105"/>
    <n v="5"/>
    <n v="0.2"/>
    <x v="5110"/>
  </r>
  <r>
    <n v="6237"/>
    <x v="3106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x v="266"/>
  </r>
  <r>
    <n v="6238"/>
    <x v="3107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x v="5111"/>
  </r>
  <r>
    <n v="6239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x v="5112"/>
  </r>
  <r>
    <n v="6240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x v="2936"/>
    <n v="2"/>
    <n v="0"/>
    <x v="3272"/>
  </r>
  <r>
    <n v="6241"/>
    <x v="3109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x v="5113"/>
  </r>
  <r>
    <n v="6242"/>
    <x v="3110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x v="5114"/>
  </r>
  <r>
    <n v="6243"/>
    <x v="311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x v="2614"/>
    <n v="2"/>
    <n v="0.7"/>
    <x v="5115"/>
  </r>
  <r>
    <n v="6244"/>
    <x v="3112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x v="3554"/>
    <n v="3"/>
    <n v="0"/>
    <x v="4048"/>
  </r>
  <r>
    <n v="6245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x v="4311"/>
    <n v="6"/>
    <n v="0"/>
    <x v="5116"/>
  </r>
  <r>
    <n v="6246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6247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x v="62"/>
    <n v="2"/>
    <n v="0"/>
    <x v="4489"/>
  </r>
  <r>
    <n v="6248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x v="4368"/>
    <n v="1"/>
    <n v="0"/>
    <x v="5117"/>
  </r>
  <r>
    <n v="6249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x v="875"/>
    <n v="3"/>
    <n v="0"/>
    <x v="5118"/>
  </r>
  <r>
    <n v="6250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x v="5119"/>
  </r>
  <r>
    <n v="6251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x v="5120"/>
  </r>
  <r>
    <n v="6252"/>
    <x v="3115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x v="4370"/>
    <n v="1"/>
    <n v="0.8"/>
    <x v="5121"/>
  </r>
  <r>
    <n v="6253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x v="713"/>
    <n v="9"/>
    <n v="0"/>
    <x v="731"/>
  </r>
  <r>
    <n v="6254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x v="4371"/>
    <n v="3"/>
    <n v="0"/>
    <x v="5122"/>
  </r>
  <r>
    <n v="6255"/>
    <x v="3117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x v="794"/>
    <n v="8"/>
    <n v="0"/>
    <x v="5123"/>
  </r>
  <r>
    <n v="6256"/>
    <x v="3118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x v="4372"/>
    <n v="4"/>
    <n v="0.2"/>
    <x v="5124"/>
  </r>
  <r>
    <n v="6257"/>
    <x v="3119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x v="2753"/>
    <n v="1"/>
    <n v="0.7"/>
    <x v="5125"/>
  </r>
  <r>
    <n v="6258"/>
    <x v="3120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x v="4373"/>
    <n v="2"/>
    <n v="0.2"/>
    <x v="5126"/>
  </r>
  <r>
    <n v="6259"/>
    <x v="3121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x v="996"/>
    <n v="3"/>
    <n v="0"/>
    <x v="1035"/>
  </r>
  <r>
    <n v="6260"/>
    <x v="3122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x v="716"/>
    <n v="4"/>
    <n v="0"/>
    <x v="5127"/>
  </r>
  <r>
    <n v="6261"/>
    <x v="3123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x v="851"/>
    <n v="3"/>
    <n v="0.2"/>
    <x v="5128"/>
  </r>
  <r>
    <n v="6262"/>
    <x v="3124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x v="1492"/>
  </r>
  <r>
    <n v="6263"/>
    <x v="3125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x v="5129"/>
  </r>
  <r>
    <n v="6264"/>
    <x v="3126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x v="1398"/>
  </r>
  <r>
    <n v="6265"/>
    <x v="3127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x v="5130"/>
  </r>
  <r>
    <n v="6266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x v="5131"/>
  </r>
  <r>
    <n v="6267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x v="3901"/>
    <n v="9"/>
    <n v="0.2"/>
    <x v="4495"/>
  </r>
  <r>
    <n v="6268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x v="4376"/>
    <n v="2"/>
    <n v="0"/>
    <x v="5132"/>
  </r>
  <r>
    <n v="6269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x v="4377"/>
    <n v="5"/>
    <n v="0"/>
    <x v="5133"/>
  </r>
  <r>
    <n v="6270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x v="3149"/>
    <n v="1"/>
    <n v="0.2"/>
    <x v="5134"/>
  </r>
  <r>
    <n v="6271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x v="5135"/>
  </r>
  <r>
    <n v="6272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x v="5136"/>
  </r>
  <r>
    <n v="6273"/>
    <x v="3131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x v="5137"/>
  </r>
  <r>
    <n v="6274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x v="2162"/>
    <n v="3"/>
    <n v="0"/>
    <x v="2327"/>
  </r>
  <r>
    <n v="6275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x v="4381"/>
    <n v="3"/>
    <n v="0"/>
    <x v="5138"/>
  </r>
  <r>
    <n v="6276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x v="4382"/>
    <n v="5"/>
    <n v="0"/>
    <x v="5139"/>
  </r>
  <r>
    <n v="6277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x v="2077"/>
    <n v="7"/>
    <n v="0"/>
    <x v="2238"/>
  </r>
  <r>
    <n v="6278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x v="2876"/>
    <n v="2"/>
    <n v="0"/>
    <x v="5140"/>
  </r>
  <r>
    <n v="6279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x v="5141"/>
  </r>
  <r>
    <n v="6280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x v="5142"/>
  </r>
  <r>
    <n v="6281"/>
    <x v="3133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x v="2184"/>
    <n v="2"/>
    <n v="0.2"/>
    <x v="2352"/>
  </r>
  <r>
    <n v="6282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x v="4384"/>
    <n v="2"/>
    <n v="0.2"/>
    <x v="5143"/>
  </r>
  <r>
    <n v="6283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x v="4385"/>
    <n v="3"/>
    <n v="0.2"/>
    <x v="5144"/>
  </r>
  <r>
    <n v="6284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x v="5145"/>
  </r>
  <r>
    <n v="6285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x v="4386"/>
    <n v="5"/>
    <n v="0.2"/>
    <x v="5146"/>
  </r>
  <r>
    <n v="6286"/>
    <x v="3136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x v="5147"/>
  </r>
  <r>
    <n v="6287"/>
    <x v="3137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x v="1977"/>
    <n v="3"/>
    <n v="0.2"/>
    <x v="5148"/>
  </r>
  <r>
    <n v="6288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x v="4388"/>
    <n v="3"/>
    <n v="0.2"/>
    <x v="5149"/>
  </r>
  <r>
    <n v="6289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x v="5150"/>
  </r>
  <r>
    <n v="6290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x v="4390"/>
    <n v="4"/>
    <n v="0.2"/>
    <x v="5151"/>
  </r>
  <r>
    <n v="6291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x v="568"/>
    <n v="8"/>
    <n v="0"/>
    <x v="577"/>
  </r>
  <r>
    <n v="6292"/>
    <x v="3140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x v="5152"/>
  </r>
  <r>
    <n v="6293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x v="2795"/>
  </r>
  <r>
    <n v="6294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x v="2202"/>
    <n v="3"/>
    <n v="0"/>
    <x v="2374"/>
  </r>
  <r>
    <n v="6295"/>
    <x v="314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x v="5153"/>
  </r>
  <r>
    <n v="6296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x v="4393"/>
    <n v="6"/>
    <n v="0"/>
    <x v="5154"/>
  </r>
  <r>
    <n v="6297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x v="468"/>
  </r>
  <r>
    <n v="6298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x v="275"/>
    <n v="4"/>
    <n v="0"/>
    <x v="5155"/>
  </r>
  <r>
    <n v="6299"/>
    <x v="3144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x v="4394"/>
    <n v="3"/>
    <n v="0.2"/>
    <x v="5156"/>
  </r>
  <r>
    <n v="6300"/>
    <x v="3145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x v="4395"/>
    <n v="3"/>
    <n v="0"/>
    <x v="5157"/>
  </r>
  <r>
    <n v="6301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x v="5158"/>
  </r>
  <r>
    <n v="6302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x v="5159"/>
  </r>
  <r>
    <n v="6303"/>
    <x v="3147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x v="4398"/>
    <n v="5"/>
    <n v="0.2"/>
    <x v="5160"/>
  </r>
  <r>
    <n v="6304"/>
    <x v="3148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x v="1355"/>
    <n v="3"/>
    <n v="0.2"/>
    <x v="1419"/>
  </r>
  <r>
    <n v="6305"/>
    <x v="3149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x v="3890"/>
    <n v="1"/>
    <n v="0"/>
    <x v="5161"/>
  </r>
  <r>
    <n v="6306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x v="5162"/>
  </r>
  <r>
    <n v="6307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x v="5163"/>
  </r>
  <r>
    <n v="6308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x v="5164"/>
  </r>
  <r>
    <n v="6309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x v="5165"/>
  </r>
  <r>
    <n v="6310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x v="5166"/>
  </r>
  <r>
    <n v="6311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x v="4403"/>
    <n v="1"/>
    <n v="0.2"/>
    <x v="5167"/>
  </r>
  <r>
    <n v="6312"/>
    <x v="3151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x v="4864"/>
  </r>
  <r>
    <n v="6313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x v="4404"/>
    <n v="3"/>
    <n v="0"/>
    <x v="5168"/>
  </r>
  <r>
    <n v="6314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x v="5169"/>
  </r>
  <r>
    <n v="6315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x v="5170"/>
  </r>
  <r>
    <n v="6316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x v="1540"/>
  </r>
  <r>
    <n v="6317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x v="3803"/>
    <n v="3"/>
    <n v="0"/>
    <x v="4367"/>
  </r>
  <r>
    <n v="6318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x v="4477"/>
  </r>
  <r>
    <n v="6319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x v="1409"/>
    <n v="5"/>
    <n v="0.2"/>
    <x v="5171"/>
  </r>
  <r>
    <n v="6320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x v="5172"/>
  </r>
  <r>
    <n v="6321"/>
    <x v="3155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x v="563"/>
    <n v="2"/>
    <n v="0.2"/>
    <x v="572"/>
  </r>
  <r>
    <n v="6322"/>
    <x v="315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x v="3717"/>
  </r>
  <r>
    <n v="6323"/>
    <x v="3157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x v="770"/>
    <n v="2"/>
    <n v="0"/>
    <x v="792"/>
  </r>
  <r>
    <n v="6324"/>
    <x v="3158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x v="4407"/>
    <n v="3"/>
    <n v="0"/>
    <x v="5173"/>
  </r>
  <r>
    <n v="6325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x v="657"/>
    <n v="5"/>
    <n v="0"/>
    <x v="669"/>
  </r>
  <r>
    <n v="6326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x v="4408"/>
    <n v="4"/>
    <n v="0"/>
    <x v="5174"/>
  </r>
  <r>
    <n v="6327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x v="62"/>
    <n v="1"/>
    <n v="0"/>
    <x v="5175"/>
  </r>
  <r>
    <n v="6328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x v="3994"/>
  </r>
  <r>
    <n v="6329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x v="5176"/>
  </r>
  <r>
    <n v="6330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x v="5177"/>
  </r>
  <r>
    <n v="6331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x v="5178"/>
  </r>
  <r>
    <n v="6332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x v="5179"/>
  </r>
  <r>
    <n v="6333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x v="1674"/>
    <n v="3"/>
    <n v="0"/>
    <x v="1772"/>
  </r>
  <r>
    <n v="6334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x v="1286"/>
    <n v="5"/>
    <n v="0"/>
    <x v="1338"/>
  </r>
  <r>
    <n v="6335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x v="338"/>
    <n v="4"/>
    <n v="0"/>
    <x v="346"/>
  </r>
  <r>
    <n v="6336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x v="5180"/>
  </r>
  <r>
    <n v="6337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x v="5181"/>
  </r>
  <r>
    <n v="6338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x v="107"/>
    <n v="5"/>
    <n v="0.2"/>
    <x v="5182"/>
  </r>
  <r>
    <n v="6339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x v="4412"/>
    <n v="4"/>
    <n v="0"/>
    <x v="5183"/>
  </r>
  <r>
    <n v="6340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x v="5184"/>
  </r>
  <r>
    <n v="6341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x v="5185"/>
  </r>
  <r>
    <n v="6342"/>
    <x v="3164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x v="4415"/>
    <n v="4"/>
    <n v="0.2"/>
    <x v="5186"/>
  </r>
  <r>
    <n v="6343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x v="4416"/>
    <n v="3"/>
    <n v="0"/>
    <x v="5187"/>
  </r>
  <r>
    <n v="6344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x v="5188"/>
  </r>
  <r>
    <n v="6345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x v="5189"/>
  </r>
  <r>
    <n v="6346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x v="2173"/>
    <n v="3"/>
    <n v="0"/>
    <x v="3565"/>
  </r>
  <r>
    <n v="6347"/>
    <x v="3166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x v="4418"/>
    <n v="5"/>
    <n v="0"/>
    <x v="5190"/>
  </r>
  <r>
    <n v="6348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x v="5191"/>
  </r>
  <r>
    <n v="6349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x v="2191"/>
    <n v="3"/>
    <n v="0"/>
    <x v="2361"/>
  </r>
  <r>
    <n v="6350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x v="1530"/>
    <n v="2"/>
    <n v="0"/>
    <x v="1617"/>
  </r>
  <r>
    <n v="6351"/>
    <x v="3168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x v="5192"/>
  </r>
  <r>
    <n v="6352"/>
    <x v="3169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x v="3348"/>
    <n v="2"/>
    <n v="0.2"/>
    <x v="3782"/>
  </r>
  <r>
    <n v="6353"/>
    <x v="3170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x v="4421"/>
    <n v="1"/>
    <n v="0.7"/>
    <x v="5193"/>
  </r>
  <r>
    <n v="6354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x v="5194"/>
  </r>
  <r>
    <n v="6355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x v="4423"/>
    <n v="2"/>
    <n v="0"/>
    <x v="5195"/>
  </r>
  <r>
    <n v="6356"/>
    <x v="3172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x v="2067"/>
    <n v="5"/>
    <n v="0.2"/>
    <x v="5196"/>
  </r>
  <r>
    <n v="6357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x v="5197"/>
  </r>
  <r>
    <n v="6358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x v="243"/>
    <n v="4"/>
    <n v="0"/>
    <x v="245"/>
  </r>
  <r>
    <n v="6359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x v="90"/>
    <n v="1"/>
    <n v="0"/>
    <x v="90"/>
  </r>
  <r>
    <n v="6360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x v="1146"/>
    <n v="6"/>
    <n v="0.2"/>
    <x v="5198"/>
  </r>
  <r>
    <n v="6361"/>
    <x v="3174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x v="2704"/>
  </r>
  <r>
    <n v="6362"/>
    <x v="3175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x v="5199"/>
  </r>
  <r>
    <n v="6363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x v="4424"/>
    <n v="5"/>
    <n v="0.2"/>
    <x v="5200"/>
  </r>
  <r>
    <n v="6364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x v="4425"/>
    <n v="1"/>
    <n v="0.2"/>
    <x v="5201"/>
  </r>
  <r>
    <n v="6365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x v="187"/>
    <n v="8"/>
    <n v="0"/>
    <x v="189"/>
  </r>
  <r>
    <n v="6366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x v="4426"/>
    <n v="1"/>
    <n v="0"/>
    <x v="5202"/>
  </r>
  <r>
    <n v="6367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x v="4427"/>
    <n v="1"/>
    <n v="0"/>
    <x v="5203"/>
  </r>
  <r>
    <n v="6368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x v="5204"/>
  </r>
  <r>
    <n v="6369"/>
    <x v="317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x v="4429"/>
    <n v="5"/>
    <n v="0.2"/>
    <x v="5205"/>
  </r>
  <r>
    <n v="6370"/>
    <x v="317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x v="5206"/>
  </r>
  <r>
    <n v="6371"/>
    <x v="3180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x v="394"/>
    <n v="2"/>
    <n v="0.2"/>
    <x v="5207"/>
  </r>
  <r>
    <n v="6372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x v="202"/>
    <n v="4"/>
    <n v="0"/>
    <x v="5208"/>
  </r>
  <r>
    <n v="6373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x v="153"/>
    <n v="3"/>
    <n v="0"/>
    <x v="5209"/>
  </r>
  <r>
    <n v="6374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x v="810"/>
    <n v="3"/>
    <n v="0"/>
    <x v="836"/>
  </r>
  <r>
    <n v="6375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x v="4431"/>
    <n v="2"/>
    <n v="0.2"/>
    <x v="5210"/>
  </r>
  <r>
    <n v="6376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x v="5211"/>
  </r>
  <r>
    <n v="6377"/>
    <x v="3183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x v="1268"/>
    <n v="2"/>
    <n v="0.2"/>
    <x v="5212"/>
  </r>
  <r>
    <n v="6378"/>
    <x v="3184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x v="1816"/>
    <n v="2"/>
    <n v="0"/>
    <x v="3642"/>
  </r>
  <r>
    <n v="6379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x v="313"/>
    <n v="1"/>
    <n v="0"/>
    <x v="5213"/>
  </r>
  <r>
    <n v="6380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x v="5214"/>
  </r>
  <r>
    <n v="6381"/>
    <x v="3186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x v="4434"/>
    <n v="8"/>
    <n v="0.2"/>
    <x v="5215"/>
  </r>
  <r>
    <n v="6382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x v="5216"/>
  </r>
  <r>
    <n v="6383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x v="3608"/>
    <n v="4"/>
    <n v="0.4"/>
    <x v="5217"/>
  </r>
  <r>
    <n v="6384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x v="5218"/>
  </r>
  <r>
    <n v="6385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x v="2929"/>
  </r>
  <r>
    <n v="6386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x v="4436"/>
    <n v="8"/>
    <n v="0.2"/>
    <x v="5219"/>
  </r>
  <r>
    <n v="6387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x v="4437"/>
    <n v="1"/>
    <n v="0.8"/>
    <x v="5220"/>
  </r>
  <r>
    <n v="6388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x v="232"/>
    <n v="2"/>
    <n v="0"/>
    <x v="234"/>
  </r>
  <r>
    <n v="6389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x v="4438"/>
    <n v="2"/>
    <n v="0"/>
    <x v="5221"/>
  </r>
  <r>
    <n v="6390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x v="4439"/>
    <n v="5"/>
    <n v="0"/>
    <x v="5222"/>
  </r>
  <r>
    <n v="6391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x v="91"/>
    <n v="2"/>
    <n v="0"/>
    <x v="2056"/>
  </r>
  <r>
    <n v="6392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x v="2"/>
    <n v="2"/>
    <n v="0"/>
    <x v="5223"/>
  </r>
  <r>
    <n v="6393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x v="1784"/>
    <n v="2"/>
    <n v="0"/>
    <x v="2167"/>
  </r>
  <r>
    <n v="6394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x v="1385"/>
    <n v="6"/>
    <n v="0"/>
    <x v="5224"/>
  </r>
  <r>
    <n v="6395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x v="5225"/>
  </r>
  <r>
    <n v="6396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x v="4441"/>
    <n v="1"/>
    <n v="0"/>
    <x v="5226"/>
  </r>
  <r>
    <n v="6397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x v="5227"/>
  </r>
  <r>
    <n v="6398"/>
    <x v="319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x v="797"/>
    <n v="2"/>
    <n v="0.2"/>
    <x v="822"/>
  </r>
  <r>
    <n v="6399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x v="5228"/>
  </r>
  <r>
    <n v="6400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x v="4443"/>
    <n v="8"/>
    <n v="0"/>
    <x v="5229"/>
  </r>
  <r>
    <n v="6401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x v="4444"/>
    <n v="6"/>
    <n v="0"/>
    <x v="5230"/>
  </r>
  <r>
    <n v="6402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x v="5231"/>
  </r>
  <r>
    <n v="6403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x v="3857"/>
    <n v="1"/>
    <n v="0"/>
    <x v="5232"/>
  </r>
  <r>
    <n v="6404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x v="4445"/>
    <n v="3"/>
    <n v="0"/>
    <x v="5233"/>
  </r>
  <r>
    <n v="6405"/>
    <x v="3195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x v="1665"/>
    <n v="3"/>
    <n v="0.2"/>
    <x v="1763"/>
  </r>
  <r>
    <n v="6406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x v="5234"/>
  </r>
  <r>
    <n v="6407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x v="5235"/>
  </r>
  <r>
    <n v="6408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x v="5236"/>
  </r>
  <r>
    <n v="6409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x v="849"/>
    <n v="5"/>
    <n v="0.2"/>
    <x v="5237"/>
  </r>
  <r>
    <n v="6410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x v="1107"/>
    <n v="3"/>
    <n v="0.2"/>
    <x v="3062"/>
  </r>
  <r>
    <n v="6411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x v="465"/>
    <n v="1"/>
    <n v="0.2"/>
    <x v="5238"/>
  </r>
  <r>
    <n v="6412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x v="4449"/>
    <n v="2"/>
    <n v="0.2"/>
    <x v="5239"/>
  </r>
  <r>
    <n v="6413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x v="4450"/>
    <n v="3"/>
    <n v="0"/>
    <x v="5240"/>
  </r>
  <r>
    <n v="6414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x v="1635"/>
  </r>
  <r>
    <n v="6415"/>
    <x v="3199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x v="2828"/>
    <n v="5"/>
    <n v="0.7"/>
    <x v="5241"/>
  </r>
  <r>
    <n v="6416"/>
    <x v="320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x v="1148"/>
    <n v="1"/>
    <n v="0.2"/>
    <x v="5242"/>
  </r>
  <r>
    <n v="6417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x v="4451"/>
    <n v="4"/>
    <n v="0.4"/>
    <x v="5243"/>
  </r>
  <r>
    <n v="6418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x v="4452"/>
    <n v="2"/>
    <n v="0.2"/>
    <x v="5244"/>
  </r>
  <r>
    <n v="6419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x v="2138"/>
    <n v="2"/>
    <n v="0"/>
    <x v="5245"/>
  </r>
  <r>
    <n v="6420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x v="2411"/>
    <n v="3"/>
    <n v="0"/>
    <x v="3285"/>
  </r>
  <r>
    <n v="6421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x v="714"/>
    <n v="3"/>
    <n v="0"/>
    <x v="5246"/>
  </r>
  <r>
    <n v="6422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x v="743"/>
    <n v="3"/>
    <n v="0"/>
    <x v="5247"/>
  </r>
  <r>
    <n v="6423"/>
    <x v="3203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x v="4453"/>
    <n v="7"/>
    <n v="0"/>
    <x v="5248"/>
  </r>
  <r>
    <n v="6424"/>
    <x v="3204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x v="4454"/>
    <n v="8"/>
    <n v="0.2"/>
    <x v="5249"/>
  </r>
  <r>
    <n v="6425"/>
    <x v="3205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x v="541"/>
    <n v="3"/>
    <n v="0"/>
    <x v="551"/>
  </r>
  <r>
    <n v="6426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x v="4455"/>
    <n v="4"/>
    <n v="0.4"/>
    <x v="5250"/>
  </r>
  <r>
    <n v="6427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x v="4456"/>
    <n v="1"/>
    <n v="0.7"/>
    <x v="5251"/>
  </r>
  <r>
    <n v="6428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x v="563"/>
    <n v="2"/>
    <n v="0.2"/>
    <x v="572"/>
  </r>
  <r>
    <n v="6429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x v="4457"/>
    <n v="3"/>
    <n v="0.4"/>
    <x v="5252"/>
  </r>
  <r>
    <n v="6430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x v="3346"/>
    <n v="2"/>
    <n v="0.2"/>
    <x v="5253"/>
  </r>
  <r>
    <n v="6431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x v="4458"/>
    <n v="6"/>
    <n v="0.4"/>
    <x v="5254"/>
  </r>
  <r>
    <n v="6432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x v="5255"/>
  </r>
  <r>
    <n v="6433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x v="4460"/>
    <n v="3"/>
    <n v="0.2"/>
    <x v="5256"/>
  </r>
  <r>
    <n v="6434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x v="5257"/>
  </r>
  <r>
    <n v="6435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x v="2171"/>
    <n v="5"/>
    <n v="0.2"/>
    <x v="5258"/>
  </r>
  <r>
    <n v="6436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x v="768"/>
    <n v="4"/>
    <n v="0"/>
    <x v="5259"/>
  </r>
  <r>
    <n v="6437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x v="5260"/>
  </r>
  <r>
    <n v="6438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x v="214"/>
    <n v="3"/>
    <n v="0.2"/>
    <x v="216"/>
  </r>
  <r>
    <n v="6439"/>
    <x v="3210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x v="4463"/>
    <n v="4"/>
    <n v="0.3"/>
    <x v="5261"/>
  </r>
  <r>
    <n v="6440"/>
    <x v="321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x v="5262"/>
  </r>
  <r>
    <n v="6441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x v="2890"/>
    <n v="5"/>
    <n v="0"/>
    <x v="3213"/>
  </r>
  <r>
    <n v="6442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x v="4877"/>
  </r>
  <r>
    <n v="6443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x v="2714"/>
  </r>
  <r>
    <n v="6444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x v="1691"/>
    <n v="5"/>
    <n v="0"/>
    <x v="5263"/>
  </r>
  <r>
    <n v="6445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x v="5264"/>
  </r>
  <r>
    <n v="6446"/>
    <x v="3213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x v="4466"/>
    <n v="6"/>
    <n v="0.2"/>
    <x v="5265"/>
  </r>
  <r>
    <n v="6447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x v="5266"/>
  </r>
  <r>
    <n v="6448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x v="4468"/>
    <n v="1"/>
    <n v="0.2"/>
    <x v="5267"/>
  </r>
  <r>
    <n v="6449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x v="525"/>
    <n v="1"/>
    <n v="0.2"/>
    <x v="5268"/>
  </r>
  <r>
    <n v="6450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x v="5269"/>
  </r>
  <r>
    <n v="6451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x v="1981"/>
  </r>
  <r>
    <n v="6452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x v="4470"/>
    <n v="1"/>
    <n v="0"/>
    <x v="5270"/>
  </r>
  <r>
    <n v="6453"/>
    <x v="3216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x v="3180"/>
    <n v="3"/>
    <n v="0.2"/>
    <x v="3581"/>
  </r>
  <r>
    <n v="6454"/>
    <x v="3217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x v="5271"/>
  </r>
  <r>
    <n v="6455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x v="403"/>
    <n v="2"/>
    <n v="0"/>
    <x v="2042"/>
  </r>
  <r>
    <n v="6456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x v="3322"/>
    <n v="7"/>
    <n v="0"/>
    <x v="5272"/>
  </r>
  <r>
    <n v="6457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x v="5273"/>
  </r>
  <r>
    <n v="6458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x v="5274"/>
  </r>
  <r>
    <n v="6459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x v="1061"/>
    <n v="2"/>
    <n v="0"/>
    <x v="1102"/>
  </r>
  <r>
    <n v="6460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x v="456"/>
    <n v="5"/>
    <n v="0"/>
    <x v="467"/>
  </r>
  <r>
    <n v="6461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x v="4474"/>
    <n v="5"/>
    <n v="0"/>
    <x v="5275"/>
  </r>
  <r>
    <n v="6462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x v="1324"/>
    <n v="3"/>
    <n v="0"/>
    <x v="2965"/>
  </r>
  <r>
    <n v="6463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x v="5276"/>
  </r>
  <r>
    <n v="6464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x v="3066"/>
    <n v="5"/>
    <n v="0"/>
    <x v="3430"/>
  </r>
  <r>
    <n v="6465"/>
    <x v="3221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x v="2782"/>
  </r>
  <r>
    <n v="6466"/>
    <x v="3222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x v="4475"/>
    <n v="6"/>
    <n v="0.2"/>
    <x v="5277"/>
  </r>
  <r>
    <n v="6467"/>
    <x v="3223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x v="3776"/>
    <n v="7"/>
    <n v="0"/>
    <x v="5278"/>
  </r>
  <r>
    <n v="6468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x v="4476"/>
    <n v="5"/>
    <n v="0"/>
    <x v="5279"/>
  </r>
  <r>
    <n v="6469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x v="3211"/>
    <n v="5"/>
    <n v="0"/>
    <x v="5069"/>
  </r>
  <r>
    <n v="6470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x v="4477"/>
    <n v="6"/>
    <n v="0"/>
    <x v="5280"/>
  </r>
  <r>
    <n v="6471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x v="203"/>
    <n v="2"/>
    <n v="0"/>
    <x v="205"/>
  </r>
  <r>
    <n v="6472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x v="5281"/>
  </r>
  <r>
    <n v="6473"/>
    <x v="3226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x v="318"/>
    <n v="10"/>
    <n v="0.2"/>
    <x v="324"/>
  </r>
  <r>
    <n v="6474"/>
    <x v="3227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x v="4479"/>
    <n v="3"/>
    <n v="0.2"/>
    <x v="5282"/>
  </r>
  <r>
    <n v="6475"/>
    <x v="3228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x v="1168"/>
    <n v="4"/>
    <n v="0.5"/>
    <x v="5283"/>
  </r>
  <r>
    <n v="6476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x v="4480"/>
    <n v="3"/>
    <n v="0.7"/>
    <x v="5284"/>
  </r>
  <r>
    <n v="6477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x v="5285"/>
  </r>
  <r>
    <n v="6478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x v="4482"/>
    <n v="1"/>
    <n v="0.2"/>
    <x v="5286"/>
  </r>
  <r>
    <n v="6479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x v="12"/>
    <n v="3"/>
    <n v="0.2"/>
    <x v="12"/>
  </r>
  <r>
    <n v="6480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x v="4483"/>
    <n v="5"/>
    <n v="0.2"/>
    <x v="5287"/>
  </r>
  <r>
    <n v="6481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x v="5288"/>
  </r>
  <r>
    <n v="6482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x v="475"/>
    <n v="2"/>
    <n v="0.2"/>
    <x v="232"/>
  </r>
  <r>
    <n v="6483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x v="5289"/>
  </r>
  <r>
    <n v="6484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x v="5290"/>
  </r>
  <r>
    <n v="6485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x v="5291"/>
  </r>
  <r>
    <n v="6486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x v="1568"/>
    <n v="4"/>
    <n v="0"/>
    <x v="4882"/>
  </r>
  <r>
    <n v="6487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x v="5292"/>
  </r>
  <r>
    <n v="6488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x v="5293"/>
  </r>
  <r>
    <n v="6489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x v="4490"/>
    <n v="14"/>
    <n v="0.2"/>
    <x v="5294"/>
  </r>
  <r>
    <n v="6490"/>
    <x v="3232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x v="56"/>
    <n v="5"/>
    <n v="0"/>
    <x v="56"/>
  </r>
  <r>
    <n v="6491"/>
    <x v="3233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x v="4491"/>
    <n v="4"/>
    <n v="0.2"/>
    <x v="5295"/>
  </r>
  <r>
    <n v="6492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x v="5296"/>
  </r>
  <r>
    <n v="6493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x v="4493"/>
    <n v="5"/>
    <n v="0.2"/>
    <x v="5297"/>
  </r>
  <r>
    <n v="6494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x v="4494"/>
    <n v="4"/>
    <n v="0.2"/>
    <x v="5298"/>
  </r>
  <r>
    <n v="6495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x v="752"/>
  </r>
  <r>
    <n v="6496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x v="12"/>
    <n v="3"/>
    <n v="0.2"/>
    <x v="12"/>
  </r>
  <r>
    <n v="6497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x v="2972"/>
  </r>
  <r>
    <n v="6498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x v="2821"/>
  </r>
  <r>
    <n v="6499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x v="5299"/>
  </r>
  <r>
    <n v="6500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x v="5300"/>
  </r>
  <r>
    <n v="6501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x v="5301"/>
  </r>
  <r>
    <n v="6502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x v="2651"/>
    <n v="6"/>
    <n v="0.4"/>
    <x v="2923"/>
  </r>
  <r>
    <n v="6503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x v="5302"/>
  </r>
  <r>
    <n v="6504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x v="4499"/>
    <n v="3"/>
    <n v="0.7"/>
    <x v="5303"/>
  </r>
  <r>
    <n v="6505"/>
    <x v="3238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x v="1439"/>
    <n v="3"/>
    <n v="0"/>
    <x v="1515"/>
  </r>
  <r>
    <n v="6506"/>
    <x v="3239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x v="4500"/>
    <n v="3"/>
    <n v="0.2"/>
    <x v="5304"/>
  </r>
  <r>
    <n v="6507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x v="4501"/>
    <n v="4"/>
    <n v="0.2"/>
    <x v="5305"/>
  </r>
  <r>
    <n v="6508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x v="5306"/>
  </r>
  <r>
    <n v="6509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x v="1007"/>
    <n v="5"/>
    <n v="0"/>
    <x v="1046"/>
  </r>
  <r>
    <n v="6510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x v="5307"/>
  </r>
  <r>
    <n v="6511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x v="887"/>
    <n v="3"/>
    <n v="0"/>
    <x v="920"/>
  </r>
  <r>
    <n v="6512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x v="1708"/>
    <n v="6"/>
    <n v="0"/>
    <x v="5308"/>
  </r>
  <r>
    <n v="6513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x v="132"/>
    <n v="4"/>
    <n v="0"/>
    <x v="2084"/>
  </r>
  <r>
    <n v="6514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x v="2357"/>
    <n v="7"/>
    <n v="0"/>
    <x v="2561"/>
  </r>
  <r>
    <n v="6515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x v="4504"/>
    <n v="2"/>
    <n v="0.2"/>
    <x v="5309"/>
  </r>
  <r>
    <n v="6516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x v="287"/>
    <n v="3"/>
    <n v="0.2"/>
    <x v="232"/>
  </r>
  <r>
    <n v="6517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x v="5310"/>
  </r>
  <r>
    <n v="6518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x v="4506"/>
    <n v="10"/>
    <n v="0"/>
    <x v="5311"/>
  </r>
  <r>
    <n v="6519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x v="4507"/>
    <n v="2"/>
    <n v="0"/>
    <x v="5312"/>
  </r>
  <r>
    <n v="6520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x v="4353"/>
  </r>
  <r>
    <n v="6521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x v="4508"/>
    <n v="4"/>
    <n v="0"/>
    <x v="5313"/>
  </r>
  <r>
    <n v="6522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x v="4257"/>
  </r>
  <r>
    <n v="6523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x v="5314"/>
  </r>
  <r>
    <n v="6524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x v="5315"/>
  </r>
  <r>
    <n v="6525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x v="4510"/>
    <n v="1"/>
    <n v="0.4"/>
    <x v="4641"/>
  </r>
  <r>
    <n v="6526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x v="4004"/>
  </r>
  <r>
    <n v="6527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x v="5316"/>
  </r>
  <r>
    <n v="6528"/>
    <x v="3246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x v="5317"/>
  </r>
  <r>
    <n v="6529"/>
    <x v="3247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x v="4512"/>
    <n v="4"/>
    <n v="0"/>
    <x v="5318"/>
  </r>
  <r>
    <n v="6530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x v="4513"/>
    <n v="3"/>
    <n v="0.2"/>
    <x v="5319"/>
  </r>
  <r>
    <n v="6531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x v="4514"/>
    <n v="3"/>
    <n v="0.8"/>
    <x v="5320"/>
  </r>
  <r>
    <n v="6532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x v="3454"/>
    <n v="5"/>
    <n v="0"/>
    <x v="5321"/>
  </r>
  <r>
    <n v="6533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x v="4515"/>
    <n v="1"/>
    <n v="0"/>
    <x v="5322"/>
  </r>
  <r>
    <n v="6534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x v="5323"/>
  </r>
  <r>
    <n v="6535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x v="4517"/>
    <n v="3"/>
    <n v="0.2"/>
    <x v="5324"/>
  </r>
  <r>
    <n v="6536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x v="4518"/>
    <n v="10"/>
    <n v="0.2"/>
    <x v="5325"/>
  </r>
  <r>
    <n v="6537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x v="4946"/>
  </r>
  <r>
    <n v="6538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x v="2066"/>
    <n v="3"/>
    <n v="0.2"/>
    <x v="5326"/>
  </r>
  <r>
    <n v="6539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x v="4519"/>
    <n v="1"/>
    <n v="0"/>
    <x v="5327"/>
  </r>
  <r>
    <n v="6540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x v="4520"/>
    <n v="5"/>
    <n v="0"/>
    <x v="5328"/>
  </r>
  <r>
    <n v="6541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x v="4521"/>
    <n v="6"/>
    <n v="0"/>
    <x v="5329"/>
  </r>
  <r>
    <n v="6542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x v="1839"/>
    <n v="2"/>
    <n v="0"/>
    <x v="5330"/>
  </r>
  <r>
    <n v="6543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x v="4220"/>
    <n v="3"/>
    <n v="0.2"/>
    <x v="4923"/>
  </r>
  <r>
    <n v="6544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x v="3729"/>
  </r>
  <r>
    <n v="6545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x v="5331"/>
  </r>
  <r>
    <n v="6546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x v="1325"/>
    <n v="2"/>
    <n v="0.2"/>
    <x v="1382"/>
  </r>
  <r>
    <n v="6547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x v="1636"/>
    <n v="1"/>
    <n v="0.2"/>
    <x v="1733"/>
  </r>
  <r>
    <n v="6548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x v="4523"/>
    <n v="6"/>
    <n v="0.3"/>
    <x v="5332"/>
  </r>
  <r>
    <n v="6549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x v="4654"/>
  </r>
  <r>
    <n v="6550"/>
    <x v="325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x v="4524"/>
    <n v="6"/>
    <n v="0"/>
    <x v="5333"/>
  </r>
  <r>
    <n v="6551"/>
    <x v="3257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x v="5334"/>
  </r>
  <r>
    <n v="6552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x v="522"/>
    <n v="2"/>
    <n v="0"/>
    <x v="534"/>
  </r>
  <r>
    <n v="6553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x v="1284"/>
  </r>
  <r>
    <n v="6554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x v="5335"/>
  </r>
  <r>
    <n v="6555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x v="4526"/>
    <n v="3"/>
    <n v="0.2"/>
    <x v="5336"/>
  </r>
  <r>
    <n v="6556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x v="4527"/>
    <n v="1"/>
    <n v="0.2"/>
    <x v="5337"/>
  </r>
  <r>
    <n v="6557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x v="4528"/>
    <n v="1"/>
    <n v="0.8"/>
    <x v="5338"/>
  </r>
  <r>
    <n v="6558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x v="5339"/>
  </r>
  <r>
    <n v="6559"/>
    <x v="3260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x v="4530"/>
    <n v="9"/>
    <n v="0.1"/>
    <x v="5340"/>
  </r>
  <r>
    <n v="6560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x v="5341"/>
  </r>
  <r>
    <n v="6561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x v="982"/>
    <n v="1"/>
    <n v="0"/>
    <x v="1020"/>
  </r>
  <r>
    <n v="6562"/>
    <x v="3262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x v="5342"/>
  </r>
  <r>
    <n v="6563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x v="5343"/>
  </r>
  <r>
    <n v="6564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x v="4534"/>
    <n v="2"/>
    <n v="0.3"/>
    <x v="5344"/>
  </r>
  <r>
    <n v="6565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x v="880"/>
    <n v="3"/>
    <n v="0"/>
    <x v="1032"/>
  </r>
  <r>
    <n v="6566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x v="1739"/>
    <n v="4"/>
    <n v="0"/>
    <x v="1846"/>
  </r>
  <r>
    <n v="6567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x v="4535"/>
    <n v="4"/>
    <n v="0.8"/>
    <x v="5345"/>
  </r>
  <r>
    <n v="6568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x v="4536"/>
    <n v="5"/>
    <n v="0.2"/>
    <x v="5346"/>
  </r>
  <r>
    <n v="6569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x v="3794"/>
    <n v="2"/>
    <n v="0.2"/>
    <x v="5347"/>
  </r>
  <r>
    <n v="6570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x v="2877"/>
  </r>
  <r>
    <n v="6571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x v="842"/>
    <n v="3"/>
    <n v="0.2"/>
    <x v="873"/>
  </r>
  <r>
    <n v="6572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x v="2948"/>
  </r>
  <r>
    <n v="6573"/>
    <x v="3266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x v="493"/>
    <n v="2"/>
    <n v="0"/>
    <x v="2181"/>
  </r>
  <r>
    <n v="6574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x v="1723"/>
  </r>
  <r>
    <n v="6575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x v="5348"/>
  </r>
  <r>
    <n v="6576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x v="5349"/>
  </r>
  <r>
    <n v="6577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x v="3011"/>
    <n v="3"/>
    <n v="0.2"/>
    <x v="4362"/>
  </r>
  <r>
    <n v="6578"/>
    <x v="3269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x v="2131"/>
    <n v="6"/>
    <n v="0"/>
    <x v="5350"/>
  </r>
  <r>
    <n v="6579"/>
    <x v="327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x v="4539"/>
    <n v="7"/>
    <n v="0.2"/>
    <x v="5351"/>
  </r>
  <r>
    <n v="6580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x v="3890"/>
    <n v="1"/>
    <n v="0"/>
    <x v="5161"/>
  </r>
  <r>
    <n v="6581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x v="484"/>
    <n v="3"/>
    <n v="0"/>
    <x v="5352"/>
  </r>
  <r>
    <n v="6582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x v="3113"/>
    <n v="3"/>
    <n v="0"/>
    <x v="5353"/>
  </r>
  <r>
    <n v="6583"/>
    <x v="3272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x v="690"/>
    <n v="3"/>
    <n v="0"/>
    <x v="704"/>
  </r>
  <r>
    <n v="6584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x v="3113"/>
    <n v="6"/>
    <n v="0"/>
    <x v="5354"/>
  </r>
  <r>
    <n v="6585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x v="1081"/>
    <n v="4"/>
    <n v="0"/>
    <x v="5355"/>
  </r>
  <r>
    <n v="6586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x v="3454"/>
    <n v="5"/>
    <n v="0"/>
    <x v="5356"/>
  </r>
  <r>
    <n v="6587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x v="1209"/>
    <n v="6"/>
    <n v="0"/>
    <x v="1254"/>
  </r>
  <r>
    <n v="6588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x v="5357"/>
  </r>
  <r>
    <n v="6589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x v="1830"/>
    <n v="3"/>
    <n v="0"/>
    <x v="5358"/>
  </r>
  <r>
    <n v="6590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x v="4540"/>
    <n v="2"/>
    <n v="0"/>
    <x v="5359"/>
  </r>
  <r>
    <n v="6591"/>
    <x v="3274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x v="4541"/>
    <n v="3"/>
    <n v="0.2"/>
    <x v="5360"/>
  </r>
  <r>
    <n v="6592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x v="1637"/>
    <n v="3"/>
    <n v="0"/>
    <x v="5361"/>
  </r>
  <r>
    <n v="6593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x v="5362"/>
  </r>
  <r>
    <n v="6594"/>
    <x v="3276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x v="3718"/>
  </r>
  <r>
    <n v="6595"/>
    <x v="3277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x v="5363"/>
  </r>
  <r>
    <n v="6596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x v="5364"/>
  </r>
  <r>
    <n v="6597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x v="758"/>
    <n v="1"/>
    <n v="0.2"/>
    <x v="781"/>
  </r>
  <r>
    <n v="6598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x v="4545"/>
    <n v="1"/>
    <n v="0.7"/>
    <x v="5365"/>
  </r>
  <r>
    <n v="6599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x v="4546"/>
    <n v="2"/>
    <n v="0.2"/>
    <x v="5366"/>
  </r>
  <r>
    <n v="6600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x v="3318"/>
    <n v="3"/>
    <n v="0"/>
    <x v="5367"/>
  </r>
  <r>
    <n v="6601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x v="678"/>
    <n v="3"/>
    <n v="0"/>
    <x v="691"/>
  </r>
  <r>
    <n v="6602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x v="4547"/>
    <n v="8"/>
    <n v="0"/>
    <x v="5368"/>
  </r>
  <r>
    <n v="6603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x v="1203"/>
    <n v="6"/>
    <n v="0"/>
    <x v="5369"/>
  </r>
  <r>
    <n v="6604"/>
    <x v="3281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x v="5370"/>
  </r>
  <r>
    <n v="6605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x v="4095"/>
    <n v="3"/>
    <n v="0"/>
    <x v="232"/>
  </r>
  <r>
    <n v="6606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x v="1568"/>
    <n v="7"/>
    <n v="0"/>
    <x v="1657"/>
  </r>
  <r>
    <n v="6607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x v="2005"/>
    <n v="4"/>
    <n v="0.2"/>
    <x v="5371"/>
  </r>
  <r>
    <n v="6608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x v="4548"/>
    <n v="6"/>
    <n v="0.2"/>
    <x v="5372"/>
  </r>
  <r>
    <n v="6609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x v="5373"/>
  </r>
  <r>
    <n v="6610"/>
    <x v="3283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x v="4550"/>
    <n v="6"/>
    <n v="0"/>
    <x v="5374"/>
  </r>
  <r>
    <n v="6611"/>
    <x v="3284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x v="1882"/>
  </r>
  <r>
    <n v="6612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x v="2843"/>
    <n v="2"/>
    <n v="0"/>
    <x v="5375"/>
  </r>
  <r>
    <n v="6613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x v="5376"/>
  </r>
  <r>
    <n v="6614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x v="4551"/>
    <n v="5"/>
    <n v="0"/>
    <x v="5377"/>
  </r>
  <r>
    <n v="6615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x v="676"/>
  </r>
  <r>
    <n v="6616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x v="4857"/>
  </r>
  <r>
    <n v="6617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x v="3923"/>
    <n v="6"/>
    <n v="0"/>
    <x v="4526"/>
  </r>
  <r>
    <n v="6618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x v="1547"/>
    <n v="4"/>
    <n v="0"/>
    <x v="1634"/>
  </r>
  <r>
    <n v="6619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x v="56"/>
    <n v="5"/>
    <n v="0"/>
    <x v="56"/>
  </r>
  <r>
    <n v="6620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x v="5378"/>
  </r>
  <r>
    <n v="6621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x v="2905"/>
  </r>
  <r>
    <n v="6622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x v="3724"/>
    <n v="3"/>
    <n v="0"/>
    <x v="5379"/>
  </r>
  <r>
    <n v="6623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x v="5380"/>
  </r>
  <r>
    <n v="6624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x v="2037"/>
    <n v="8"/>
    <n v="0"/>
    <x v="2195"/>
  </r>
  <r>
    <n v="6625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x v="5381"/>
  </r>
  <r>
    <n v="6626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x v="5382"/>
  </r>
  <r>
    <n v="6627"/>
    <x v="3290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x v="5383"/>
  </r>
  <r>
    <n v="6628"/>
    <x v="3291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x v="91"/>
    <n v="2"/>
    <n v="0"/>
    <x v="91"/>
  </r>
  <r>
    <n v="6629"/>
    <x v="3292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x v="4496"/>
    <n v="14"/>
    <n v="0"/>
    <x v="5384"/>
  </r>
  <r>
    <n v="6630"/>
    <x v="3293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x v="5385"/>
  </r>
  <r>
    <n v="6631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x v="327"/>
    <n v="3"/>
    <n v="0.2"/>
    <x v="5386"/>
  </r>
  <r>
    <n v="6632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x v="5387"/>
  </r>
  <r>
    <n v="6633"/>
    <x v="3295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x v="4558"/>
    <n v="1"/>
    <n v="0"/>
    <x v="5388"/>
  </r>
  <r>
    <n v="6634"/>
    <x v="3296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x v="5389"/>
  </r>
  <r>
    <n v="6635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x v="5390"/>
  </r>
  <r>
    <n v="6636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x v="2536"/>
    <n v="4"/>
    <n v="0.2"/>
    <x v="2781"/>
  </r>
  <r>
    <n v="6637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x v="5391"/>
  </r>
  <r>
    <n v="6638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x v="4562"/>
    <n v="3"/>
    <n v="0"/>
    <x v="5392"/>
  </r>
  <r>
    <n v="6639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x v="588"/>
    <n v="6"/>
    <n v="0.2"/>
    <x v="5393"/>
  </r>
  <r>
    <n v="6640"/>
    <x v="329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x v="4563"/>
    <n v="8"/>
    <n v="0.4"/>
    <x v="5394"/>
  </r>
  <r>
    <n v="6641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x v="5395"/>
  </r>
  <r>
    <n v="6642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x v="4565"/>
    <n v="2"/>
    <n v="0"/>
    <x v="5396"/>
  </r>
  <r>
    <n v="6643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x v="4566"/>
    <n v="9"/>
    <n v="0"/>
    <x v="5397"/>
  </r>
  <r>
    <n v="6644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x v="2313"/>
    <n v="4"/>
    <n v="0.2"/>
    <x v="2505"/>
  </r>
  <r>
    <n v="6645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x v="5398"/>
  </r>
  <r>
    <n v="6646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x v="5399"/>
  </r>
  <r>
    <n v="6647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x v="4569"/>
    <n v="3"/>
    <n v="0.5"/>
    <x v="5400"/>
  </r>
  <r>
    <n v="6648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x v="2802"/>
    <n v="2"/>
    <n v="0.2"/>
    <x v="4818"/>
  </r>
  <r>
    <n v="6649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x v="511"/>
    <n v="7"/>
    <n v="0.8"/>
    <x v="523"/>
  </r>
  <r>
    <n v="6650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x v="4570"/>
    <n v="2"/>
    <n v="0.2"/>
    <x v="5401"/>
  </r>
  <r>
    <n v="6651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x v="5402"/>
  </r>
  <r>
    <n v="6652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x v="4571"/>
    <n v="2"/>
    <n v="0.6"/>
    <x v="5403"/>
  </r>
  <r>
    <n v="6653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x v="561"/>
    <n v="4"/>
    <n v="0.2"/>
    <x v="570"/>
  </r>
  <r>
    <n v="6654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x v="4572"/>
    <n v="5"/>
    <n v="0.3"/>
    <x v="5404"/>
  </r>
  <r>
    <n v="6655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x v="3844"/>
    <n v="3"/>
    <n v="0.2"/>
    <x v="4790"/>
  </r>
  <r>
    <n v="6656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x v="4573"/>
    <n v="1"/>
    <n v="0.2"/>
    <x v="5405"/>
  </r>
  <r>
    <n v="6657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x v="4351"/>
    <n v="2"/>
    <n v="0.2"/>
    <x v="5091"/>
  </r>
  <r>
    <n v="6658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x v="5406"/>
  </r>
  <r>
    <n v="6659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x v="5407"/>
  </r>
  <r>
    <n v="6660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x v="4575"/>
    <n v="9"/>
    <n v="0.5"/>
    <x v="5408"/>
  </r>
  <r>
    <n v="6661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x v="5409"/>
  </r>
  <r>
    <n v="6662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x v="5410"/>
  </r>
  <r>
    <n v="6663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x v="2509"/>
    <n v="7"/>
    <n v="0"/>
    <x v="5411"/>
  </r>
  <r>
    <n v="6664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x v="5412"/>
  </r>
  <r>
    <n v="6665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x v="5413"/>
  </r>
  <r>
    <n v="6666"/>
    <x v="3307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x v="4579"/>
    <n v="5"/>
    <n v="0.2"/>
    <x v="5414"/>
  </r>
  <r>
    <n v="6667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x v="4580"/>
    <n v="5"/>
    <n v="0"/>
    <x v="5415"/>
  </r>
  <r>
    <n v="6668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x v="51"/>
  </r>
  <r>
    <n v="6669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x v="4581"/>
    <n v="2"/>
    <n v="0"/>
    <x v="5416"/>
  </r>
  <r>
    <n v="6670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x v="4582"/>
    <n v="5"/>
    <n v="0"/>
    <x v="5417"/>
  </r>
  <r>
    <n v="6671"/>
    <x v="3309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x v="3548"/>
    <n v="2"/>
    <n v="0"/>
    <x v="4041"/>
  </r>
  <r>
    <n v="6672"/>
    <x v="3310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x v="2000"/>
    <n v="2"/>
    <n v="0.2"/>
    <x v="5418"/>
  </r>
  <r>
    <n v="6673"/>
    <x v="3311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x v="4583"/>
    <n v="7"/>
    <n v="0"/>
    <x v="5419"/>
  </r>
  <r>
    <n v="6674"/>
    <x v="3312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x v="616"/>
  </r>
  <r>
    <n v="6675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x v="268"/>
    <n v="6"/>
    <n v="0"/>
    <x v="5420"/>
  </r>
  <r>
    <n v="6676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x v="5421"/>
  </r>
  <r>
    <n v="6677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x v="5422"/>
  </r>
  <r>
    <n v="6678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x v="5423"/>
  </r>
  <r>
    <n v="6679"/>
    <x v="3314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x v="4588"/>
    <n v="7"/>
    <n v="0.2"/>
    <x v="5424"/>
  </r>
  <r>
    <n v="6680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x v="2943"/>
    <n v="1"/>
    <n v="0"/>
    <x v="5425"/>
  </r>
  <r>
    <n v="6681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x v="710"/>
    <n v="4"/>
    <n v="0"/>
    <x v="5426"/>
  </r>
  <r>
    <n v="6682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x v="678"/>
    <n v="3"/>
    <n v="0"/>
    <x v="691"/>
  </r>
  <r>
    <n v="6683"/>
    <x v="331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x v="4589"/>
    <n v="2"/>
    <n v="0"/>
    <x v="5427"/>
  </r>
  <r>
    <n v="6684"/>
    <x v="3317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x v="130"/>
    <n v="6"/>
    <n v="0"/>
    <x v="5428"/>
  </r>
  <r>
    <n v="6685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x v="4590"/>
    <n v="1"/>
    <n v="0.2"/>
    <x v="5429"/>
  </r>
  <r>
    <n v="6686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x v="5430"/>
  </r>
  <r>
    <n v="6687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x v="1332"/>
    <n v="5"/>
    <n v="0.2"/>
    <x v="1909"/>
  </r>
  <r>
    <n v="6688"/>
    <x v="3319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x v="2269"/>
  </r>
  <r>
    <n v="6689"/>
    <x v="3320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x v="1375"/>
    <n v="4"/>
    <n v="0"/>
    <x v="5431"/>
  </r>
  <r>
    <n v="6690"/>
    <x v="3321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x v="4592"/>
    <n v="5"/>
    <n v="0.2"/>
    <x v="5432"/>
  </r>
  <r>
    <n v="6691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x v="255"/>
    <n v="4"/>
    <n v="0"/>
    <x v="5433"/>
  </r>
  <r>
    <n v="6692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x v="4524"/>
    <n v="6"/>
    <n v="0"/>
    <x v="5434"/>
  </r>
  <r>
    <n v="6693"/>
    <x v="3323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x v="4593"/>
    <n v="11"/>
    <n v="0"/>
    <x v="5435"/>
  </r>
  <r>
    <n v="6694"/>
    <x v="3324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x v="2210"/>
    <n v="3"/>
    <n v="0"/>
    <x v="2384"/>
  </r>
  <r>
    <n v="6695"/>
    <x v="3325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x v="4594"/>
    <n v="3"/>
    <n v="0"/>
    <x v="5436"/>
  </r>
  <r>
    <n v="6696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x v="5437"/>
  </r>
  <r>
    <n v="6697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x v="5438"/>
  </r>
  <r>
    <n v="6698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x v="3837"/>
    <n v="1"/>
    <n v="0"/>
    <x v="5439"/>
  </r>
  <r>
    <n v="6699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x v="5440"/>
  </r>
  <r>
    <n v="6700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x v="2284"/>
    <n v="2"/>
    <n v="0.2"/>
    <x v="2469"/>
  </r>
  <r>
    <n v="6701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x v="5307"/>
  </r>
  <r>
    <n v="6702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x v="5441"/>
  </r>
  <r>
    <n v="6703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x v="1697"/>
    <n v="4"/>
    <n v="0.7"/>
    <x v="5442"/>
  </r>
  <r>
    <n v="6704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x v="2926"/>
  </r>
  <r>
    <n v="6705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x v="4599"/>
    <n v="3"/>
    <n v="0"/>
    <x v="5443"/>
  </r>
  <r>
    <n v="6706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x v="166"/>
    <n v="3"/>
    <n v="0.2"/>
    <x v="168"/>
  </r>
  <r>
    <n v="6707"/>
    <x v="3330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x v="4600"/>
    <n v="7"/>
    <n v="0.2"/>
    <x v="5444"/>
  </r>
  <r>
    <n v="6708"/>
    <x v="3331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x v="1507"/>
    <n v="3"/>
    <n v="0"/>
    <x v="1589"/>
  </r>
  <r>
    <n v="6709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x v="2214"/>
    <n v="4"/>
    <n v="0.2"/>
    <x v="2388"/>
  </r>
  <r>
    <n v="6710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x v="286"/>
    <n v="3"/>
    <n v="0.2"/>
    <x v="291"/>
  </r>
  <r>
    <n v="6711"/>
    <x v="333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x v="5445"/>
  </r>
  <r>
    <n v="6712"/>
    <x v="3334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x v="4541"/>
    <n v="3"/>
    <n v="0.2"/>
    <x v="5446"/>
  </r>
  <r>
    <n v="6713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x v="5447"/>
  </r>
  <r>
    <n v="6714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x v="5448"/>
  </r>
  <r>
    <n v="6715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x v="5449"/>
  </r>
  <r>
    <n v="6716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x v="4605"/>
    <n v="6"/>
    <n v="0.2"/>
    <x v="5450"/>
  </r>
  <r>
    <n v="6717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x v="59"/>
    <n v="6"/>
    <n v="0"/>
    <x v="3129"/>
  </r>
  <r>
    <n v="6718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x v="243"/>
    <n v="4"/>
    <n v="0"/>
    <x v="1683"/>
  </r>
  <r>
    <n v="6719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x v="5451"/>
  </r>
  <r>
    <n v="6720"/>
    <x v="3337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x v="5452"/>
  </r>
  <r>
    <n v="6721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x v="179"/>
    <n v="5"/>
    <n v="0"/>
    <x v="5453"/>
  </r>
  <r>
    <n v="6722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x v="5454"/>
  </r>
  <r>
    <n v="6723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x v="80"/>
    <n v="3"/>
    <n v="0"/>
    <x v="5455"/>
  </r>
  <r>
    <n v="6724"/>
    <x v="3339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x v="1471"/>
    <n v="6"/>
    <n v="0"/>
    <x v="5456"/>
  </r>
  <r>
    <n v="6725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x v="4608"/>
    <n v="3"/>
    <n v="0"/>
    <x v="5457"/>
  </r>
  <r>
    <n v="6726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x v="469"/>
    <n v="3"/>
    <n v="0"/>
    <x v="5458"/>
  </r>
  <r>
    <n v="6727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x v="4609"/>
    <n v="4"/>
    <n v="0.2"/>
    <x v="5459"/>
  </r>
  <r>
    <n v="6728"/>
    <x v="3341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x v="932"/>
    <n v="5"/>
    <n v="0"/>
    <x v="966"/>
  </r>
  <r>
    <n v="6729"/>
    <x v="3342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x v="4610"/>
    <n v="6"/>
    <n v="0.2"/>
    <x v="5460"/>
  </r>
  <r>
    <n v="6730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x v="5461"/>
  </r>
  <r>
    <n v="6731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x v="5462"/>
  </r>
  <r>
    <n v="6732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x v="561"/>
    <n v="4"/>
    <n v="0.2"/>
    <x v="570"/>
  </r>
  <r>
    <n v="6733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x v="3479"/>
    <n v="4"/>
    <n v="0.2"/>
    <x v="3954"/>
  </r>
  <r>
    <n v="6734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x v="4613"/>
    <n v="2"/>
    <n v="0.2"/>
    <x v="5463"/>
  </r>
  <r>
    <n v="6735"/>
    <x v="3345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x v="3280"/>
    <n v="2"/>
    <n v="0.2"/>
    <x v="3702"/>
  </r>
  <r>
    <n v="6736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x v="5464"/>
  </r>
  <r>
    <n v="6737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x v="4404"/>
    <n v="3"/>
    <n v="0"/>
    <x v="5168"/>
  </r>
  <r>
    <n v="6738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x v="4615"/>
    <n v="9"/>
    <n v="0"/>
    <x v="5465"/>
  </r>
  <r>
    <n v="6739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x v="5466"/>
  </r>
  <r>
    <n v="6740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x v="4617"/>
    <n v="3"/>
    <n v="0.2"/>
    <x v="5467"/>
  </r>
  <r>
    <n v="6741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x v="5468"/>
  </r>
  <r>
    <n v="6742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x v="2569"/>
    <n v="3"/>
    <n v="0.2"/>
    <x v="4615"/>
  </r>
  <r>
    <n v="6743"/>
    <x v="3348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x v="4619"/>
    <n v="3"/>
    <n v="0.2"/>
    <x v="5469"/>
  </r>
  <r>
    <n v="6744"/>
    <x v="3349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x v="1211"/>
    <n v="6"/>
    <n v="0"/>
    <x v="5470"/>
  </r>
  <r>
    <n v="6745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x v="5471"/>
  </r>
  <r>
    <n v="6746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x v="100"/>
    <n v="5"/>
    <n v="0.2"/>
    <x v="5472"/>
  </r>
  <r>
    <n v="6747"/>
    <x v="3351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x v="3211"/>
    <n v="5"/>
    <n v="0"/>
    <x v="3619"/>
  </r>
  <r>
    <n v="6748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x v="3652"/>
    <n v="1"/>
    <n v="0.2"/>
    <x v="5473"/>
  </r>
  <r>
    <n v="6749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x v="1465"/>
    <n v="3"/>
    <n v="0"/>
    <x v="2695"/>
  </r>
  <r>
    <n v="6750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x v="5474"/>
  </r>
  <r>
    <n v="6751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x v="4331"/>
    <n v="2"/>
    <n v="0"/>
    <x v="5475"/>
  </r>
  <r>
    <n v="6752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x v="4622"/>
    <n v="2"/>
    <n v="0"/>
    <x v="5476"/>
  </r>
  <r>
    <n v="6753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x v="1168"/>
    <n v="2"/>
    <n v="0"/>
    <x v="4027"/>
  </r>
  <r>
    <n v="6754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x v="4623"/>
    <n v="2"/>
    <n v="0"/>
    <x v="5477"/>
  </r>
  <r>
    <n v="6755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x v="5478"/>
  </r>
  <r>
    <n v="6756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x v="5479"/>
  </r>
  <r>
    <n v="6757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x v="4626"/>
    <n v="4"/>
    <n v="0"/>
    <x v="5480"/>
  </r>
  <r>
    <n v="6758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x v="4627"/>
    <n v="6"/>
    <n v="0"/>
    <x v="5481"/>
  </r>
  <r>
    <n v="6759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x v="3411"/>
    <n v="2"/>
    <n v="0"/>
    <x v="232"/>
  </r>
  <r>
    <n v="6760"/>
    <x v="335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x v="5482"/>
  </r>
  <r>
    <n v="6761"/>
    <x v="335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x v="232"/>
  </r>
  <r>
    <n v="6762"/>
    <x v="3357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x v="5483"/>
  </r>
  <r>
    <n v="6763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x v="3610"/>
  </r>
  <r>
    <n v="6764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x v="2083"/>
    <n v="2"/>
    <n v="0.2"/>
    <x v="4313"/>
  </r>
  <r>
    <n v="6765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x v="4629"/>
    <n v="3"/>
    <n v="0.3"/>
    <x v="5484"/>
  </r>
  <r>
    <n v="6766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x v="2877"/>
  </r>
  <r>
    <n v="6767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x v="33"/>
    <n v="2"/>
    <n v="0.2"/>
    <x v="33"/>
  </r>
  <r>
    <n v="6768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x v="4630"/>
    <n v="5"/>
    <n v="0.6"/>
    <x v="5485"/>
  </r>
  <r>
    <n v="6769"/>
    <x v="3360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x v="4631"/>
    <n v="7"/>
    <n v="0"/>
    <x v="5486"/>
  </r>
  <r>
    <n v="6770"/>
    <x v="3361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x v="3826"/>
    <n v="5"/>
    <n v="0"/>
    <x v="4396"/>
  </r>
  <r>
    <n v="6771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x v="1257"/>
    <n v="5"/>
    <n v="0.2"/>
    <x v="1306"/>
  </r>
  <r>
    <n v="6772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x v="5487"/>
  </r>
  <r>
    <n v="6773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x v="326"/>
    <n v="2"/>
    <n v="0.2"/>
    <x v="332"/>
  </r>
  <r>
    <n v="6774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x v="5488"/>
  </r>
  <r>
    <n v="6775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x v="789"/>
    <n v="6"/>
    <n v="0"/>
    <x v="814"/>
  </r>
  <r>
    <n v="6776"/>
    <x v="3364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x v="5489"/>
  </r>
  <r>
    <n v="6777"/>
    <x v="3365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x v="5490"/>
  </r>
  <r>
    <n v="6778"/>
    <x v="3366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x v="4636"/>
    <n v="9"/>
    <n v="0"/>
    <x v="5491"/>
  </r>
  <r>
    <n v="6779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x v="5492"/>
  </r>
  <r>
    <n v="6780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x v="1816"/>
    <n v="2"/>
    <n v="0"/>
    <x v="3642"/>
  </r>
  <r>
    <n v="6781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x v="1030"/>
    <n v="2"/>
    <n v="0"/>
    <x v="1072"/>
  </r>
  <r>
    <n v="6782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x v="2037"/>
    <n v="8"/>
    <n v="0"/>
    <x v="2195"/>
  </r>
  <r>
    <n v="6783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x v="4638"/>
    <n v="4"/>
    <n v="0.2"/>
    <x v="5493"/>
  </r>
  <r>
    <n v="6784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x v="5494"/>
  </r>
  <r>
    <n v="6785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x v="5495"/>
  </r>
  <r>
    <n v="6786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x v="5496"/>
  </r>
  <r>
    <n v="6787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x v="561"/>
    <n v="4"/>
    <n v="0.2"/>
    <x v="570"/>
  </r>
  <r>
    <n v="6788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x v="2275"/>
  </r>
  <r>
    <n v="6789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x v="1570"/>
    <n v="7"/>
    <n v="0"/>
    <x v="5497"/>
  </r>
  <r>
    <n v="6790"/>
    <x v="3370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x v="5498"/>
  </r>
  <r>
    <n v="6791"/>
    <x v="3371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x v="1366"/>
    <n v="5"/>
    <n v="0.2"/>
    <x v="5499"/>
  </r>
  <r>
    <n v="6792"/>
    <x v="3372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x v="5500"/>
  </r>
  <r>
    <n v="6793"/>
    <x v="3373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x v="2780"/>
    <n v="3"/>
    <n v="0"/>
    <x v="3090"/>
  </r>
  <r>
    <n v="6794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x v="5501"/>
  </r>
  <r>
    <n v="6795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x v="1977"/>
    <n v="3"/>
    <n v="0.2"/>
    <x v="5502"/>
  </r>
  <r>
    <n v="6796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x v="5503"/>
  </r>
  <r>
    <n v="6797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x v="5504"/>
  </r>
  <r>
    <n v="6798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x v="4644"/>
    <n v="1"/>
    <n v="0.8"/>
    <x v="5505"/>
  </r>
  <r>
    <n v="6799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x v="4645"/>
    <n v="5"/>
    <n v="0.6"/>
    <x v="5506"/>
  </r>
  <r>
    <n v="6800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x v="4646"/>
    <n v="1"/>
    <n v="0.5"/>
    <x v="5507"/>
  </r>
  <r>
    <n v="6801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x v="5508"/>
  </r>
  <r>
    <n v="6802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x v="4648"/>
    <n v="3"/>
    <n v="0.2"/>
    <x v="5509"/>
  </r>
  <r>
    <n v="6803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x v="4649"/>
    <n v="2"/>
    <n v="0.2"/>
    <x v="5510"/>
  </r>
  <r>
    <n v="6804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x v="4650"/>
    <n v="2"/>
    <n v="0.2"/>
    <x v="5511"/>
  </r>
  <r>
    <n v="6805"/>
    <x v="3377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x v="2622"/>
    <n v="2"/>
    <n v="0"/>
    <x v="5512"/>
  </r>
  <r>
    <n v="6806"/>
    <x v="3378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x v="5513"/>
  </r>
  <r>
    <n v="6807"/>
    <x v="3379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x v="4651"/>
    <n v="1"/>
    <n v="0.2"/>
    <x v="5514"/>
  </r>
  <r>
    <n v="6808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x v="4652"/>
  </r>
  <r>
    <n v="6809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x v="1052"/>
    <n v="3"/>
    <n v="0.6"/>
    <x v="5515"/>
  </r>
  <r>
    <n v="6810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x v="3556"/>
    <n v="2"/>
    <n v="0.7"/>
    <x v="4051"/>
  </r>
  <r>
    <n v="6811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x v="5516"/>
  </r>
  <r>
    <n v="6812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x v="5517"/>
  </r>
  <r>
    <n v="6813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x v="4654"/>
    <n v="4"/>
    <n v="0.7"/>
    <x v="5518"/>
  </r>
  <r>
    <n v="6814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x v="4655"/>
    <n v="8"/>
    <n v="0.2"/>
    <x v="5519"/>
  </r>
  <r>
    <n v="6815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x v="5520"/>
  </r>
  <r>
    <n v="6816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x v="875"/>
    <n v="3"/>
    <n v="0"/>
    <x v="5118"/>
  </r>
  <r>
    <n v="6817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x v="1511"/>
    <n v="5"/>
    <n v="0"/>
    <x v="5521"/>
  </r>
  <r>
    <n v="6818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x v="4657"/>
    <n v="3"/>
    <n v="0.2"/>
    <x v="5522"/>
  </r>
  <r>
    <n v="6819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x v="4658"/>
    <n v="5"/>
    <n v="0.8"/>
    <x v="5523"/>
  </r>
  <r>
    <n v="6820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x v="5524"/>
  </r>
  <r>
    <n v="6821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x v="4653"/>
    <n v="2"/>
    <n v="0.3"/>
    <x v="5525"/>
  </r>
  <r>
    <n v="6822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x v="369"/>
    <n v="2"/>
    <n v="0.6"/>
    <x v="5526"/>
  </r>
  <r>
    <n v="6823"/>
    <x v="3384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x v="5527"/>
  </r>
  <r>
    <n v="6824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x v="5528"/>
  </r>
  <r>
    <n v="6825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x v="4662"/>
    <n v="2"/>
    <n v="0"/>
    <x v="5529"/>
  </r>
  <r>
    <n v="6826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x v="4663"/>
    <n v="2"/>
    <n v="0"/>
    <x v="5530"/>
  </r>
  <r>
    <n v="6827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x v="4664"/>
    <n v="5"/>
    <n v="0"/>
    <x v="5531"/>
  </r>
  <r>
    <n v="6828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x v="2556"/>
    <n v="2"/>
    <n v="0"/>
    <x v="2802"/>
  </r>
  <r>
    <n v="6829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x v="5532"/>
  </r>
  <r>
    <n v="6830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x v="5533"/>
  </r>
  <r>
    <n v="6831"/>
    <x v="3387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x v="933"/>
    <n v="3"/>
    <n v="0"/>
    <x v="5534"/>
  </r>
  <r>
    <n v="6832"/>
    <x v="3388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x v="5535"/>
  </r>
  <r>
    <n v="6833"/>
    <x v="3389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x v="2423"/>
  </r>
  <r>
    <n v="6834"/>
    <x v="3390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x v="5536"/>
  </r>
  <r>
    <n v="6835"/>
    <x v="3391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x v="5537"/>
  </r>
  <r>
    <n v="6836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x v="5538"/>
  </r>
  <r>
    <n v="6837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x v="5539"/>
  </r>
  <r>
    <n v="6838"/>
    <x v="3393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x v="1760"/>
    <n v="4"/>
    <n v="0"/>
    <x v="4704"/>
  </r>
  <r>
    <n v="6839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x v="4555"/>
  </r>
  <r>
    <n v="6840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x v="4669"/>
    <n v="5"/>
    <n v="0.2"/>
    <x v="5540"/>
  </r>
  <r>
    <n v="6841"/>
    <x v="3395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x v="4670"/>
    <n v="3"/>
    <n v="0.7"/>
    <x v="5541"/>
  </r>
  <r>
    <n v="6842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x v="4671"/>
    <n v="3"/>
    <n v="0"/>
    <x v="5542"/>
  </r>
  <r>
    <n v="6843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x v="1189"/>
    <n v="3"/>
    <n v="0"/>
    <x v="1878"/>
  </r>
  <r>
    <n v="6844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x v="4672"/>
    <n v="5"/>
    <n v="0"/>
    <x v="5543"/>
  </r>
  <r>
    <n v="6845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x v="4673"/>
    <n v="4"/>
    <n v="0"/>
    <x v="5544"/>
  </r>
  <r>
    <n v="6846"/>
    <x v="3397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x v="1645"/>
    <n v="2"/>
    <n v="0.2"/>
    <x v="1742"/>
  </r>
  <r>
    <n v="6847"/>
    <x v="3398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x v="5545"/>
  </r>
  <r>
    <n v="6848"/>
    <x v="3399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x v="684"/>
    <n v="1"/>
    <n v="0.2"/>
    <x v="5546"/>
  </r>
  <r>
    <n v="6849"/>
    <x v="3400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x v="4449"/>
    <n v="2"/>
    <n v="0.2"/>
    <x v="5239"/>
  </r>
  <r>
    <n v="6850"/>
    <x v="3401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x v="3634"/>
    <n v="4"/>
    <n v="0"/>
    <x v="5547"/>
  </r>
  <r>
    <n v="6851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x v="5548"/>
  </r>
  <r>
    <n v="6852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x v="4676"/>
    <n v="7"/>
    <n v="0"/>
    <x v="5549"/>
  </r>
  <r>
    <n v="6853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x v="4677"/>
    <n v="4"/>
    <n v="0"/>
    <x v="5550"/>
  </r>
  <r>
    <n v="6854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6855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x v="5552"/>
  </r>
  <r>
    <n v="6856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x v="5553"/>
  </r>
  <r>
    <n v="6857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x v="4058"/>
  </r>
  <r>
    <n v="6858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x v="5554"/>
  </r>
  <r>
    <n v="6859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x v="1576"/>
    <n v="2"/>
    <n v="0"/>
    <x v="1666"/>
  </r>
  <r>
    <n v="6860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x v="2943"/>
    <n v="5"/>
    <n v="0"/>
    <x v="4664"/>
  </r>
  <r>
    <n v="6861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x v="4682"/>
    <n v="11"/>
    <n v="0"/>
    <x v="5555"/>
  </r>
  <r>
    <n v="6862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x v="4173"/>
    <n v="8"/>
    <n v="0"/>
    <x v="5556"/>
  </r>
  <r>
    <n v="6863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x v="4598"/>
  </r>
  <r>
    <n v="6864"/>
    <x v="3405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x v="563"/>
    <n v="2"/>
    <n v="0.2"/>
    <x v="572"/>
  </r>
  <r>
    <n v="6865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x v="2538"/>
    <n v="2"/>
    <n v="0.2"/>
    <x v="234"/>
  </r>
  <r>
    <n v="6866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x v="1377"/>
    <n v="5"/>
    <n v="0.2"/>
    <x v="5557"/>
  </r>
  <r>
    <n v="6867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x v="2369"/>
    <n v="3"/>
    <n v="0"/>
    <x v="2575"/>
  </r>
  <r>
    <n v="6868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x v="5558"/>
  </r>
  <r>
    <n v="6869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x v="5559"/>
  </r>
  <r>
    <n v="6870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x v="91"/>
    <n v="2"/>
    <n v="0"/>
    <x v="91"/>
  </r>
  <r>
    <n v="6871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x v="4021"/>
    <n v="9"/>
    <n v="0"/>
    <x v="5560"/>
  </r>
  <r>
    <n v="6872"/>
    <x v="3407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x v="1655"/>
    <n v="3"/>
    <n v="0.2"/>
    <x v="1753"/>
  </r>
  <r>
    <n v="6873"/>
    <x v="3408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x v="1393"/>
    <n v="1"/>
    <n v="0"/>
    <x v="5561"/>
  </r>
  <r>
    <n v="6874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x v="1038"/>
  </r>
  <r>
    <n v="6875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x v="2486"/>
    <n v="3"/>
    <n v="0.2"/>
    <x v="2805"/>
  </r>
  <r>
    <n v="6876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x v="2989"/>
    <n v="2"/>
    <n v="0"/>
    <x v="3335"/>
  </r>
  <r>
    <n v="6877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x v="5562"/>
  </r>
  <r>
    <n v="6878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x v="5563"/>
  </r>
  <r>
    <n v="6879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x v="758"/>
    <n v="1"/>
    <n v="0.2"/>
    <x v="781"/>
  </r>
  <r>
    <n v="6880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x v="4202"/>
    <n v="5"/>
    <n v="0.2"/>
    <x v="5564"/>
  </r>
  <r>
    <n v="6881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x v="56"/>
    <n v="5"/>
    <n v="0"/>
    <x v="56"/>
  </r>
  <r>
    <n v="6882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x v="4685"/>
    <n v="9"/>
    <n v="0"/>
    <x v="5565"/>
  </r>
  <r>
    <n v="6883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x v="64"/>
    <n v="3"/>
    <n v="0"/>
    <x v="5566"/>
  </r>
  <r>
    <n v="6884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x v="1203"/>
  </r>
  <r>
    <n v="6885"/>
    <x v="3413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x v="4686"/>
    <n v="8"/>
    <n v="0"/>
    <x v="5567"/>
  </r>
  <r>
    <n v="6886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x v="5568"/>
  </r>
  <r>
    <n v="6887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x v="4688"/>
    <n v="2"/>
    <n v="0.4"/>
    <x v="5569"/>
  </r>
  <r>
    <n v="6888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x v="71"/>
  </r>
  <r>
    <n v="6889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x v="4689"/>
    <n v="3"/>
    <n v="0.2"/>
    <x v="5570"/>
  </r>
  <r>
    <n v="6890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x v="5571"/>
  </r>
  <r>
    <n v="6891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x v="5572"/>
  </r>
  <r>
    <n v="6892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x v="5573"/>
  </r>
  <r>
    <n v="6893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x v="243"/>
    <n v="4"/>
    <n v="0"/>
    <x v="245"/>
  </r>
  <r>
    <n v="6894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x v="2352"/>
    <n v="4"/>
    <n v="0"/>
    <x v="2555"/>
  </r>
  <r>
    <n v="6895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x v="4691"/>
    <n v="2"/>
    <n v="0"/>
    <x v="5574"/>
  </r>
  <r>
    <n v="6896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x v="4692"/>
    <n v="2"/>
    <n v="0"/>
    <x v="5575"/>
  </r>
  <r>
    <n v="6897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x v="1672"/>
    <n v="5"/>
    <n v="0"/>
    <x v="1770"/>
  </r>
  <r>
    <n v="6898"/>
    <x v="3417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x v="4693"/>
    <n v="3"/>
    <n v="0.7"/>
    <x v="5576"/>
  </r>
  <r>
    <n v="6899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x v="5577"/>
  </r>
  <r>
    <n v="6900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x v="5578"/>
  </r>
  <r>
    <n v="6901"/>
    <x v="3419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x v="5579"/>
  </r>
  <r>
    <n v="6902"/>
    <x v="3420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x v="4697"/>
    <n v="5"/>
    <n v="0.2"/>
    <x v="5580"/>
  </r>
  <r>
    <n v="6903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x v="4698"/>
    <n v="4"/>
    <n v="0.2"/>
    <x v="5581"/>
  </r>
  <r>
    <n v="6904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x v="4699"/>
    <n v="2"/>
    <n v="0.8"/>
    <x v="5582"/>
  </r>
  <r>
    <n v="6905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x v="4700"/>
    <n v="5"/>
    <n v="0.2"/>
    <x v="5583"/>
  </r>
  <r>
    <n v="6906"/>
    <x v="3422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x v="3893"/>
    <n v="1"/>
    <n v="0"/>
    <x v="5584"/>
  </r>
  <r>
    <n v="6907"/>
    <x v="3423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x v="5585"/>
  </r>
  <r>
    <n v="6908"/>
    <x v="3424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x v="3796"/>
    <n v="2"/>
    <n v="0.2"/>
    <x v="4357"/>
  </r>
  <r>
    <n v="6909"/>
    <x v="3425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x v="3642"/>
  </r>
  <r>
    <n v="6910"/>
    <x v="3426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x v="1293"/>
    <n v="3"/>
    <n v="0.7"/>
    <x v="1868"/>
  </r>
  <r>
    <n v="6911"/>
    <x v="3427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x v="5586"/>
  </r>
  <r>
    <n v="6912"/>
    <x v="3428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x v="4702"/>
    <n v="3"/>
    <n v="0"/>
    <x v="5587"/>
  </r>
  <r>
    <n v="6913"/>
    <x v="3429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x v="4703"/>
    <n v="4"/>
    <n v="0"/>
    <x v="5588"/>
  </r>
  <r>
    <n v="6914"/>
    <x v="3430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x v="4029"/>
    <n v="2"/>
    <n v="0.2"/>
    <x v="4672"/>
  </r>
  <r>
    <n v="6915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x v="4704"/>
    <n v="1"/>
    <n v="0.2"/>
    <x v="5589"/>
  </r>
  <r>
    <n v="6916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x v="4705"/>
    <n v="6"/>
    <n v="0.8"/>
    <x v="5590"/>
  </r>
  <r>
    <n v="6917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x v="4706"/>
    <n v="4"/>
    <n v="0.2"/>
    <x v="5591"/>
  </r>
  <r>
    <n v="6918"/>
    <x v="3432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x v="5592"/>
  </r>
  <r>
    <n v="6919"/>
    <x v="343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x v="4708"/>
    <n v="3"/>
    <n v="0"/>
    <x v="5593"/>
  </r>
  <r>
    <n v="6920"/>
    <x v="3434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x v="5594"/>
  </r>
  <r>
    <n v="6921"/>
    <x v="3435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x v="5595"/>
  </r>
  <r>
    <n v="6922"/>
    <x v="3436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x v="4711"/>
    <n v="1"/>
    <n v="0"/>
    <x v="5596"/>
  </r>
  <r>
    <n v="6923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x v="5597"/>
  </r>
  <r>
    <n v="6924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x v="1576"/>
    <n v="2"/>
    <n v="0"/>
    <x v="5598"/>
  </r>
  <r>
    <n v="6925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x v="5599"/>
  </r>
  <r>
    <n v="6926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x v="2871"/>
    <n v="12"/>
    <n v="0.2"/>
    <x v="3191"/>
  </r>
  <r>
    <n v="6927"/>
    <x v="3439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x v="1381"/>
    <n v="3"/>
    <n v="0"/>
    <x v="3602"/>
  </r>
  <r>
    <n v="6928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x v="4714"/>
    <n v="4"/>
    <n v="0"/>
    <x v="5600"/>
  </r>
  <r>
    <n v="6929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x v="2521"/>
    <n v="3"/>
    <n v="0"/>
    <x v="3635"/>
  </r>
  <r>
    <n v="6930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x v="5601"/>
  </r>
  <r>
    <n v="6931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x v="1024"/>
    <n v="1"/>
    <n v="0"/>
    <x v="1920"/>
  </r>
  <r>
    <n v="6932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x v="5602"/>
  </r>
  <r>
    <n v="6933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x v="1821"/>
    <n v="2"/>
    <n v="0.4"/>
    <x v="5603"/>
  </r>
  <r>
    <n v="6934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x v="236"/>
    <n v="2"/>
    <n v="0.2"/>
    <x v="4546"/>
  </r>
  <r>
    <n v="6935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x v="4717"/>
    <n v="2"/>
    <n v="0.2"/>
    <x v="5604"/>
  </r>
  <r>
    <n v="6936"/>
    <x v="3442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x v="99"/>
  </r>
  <r>
    <n v="6937"/>
    <x v="3443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x v="5605"/>
  </r>
  <r>
    <n v="6938"/>
    <x v="3444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x v="4719"/>
    <n v="2"/>
    <n v="0.2"/>
    <x v="5606"/>
  </r>
  <r>
    <n v="6939"/>
    <x v="3445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x v="4720"/>
    <n v="4"/>
    <n v="0"/>
    <x v="5607"/>
  </r>
  <r>
    <n v="6940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x v="4721"/>
    <n v="2"/>
    <n v="0.2"/>
    <x v="5608"/>
  </r>
  <r>
    <n v="6941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x v="158"/>
    <n v="5"/>
    <n v="0"/>
    <x v="3288"/>
  </r>
  <r>
    <n v="6942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x v="4722"/>
    <n v="4"/>
    <n v="0"/>
    <x v="5609"/>
  </r>
  <r>
    <n v="6943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x v="4243"/>
    <n v="3"/>
    <n v="0"/>
    <x v="4951"/>
  </r>
  <r>
    <n v="6944"/>
    <x v="3447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x v="4723"/>
    <n v="5"/>
    <n v="0.2"/>
    <x v="5610"/>
  </r>
  <r>
    <n v="6945"/>
    <x v="3448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x v="1760"/>
    <n v="4"/>
    <n v="0"/>
    <x v="5611"/>
  </r>
  <r>
    <n v="6946"/>
    <x v="3449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x v="5612"/>
  </r>
  <r>
    <n v="6947"/>
    <x v="3450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x v="5613"/>
  </r>
  <r>
    <n v="6948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x v="3167"/>
    <n v="2"/>
    <n v="0.2"/>
    <x v="3562"/>
  </r>
  <r>
    <n v="6949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x v="3391"/>
    <n v="3"/>
    <n v="0.3"/>
    <x v="3837"/>
  </r>
  <r>
    <n v="6950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x v="5614"/>
  </r>
  <r>
    <n v="6951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x v="2885"/>
  </r>
  <r>
    <n v="6952"/>
    <x v="3453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x v="5615"/>
  </r>
  <r>
    <n v="6953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x v="5616"/>
  </r>
  <r>
    <n v="6954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x v="4727"/>
    <n v="4"/>
    <n v="0.2"/>
    <x v="5617"/>
  </r>
  <r>
    <n v="6955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x v="4483"/>
    <n v="5"/>
    <n v="0.2"/>
    <x v="5287"/>
  </r>
  <r>
    <n v="6956"/>
    <x v="3455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x v="4728"/>
    <n v="2"/>
    <n v="0"/>
    <x v="5618"/>
  </r>
  <r>
    <n v="6957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x v="3441"/>
    <n v="5"/>
    <n v="0"/>
    <x v="5619"/>
  </r>
  <r>
    <n v="6958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x v="1398"/>
  </r>
  <r>
    <n v="6959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x v="4729"/>
    <n v="1"/>
    <n v="0"/>
    <x v="5620"/>
  </r>
  <r>
    <n v="6960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x v="678"/>
    <n v="3"/>
    <n v="0"/>
    <x v="691"/>
  </r>
  <r>
    <n v="6961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x v="91"/>
    <n v="2"/>
    <n v="0"/>
    <x v="91"/>
  </r>
  <r>
    <n v="6962"/>
    <x v="3458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x v="4730"/>
    <n v="3"/>
    <n v="0"/>
    <x v="5621"/>
  </r>
  <r>
    <n v="6963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x v="4731"/>
    <n v="5"/>
    <n v="0"/>
    <x v="5622"/>
  </r>
  <r>
    <n v="6964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x v="4732"/>
    <n v="3"/>
    <n v="0"/>
    <x v="5623"/>
  </r>
  <r>
    <n v="6965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x v="5624"/>
  </r>
  <r>
    <n v="6966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x v="5625"/>
  </r>
  <r>
    <n v="6967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x v="5626"/>
  </r>
  <r>
    <n v="6968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x v="1847"/>
    <n v="9"/>
    <n v="0"/>
    <x v="1982"/>
  </r>
  <r>
    <n v="6969"/>
    <x v="3460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x v="4735"/>
    <n v="3"/>
    <n v="0"/>
    <x v="5627"/>
  </r>
  <r>
    <n v="6970"/>
    <x v="3461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x v="2615"/>
    <n v="5"/>
    <n v="0"/>
    <x v="5628"/>
  </r>
  <r>
    <n v="6971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x v="1438"/>
    <n v="2"/>
    <n v="0.2"/>
    <x v="5629"/>
  </r>
  <r>
    <n v="6972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x v="214"/>
  </r>
  <r>
    <n v="6973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x v="2749"/>
    <n v="2"/>
    <n v="0.2"/>
    <x v="3046"/>
  </r>
  <r>
    <n v="6974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x v="4736"/>
    <n v="4"/>
    <n v="0.7"/>
    <x v="5630"/>
  </r>
  <r>
    <n v="6975"/>
    <x v="3463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x v="4142"/>
    <n v="2"/>
    <n v="0.2"/>
    <x v="3291"/>
  </r>
  <r>
    <n v="6976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x v="2184"/>
    <n v="2"/>
    <n v="0.2"/>
    <x v="2352"/>
  </r>
  <r>
    <n v="6977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x v="4737"/>
    <n v="4"/>
    <n v="0.2"/>
    <x v="5631"/>
  </r>
  <r>
    <n v="6978"/>
    <x v="3465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x v="5632"/>
  </r>
  <r>
    <n v="6979"/>
    <x v="3466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x v="4738"/>
    <n v="9"/>
    <n v="0"/>
    <x v="5633"/>
  </r>
  <r>
    <n v="6980"/>
    <x v="3467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x v="901"/>
    <n v="5"/>
    <n v="0"/>
    <x v="934"/>
  </r>
  <r>
    <n v="6981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x v="4739"/>
    <n v="4"/>
    <n v="0"/>
    <x v="5634"/>
  </r>
  <r>
    <n v="6982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x v="4740"/>
    <n v="3"/>
    <n v="0"/>
    <x v="5635"/>
  </r>
  <r>
    <n v="6983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x v="5624"/>
  </r>
  <r>
    <n v="6984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x v="5636"/>
  </r>
  <r>
    <n v="6985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x v="5637"/>
  </r>
  <r>
    <n v="6986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x v="3520"/>
    <n v="4"/>
    <n v="0"/>
    <x v="4009"/>
  </r>
  <r>
    <n v="6987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x v="493"/>
    <n v="2"/>
    <n v="0"/>
    <x v="5638"/>
  </r>
  <r>
    <n v="6988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x v="4741"/>
  </r>
  <r>
    <n v="6989"/>
    <x v="3470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x v="4127"/>
    <n v="5"/>
    <n v="0.2"/>
    <x v="5639"/>
  </r>
  <r>
    <n v="6990"/>
    <x v="3471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x v="4743"/>
    <n v="2"/>
    <n v="0.8"/>
    <x v="5640"/>
  </r>
  <r>
    <n v="6991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x v="5641"/>
  </r>
  <r>
    <n v="6992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x v="4745"/>
    <n v="5"/>
    <n v="0"/>
    <x v="5642"/>
  </r>
  <r>
    <n v="6993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x v="4702"/>
    <n v="3"/>
    <n v="0"/>
    <x v="5643"/>
  </r>
  <r>
    <n v="6994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x v="4583"/>
    <n v="7"/>
    <n v="0"/>
    <x v="5419"/>
  </r>
  <r>
    <n v="6995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x v="4746"/>
    <n v="5"/>
    <n v="0"/>
    <x v="5644"/>
  </r>
  <r>
    <n v="6996"/>
    <x v="3473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x v="5645"/>
  </r>
  <r>
    <n v="6997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x v="5646"/>
  </r>
  <r>
    <n v="6998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x v="4749"/>
    <n v="4"/>
    <n v="0.2"/>
    <x v="5647"/>
  </r>
  <r>
    <n v="6999"/>
    <x v="3475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x v="91"/>
    <n v="2"/>
    <n v="0"/>
    <x v="2056"/>
  </r>
  <r>
    <n v="7000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x v="5648"/>
  </r>
  <r>
    <n v="7001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x v="4751"/>
    <n v="2"/>
    <n v="0"/>
    <x v="5649"/>
  </r>
  <r>
    <n v="7002"/>
    <x v="3477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x v="5650"/>
  </r>
  <r>
    <n v="7003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x v="5651"/>
  </r>
  <r>
    <n v="7004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x v="1971"/>
    <n v="2"/>
    <n v="0.2"/>
    <x v="2122"/>
  </r>
  <r>
    <n v="7005"/>
    <x v="3479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x v="1182"/>
    <n v="1"/>
    <n v="0.2"/>
    <x v="1673"/>
  </r>
  <r>
    <n v="7006"/>
    <x v="348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x v="4754"/>
    <n v="2"/>
    <n v="0.1"/>
    <x v="5652"/>
  </r>
  <r>
    <n v="7007"/>
    <x v="3481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x v="1086"/>
    <n v="2"/>
    <n v="0.6"/>
    <x v="4462"/>
  </r>
  <r>
    <n v="7008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x v="2253"/>
    <n v="2"/>
    <n v="0.7"/>
    <x v="2433"/>
  </r>
  <r>
    <n v="7009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x v="5653"/>
  </r>
  <r>
    <n v="7010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x v="3346"/>
    <n v="1"/>
    <n v="0.2"/>
    <x v="5654"/>
  </r>
  <r>
    <n v="7011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x v="2119"/>
    <n v="5"/>
    <n v="0.2"/>
    <x v="5655"/>
  </r>
  <r>
    <n v="7012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x v="1325"/>
    <n v="2"/>
    <n v="0"/>
    <x v="3264"/>
  </r>
  <r>
    <n v="7013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x v="79"/>
  </r>
  <r>
    <n v="7014"/>
    <x v="3484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x v="4756"/>
    <n v="3"/>
    <n v="0.15"/>
    <x v="5656"/>
  </r>
  <r>
    <n v="7015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x v="5657"/>
  </r>
  <r>
    <n v="7016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x v="93"/>
    <n v="2"/>
    <n v="0"/>
    <x v="5658"/>
  </r>
  <r>
    <n v="7017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x v="2173"/>
    <n v="3"/>
    <n v="0"/>
    <x v="5659"/>
  </r>
  <r>
    <n v="7018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x v="1830"/>
    <n v="3"/>
    <n v="0"/>
    <x v="1961"/>
  </r>
  <r>
    <n v="7019"/>
    <x v="348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x v="4395"/>
    <n v="7"/>
    <n v="0"/>
    <x v="5660"/>
  </r>
  <r>
    <n v="7020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x v="12"/>
    <n v="3"/>
    <n v="0.2"/>
    <x v="12"/>
  </r>
  <r>
    <n v="7021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x v="4758"/>
    <n v="1"/>
    <n v="0.2"/>
    <x v="5661"/>
  </r>
  <r>
    <n v="7022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x v="1728"/>
    <n v="3"/>
    <n v="0.2"/>
    <x v="5662"/>
  </r>
  <r>
    <n v="7023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x v="4759"/>
    <n v="9"/>
    <n v="0.2"/>
    <x v="5663"/>
  </r>
  <r>
    <n v="7024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x v="277"/>
    <n v="6"/>
    <n v="0.2"/>
    <x v="282"/>
  </r>
  <r>
    <n v="7025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x v="1334"/>
    <n v="9"/>
    <n v="0.2"/>
    <x v="1392"/>
  </r>
  <r>
    <n v="7026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x v="4760"/>
    <n v="6"/>
    <n v="0"/>
    <x v="5664"/>
  </r>
  <r>
    <n v="7027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x v="5665"/>
  </r>
  <r>
    <n v="7028"/>
    <x v="3489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x v="4222"/>
  </r>
  <r>
    <n v="7029"/>
    <x v="349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x v="1284"/>
    <n v="5"/>
    <n v="0"/>
    <x v="1335"/>
  </r>
  <r>
    <n v="7030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x v="4681"/>
    <n v="3"/>
    <n v="0"/>
    <x v="5666"/>
  </r>
  <r>
    <n v="7031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x v="3978"/>
    <n v="2"/>
    <n v="0"/>
    <x v="4592"/>
  </r>
  <r>
    <n v="7032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x v="5667"/>
  </r>
  <r>
    <n v="7033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x v="5668"/>
  </r>
  <r>
    <n v="7034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x v="5669"/>
  </r>
  <r>
    <n v="7035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x v="5438"/>
  </r>
  <r>
    <n v="7036"/>
    <x v="3492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x v="4764"/>
    <n v="3"/>
    <n v="0.2"/>
    <x v="5670"/>
  </r>
  <r>
    <n v="7037"/>
    <x v="3493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x v="3911"/>
  </r>
  <r>
    <n v="7038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x v="91"/>
    <n v="2"/>
    <n v="0"/>
    <x v="91"/>
  </r>
  <r>
    <n v="7039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x v="5671"/>
  </r>
  <r>
    <n v="7040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x v="240"/>
    <n v="2"/>
    <n v="0"/>
    <x v="242"/>
  </r>
  <r>
    <n v="7041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x v="176"/>
    <n v="3"/>
    <n v="0.2"/>
    <x v="3029"/>
  </r>
  <r>
    <n v="7042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x v="2259"/>
    <n v="2"/>
    <n v="0"/>
    <x v="2525"/>
  </r>
  <r>
    <n v="7043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x v="2798"/>
    <n v="5"/>
    <n v="0.4"/>
    <x v="5672"/>
  </r>
  <r>
    <n v="7044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x v="4765"/>
    <n v="4"/>
    <n v="0.3"/>
    <x v="5673"/>
  </r>
  <r>
    <n v="7045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x v="1997"/>
    <n v="2"/>
    <n v="0.2"/>
    <x v="2149"/>
  </r>
  <r>
    <n v="7046"/>
    <x v="3497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x v="4766"/>
    <n v="2"/>
    <n v="0.2"/>
    <x v="5674"/>
  </r>
  <r>
    <n v="7047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x v="4767"/>
    <n v="1"/>
    <n v="0.2"/>
    <x v="5675"/>
  </r>
  <r>
    <n v="7048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x v="4768"/>
    <n v="4"/>
    <n v="0"/>
    <x v="5676"/>
  </r>
  <r>
    <n v="7049"/>
    <x v="3499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x v="12"/>
    <n v="3"/>
    <n v="0.2"/>
    <x v="12"/>
  </r>
  <r>
    <n v="7050"/>
    <x v="3500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x v="4769"/>
    <n v="2"/>
    <n v="0.2"/>
    <x v="5677"/>
  </r>
  <r>
    <n v="705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x v="4770"/>
    <n v="5"/>
    <n v="0.2"/>
    <x v="5678"/>
  </r>
  <r>
    <n v="7052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x v="5454"/>
  </r>
  <r>
    <n v="7053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x v="5679"/>
  </r>
  <r>
    <n v="7054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x v="668"/>
    <n v="4"/>
    <n v="0"/>
    <x v="5680"/>
  </r>
  <r>
    <n v="7055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x v="4158"/>
    <n v="5"/>
    <n v="0.2"/>
    <x v="5681"/>
  </r>
  <r>
    <n v="7056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x v="2045"/>
    <n v="3"/>
    <n v="0.2"/>
    <x v="5682"/>
  </r>
  <r>
    <n v="7057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x v="4772"/>
    <n v="9"/>
    <n v="0.2"/>
    <x v="5683"/>
  </r>
  <r>
    <n v="7058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x v="4773"/>
    <n v="7"/>
    <n v="0.2"/>
    <x v="5684"/>
  </r>
  <r>
    <n v="7059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x v="4774"/>
    <n v="3"/>
    <n v="0"/>
    <x v="1965"/>
  </r>
  <r>
    <n v="7060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x v="5685"/>
  </r>
  <r>
    <n v="706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x v="5686"/>
  </r>
  <r>
    <n v="7062"/>
    <x v="3502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x v="4777"/>
    <n v="3"/>
    <n v="0.2"/>
    <x v="5687"/>
  </r>
  <r>
    <n v="7063"/>
    <x v="3503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x v="5688"/>
  </r>
  <r>
    <n v="7064"/>
    <x v="3504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x v="928"/>
    <n v="2"/>
    <n v="0.2"/>
    <x v="5689"/>
  </r>
  <r>
    <n v="7065"/>
    <x v="3505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x v="4779"/>
    <n v="3"/>
    <n v="0"/>
    <x v="5690"/>
  </r>
  <r>
    <n v="7066"/>
    <x v="350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x v="4780"/>
    <n v="7"/>
    <n v="0"/>
    <x v="5691"/>
  </r>
  <r>
    <n v="7067"/>
    <x v="3507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x v="789"/>
    <n v="6"/>
    <n v="0"/>
    <x v="814"/>
  </r>
  <r>
    <n v="7068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x v="3657"/>
  </r>
  <r>
    <n v="7069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x v="4781"/>
    <n v="9"/>
    <n v="0.2"/>
    <x v="5692"/>
  </r>
  <r>
    <n v="7070"/>
    <x v="3509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x v="158"/>
  </r>
  <r>
    <n v="7071"/>
    <x v="351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x v="4766"/>
    <n v="2"/>
    <n v="0.2"/>
    <x v="5674"/>
  </r>
  <r>
    <n v="7072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x v="3079"/>
    <n v="2"/>
    <n v="0.2"/>
    <x v="3450"/>
  </r>
  <r>
    <n v="7073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x v="1182"/>
    <n v="1"/>
    <n v="0.2"/>
    <x v="1673"/>
  </r>
  <r>
    <n v="7074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x v="5693"/>
  </r>
  <r>
    <n v="7075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x v="4783"/>
    <n v="4"/>
    <n v="0.8"/>
    <x v="5694"/>
  </r>
  <r>
    <n v="7076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x v="4784"/>
    <n v="2"/>
    <n v="0.2"/>
    <x v="5695"/>
  </r>
  <r>
    <n v="7077"/>
    <x v="3512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x v="5696"/>
  </r>
  <r>
    <n v="7078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x v="4785"/>
    <n v="7"/>
    <n v="0.7"/>
    <x v="5697"/>
  </r>
  <r>
    <n v="7079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x v="4786"/>
    <n v="9"/>
    <n v="0.2"/>
    <x v="5698"/>
  </r>
  <r>
    <n v="7080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x v="530"/>
    <n v="4"/>
    <n v="0.2"/>
    <x v="541"/>
  </r>
  <r>
    <n v="7081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x v="4787"/>
    <n v="3"/>
    <n v="0.4"/>
    <x v="5699"/>
  </r>
  <r>
    <n v="7082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x v="5700"/>
  </r>
  <r>
    <n v="7083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x v="4789"/>
    <n v="5"/>
    <n v="0.7"/>
    <x v="5701"/>
  </r>
  <r>
    <n v="7084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x v="2872"/>
    <n v="2"/>
    <n v="0"/>
    <x v="5702"/>
  </r>
  <r>
    <n v="7085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x v="4790"/>
    <n v="9"/>
    <n v="0.2"/>
    <x v="5703"/>
  </r>
  <r>
    <n v="7086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x v="4791"/>
    <n v="5"/>
    <n v="0.7"/>
    <x v="5704"/>
  </r>
  <r>
    <n v="7087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x v="4792"/>
    <n v="2"/>
    <n v="0.2"/>
    <x v="5705"/>
  </r>
  <r>
    <n v="7088"/>
    <x v="3516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x v="4877"/>
  </r>
  <r>
    <n v="7089"/>
    <x v="3517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x v="1378"/>
    <n v="4"/>
    <n v="0"/>
    <x v="3447"/>
  </r>
  <r>
    <n v="7090"/>
    <x v="3518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x v="668"/>
    <n v="1"/>
    <n v="0.2"/>
    <x v="5706"/>
  </r>
  <r>
    <n v="7091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x v="1938"/>
    <n v="3"/>
    <n v="0"/>
    <x v="2086"/>
  </r>
  <r>
    <n v="7092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x v="4793"/>
    <n v="3"/>
    <n v="0"/>
    <x v="5707"/>
  </r>
  <r>
    <n v="7093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x v="3931"/>
    <n v="2"/>
    <n v="0"/>
    <x v="4537"/>
  </r>
  <r>
    <n v="7094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x v="4342"/>
  </r>
  <r>
    <n v="7095"/>
    <x v="3520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x v="4620"/>
    <n v="6"/>
    <n v="0.2"/>
    <x v="5708"/>
  </r>
  <r>
    <n v="7096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x v="4794"/>
    <n v="6"/>
    <n v="0.2"/>
    <x v="5709"/>
  </r>
  <r>
    <n v="7097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x v="5710"/>
  </r>
  <r>
    <n v="7098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x v="1087"/>
  </r>
  <r>
    <n v="7099"/>
    <x v="3522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x v="4796"/>
    <n v="9"/>
    <n v="0"/>
    <x v="5711"/>
  </r>
  <r>
    <n v="7100"/>
    <x v="352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x v="3543"/>
    <n v="6"/>
    <n v="0"/>
    <x v="4036"/>
  </r>
  <r>
    <n v="7101"/>
    <x v="3524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x v="3032"/>
    <n v="3"/>
    <n v="0.2"/>
    <x v="5712"/>
  </r>
  <r>
    <n v="7102"/>
    <x v="3525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x v="3073"/>
    <n v="2"/>
    <n v="0.2"/>
    <x v="3442"/>
  </r>
  <r>
    <n v="7103"/>
    <x v="3526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x v="5713"/>
  </r>
  <r>
    <n v="7104"/>
    <x v="3527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x v="4798"/>
    <n v="2"/>
    <n v="0"/>
    <x v="5714"/>
  </r>
  <r>
    <n v="7105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x v="4799"/>
    <n v="6"/>
    <n v="0.3"/>
    <x v="5715"/>
  </r>
  <r>
    <n v="7106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x v="4800"/>
    <n v="3"/>
    <n v="0.2"/>
    <x v="5716"/>
  </r>
  <r>
    <n v="7107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x v="5717"/>
  </r>
  <r>
    <n v="7108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x v="2275"/>
    <n v="2"/>
    <n v="0"/>
    <x v="2666"/>
  </r>
  <r>
    <n v="7109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x v="175"/>
    <n v="2"/>
    <n v="0"/>
    <x v="5718"/>
  </r>
  <r>
    <n v="7110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x v="5719"/>
  </r>
  <r>
    <n v="7111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x v="3433"/>
    <n v="2"/>
    <n v="0"/>
    <x v="5720"/>
  </r>
  <r>
    <n v="7112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x v="5721"/>
  </r>
  <r>
    <n v="7113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x v="2803"/>
    <n v="5"/>
    <n v="0"/>
    <x v="3114"/>
  </r>
  <r>
    <n v="7114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x v="5722"/>
  </r>
  <r>
    <n v="7115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x v="4804"/>
    <n v="6"/>
    <n v="0"/>
    <x v="5723"/>
  </r>
  <r>
    <n v="7116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x v="4805"/>
    <n v="2"/>
    <n v="0.2"/>
    <x v="5724"/>
  </r>
  <r>
    <n v="7117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x v="1168"/>
    <n v="2"/>
    <n v="0"/>
    <x v="4027"/>
  </r>
  <r>
    <n v="7118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x v="2956"/>
    <n v="1"/>
    <n v="0.2"/>
    <x v="5725"/>
  </r>
  <r>
    <n v="7119"/>
    <x v="3532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x v="1465"/>
    <n v="3"/>
    <n v="0"/>
    <x v="1544"/>
  </r>
  <r>
    <n v="7120"/>
    <x v="3533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x v="1162"/>
    <n v="2"/>
    <n v="0.2"/>
    <x v="1206"/>
  </r>
  <r>
    <n v="7121"/>
    <x v="353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x v="4806"/>
    <n v="1"/>
    <n v="0.7"/>
    <x v="5726"/>
  </r>
  <r>
    <n v="7122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x v="1085"/>
    <n v="7"/>
    <n v="0"/>
    <x v="5727"/>
  </r>
  <r>
    <n v="7123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x v="1741"/>
    <n v="2"/>
    <n v="0"/>
    <x v="2979"/>
  </r>
  <r>
    <n v="7124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x v="4807"/>
    <n v="3"/>
    <n v="0"/>
    <x v="5728"/>
  </r>
  <r>
    <n v="7125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x v="3803"/>
    <n v="3"/>
    <n v="0"/>
    <x v="4367"/>
  </r>
  <r>
    <n v="7126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x v="1465"/>
    <n v="3"/>
    <n v="0"/>
    <x v="1544"/>
  </r>
  <r>
    <n v="7127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x v="5729"/>
  </r>
  <r>
    <n v="7128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x v="4809"/>
    <n v="5"/>
    <n v="0"/>
    <x v="5730"/>
  </r>
  <r>
    <n v="7129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x v="548"/>
    <n v="4"/>
    <n v="0"/>
    <x v="5731"/>
  </r>
  <r>
    <n v="7130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x v="2083"/>
    <n v="4"/>
    <n v="0.2"/>
    <x v="4300"/>
  </r>
  <r>
    <n v="7131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x v="5732"/>
  </r>
  <r>
    <n v="7132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x v="4811"/>
    <n v="3"/>
    <n v="0"/>
    <x v="5733"/>
  </r>
  <r>
    <n v="7133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x v="2135"/>
    <n v="4"/>
    <n v="0"/>
    <x v="5734"/>
  </r>
  <r>
    <n v="7134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x v="1302"/>
    <n v="2"/>
    <n v="0"/>
    <x v="1357"/>
  </r>
  <r>
    <n v="7135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x v="2456"/>
  </r>
  <r>
    <n v="7136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x v="4812"/>
    <n v="3"/>
    <n v="0"/>
    <x v="5735"/>
  </r>
  <r>
    <n v="7137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x v="2372"/>
  </r>
  <r>
    <n v="7138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x v="4813"/>
    <n v="2"/>
    <n v="0.2"/>
    <x v="5736"/>
  </r>
  <r>
    <n v="7139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x v="4814"/>
    <n v="4"/>
    <n v="0.7"/>
    <x v="5737"/>
  </r>
  <r>
    <n v="7140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x v="4815"/>
    <n v="3"/>
    <n v="0.2"/>
    <x v="5738"/>
  </r>
  <r>
    <n v="7141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x v="4816"/>
    <n v="4"/>
    <n v="0"/>
    <x v="5739"/>
  </r>
  <r>
    <n v="7142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x v="5740"/>
  </r>
  <r>
    <n v="7143"/>
    <x v="3543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x v="4818"/>
    <n v="5"/>
    <n v="0"/>
    <x v="5741"/>
  </r>
  <r>
    <n v="7144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x v="4819"/>
    <n v="5"/>
    <n v="0.4"/>
    <x v="5742"/>
  </r>
  <r>
    <n v="7145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x v="4949"/>
  </r>
  <r>
    <n v="7146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x v="1259"/>
    <n v="3"/>
    <n v="0.4"/>
    <x v="5743"/>
  </r>
  <r>
    <n v="7147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x v="4820"/>
    <n v="1"/>
    <n v="0.2"/>
    <x v="5744"/>
  </r>
  <r>
    <n v="7148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x v="1761"/>
  </r>
  <r>
    <n v="7149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x v="4821"/>
    <n v="3"/>
    <n v="0"/>
    <x v="3407"/>
  </r>
  <r>
    <n v="7150"/>
    <x v="3546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x v="4822"/>
    <n v="3"/>
    <n v="0.2"/>
    <x v="5745"/>
  </r>
  <r>
    <n v="7151"/>
    <x v="3547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x v="1741"/>
    <n v="2"/>
    <n v="0"/>
    <x v="5746"/>
  </r>
  <r>
    <n v="7152"/>
    <x v="3548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x v="5747"/>
  </r>
  <r>
    <n v="7153"/>
    <x v="3549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x v="1764"/>
  </r>
  <r>
    <n v="7154"/>
    <x v="3550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x v="5748"/>
  </r>
  <r>
    <n v="7155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x v="5749"/>
  </r>
  <r>
    <n v="7156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x v="4826"/>
    <n v="5"/>
    <n v="0"/>
    <x v="5750"/>
  </r>
  <r>
    <n v="7157"/>
    <x v="3552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x v="3358"/>
    <n v="1"/>
    <n v="0"/>
    <x v="5751"/>
  </r>
  <r>
    <n v="7158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x v="1190"/>
    <n v="4"/>
    <n v="0"/>
    <x v="4936"/>
  </r>
  <r>
    <n v="7159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x v="156"/>
    <n v="1"/>
    <n v="0"/>
    <x v="5752"/>
  </r>
  <r>
    <n v="7160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x v="2705"/>
    <n v="2"/>
    <n v="0.2"/>
    <x v="2995"/>
  </r>
  <r>
    <n v="7161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x v="4698"/>
    <n v="4"/>
    <n v="0.2"/>
    <x v="5581"/>
  </r>
  <r>
    <n v="7162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x v="1388"/>
    <n v="3"/>
    <n v="0"/>
    <x v="5753"/>
  </r>
  <r>
    <n v="7163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x v="4827"/>
    <n v="5"/>
    <n v="0"/>
    <x v="5754"/>
  </r>
  <r>
    <n v="7164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x v="4828"/>
    <n v="8"/>
    <n v="0"/>
    <x v="5755"/>
  </r>
  <r>
    <n v="7165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x v="4541"/>
    <n v="3"/>
    <n v="0.2"/>
    <x v="5756"/>
  </r>
  <r>
    <n v="7166"/>
    <x v="3557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x v="2876"/>
    <n v="2"/>
    <n v="0"/>
    <x v="5140"/>
  </r>
  <r>
    <n v="7167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x v="132"/>
    <n v="4"/>
    <n v="0"/>
    <x v="776"/>
  </r>
  <r>
    <n v="7168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x v="4829"/>
    <n v="3"/>
    <n v="0.2"/>
    <x v="5757"/>
  </r>
  <r>
    <n v="7169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x v="5758"/>
  </r>
  <r>
    <n v="7170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x v="3011"/>
    <n v="3"/>
    <n v="0.2"/>
    <x v="5759"/>
  </r>
  <r>
    <n v="7171"/>
    <x v="3559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x v="5760"/>
  </r>
  <r>
    <n v="7172"/>
    <x v="3560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x v="3741"/>
  </r>
  <r>
    <n v="7173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x v="5761"/>
  </r>
  <r>
    <n v="7174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x v="4697"/>
    <n v="5"/>
    <n v="0.2"/>
    <x v="5762"/>
  </r>
  <r>
    <n v="7175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x v="1355"/>
    <n v="3"/>
    <n v="0.2"/>
    <x v="1419"/>
  </r>
  <r>
    <n v="7176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x v="4831"/>
    <n v="8"/>
    <n v="0.8"/>
    <x v="5763"/>
  </r>
  <r>
    <n v="7177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x v="5764"/>
  </r>
  <r>
    <n v="7178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x v="5765"/>
  </r>
  <r>
    <n v="7179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x v="5766"/>
  </r>
  <r>
    <n v="7180"/>
    <x v="3563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x v="5767"/>
  </r>
  <r>
    <n v="7181"/>
    <x v="356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x v="5768"/>
  </r>
  <r>
    <n v="7182"/>
    <x v="3565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x v="5769"/>
  </r>
  <r>
    <n v="7183"/>
    <x v="3566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x v="4837"/>
    <n v="5"/>
    <n v="0.2"/>
    <x v="5770"/>
  </r>
  <r>
    <n v="7184"/>
    <x v="3567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x v="4838"/>
    <n v="9"/>
    <n v="0"/>
    <x v="5771"/>
  </r>
  <r>
    <n v="7185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x v="5772"/>
  </r>
  <r>
    <n v="7186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x v="2245"/>
    <n v="3"/>
    <n v="0.2"/>
    <x v="2423"/>
  </r>
  <r>
    <n v="7187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x v="5773"/>
  </r>
  <r>
    <n v="7188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x v="1331"/>
    <n v="2"/>
    <n v="0.6"/>
    <x v="5774"/>
  </r>
  <r>
    <n v="7189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x v="5775"/>
  </r>
  <r>
    <n v="7190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x v="4842"/>
    <n v="3"/>
    <n v="0.2"/>
    <x v="5776"/>
  </r>
  <r>
    <n v="7191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x v="3008"/>
    <n v="3"/>
    <n v="0.2"/>
    <x v="5777"/>
  </r>
  <r>
    <n v="7192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x v="4843"/>
    <n v="4"/>
    <n v="0.7"/>
    <x v="5778"/>
  </r>
  <r>
    <n v="7193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x v="4844"/>
    <n v="8"/>
    <n v="0.2"/>
    <x v="5779"/>
  </r>
  <r>
    <n v="7194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x v="4845"/>
    <n v="6"/>
    <n v="0"/>
    <x v="5780"/>
  </r>
  <r>
    <n v="7195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x v="204"/>
    <n v="4"/>
    <n v="0"/>
    <x v="206"/>
  </r>
  <r>
    <n v="7196"/>
    <x v="3572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x v="4846"/>
    <n v="2"/>
    <n v="0"/>
    <x v="5781"/>
  </r>
  <r>
    <n v="7197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x v="1591"/>
    <n v="5"/>
    <n v="0"/>
    <x v="1684"/>
  </r>
  <r>
    <n v="7198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x v="2380"/>
    <n v="2"/>
    <n v="0"/>
    <x v="5782"/>
  </r>
  <r>
    <n v="7199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x v="493"/>
    <n v="2"/>
    <n v="0"/>
    <x v="5783"/>
  </r>
  <r>
    <n v="7200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x v="4847"/>
    <n v="2"/>
    <n v="0"/>
    <x v="4930"/>
  </r>
  <r>
    <n v="7201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x v="5784"/>
  </r>
  <r>
    <n v="7202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x v="4849"/>
    <n v="7"/>
    <n v="0.45"/>
    <x v="5785"/>
  </r>
  <r>
    <n v="7203"/>
    <x v="3576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x v="5786"/>
  </r>
  <r>
    <n v="7204"/>
    <x v="3577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x v="4851"/>
    <n v="3"/>
    <n v="0.6"/>
    <x v="5787"/>
  </r>
  <r>
    <n v="7205"/>
    <x v="357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x v="2398"/>
    <n v="2"/>
    <n v="0"/>
    <x v="5788"/>
  </r>
  <r>
    <n v="7206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x v="45"/>
    <n v="2"/>
    <n v="0"/>
    <x v="843"/>
  </r>
  <r>
    <n v="7207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x v="5789"/>
  </r>
  <r>
    <n v="7208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x v="2154"/>
    <n v="2"/>
    <n v="0.2"/>
    <x v="2320"/>
  </r>
  <r>
    <n v="7209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x v="561"/>
    <n v="4"/>
    <n v="0.2"/>
    <x v="570"/>
  </r>
  <r>
    <n v="7210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x v="3389"/>
  </r>
  <r>
    <n v="7211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x v="4740"/>
    <n v="3"/>
    <n v="0"/>
    <x v="5635"/>
  </r>
  <r>
    <n v="7212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x v="5790"/>
  </r>
  <r>
    <n v="7213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x v="3938"/>
    <n v="3"/>
    <n v="0.2"/>
    <x v="4547"/>
  </r>
  <r>
    <n v="7214"/>
    <x v="3582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x v="1674"/>
    <n v="3"/>
    <n v="0"/>
    <x v="4030"/>
  </r>
  <r>
    <n v="7215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x v="1235"/>
    <n v="5"/>
    <n v="0"/>
    <x v="2074"/>
  </r>
  <r>
    <n v="7216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x v="243"/>
    <n v="4"/>
    <n v="0"/>
    <x v="245"/>
  </r>
  <r>
    <n v="7217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x v="138"/>
    <n v="3"/>
    <n v="0"/>
    <x v="4153"/>
  </r>
  <r>
    <n v="7218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x v="4854"/>
    <n v="2"/>
    <n v="0.2"/>
    <x v="5791"/>
  </r>
  <r>
    <n v="7219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x v="2121"/>
    <n v="4"/>
    <n v="0"/>
    <x v="2285"/>
  </r>
  <r>
    <n v="7220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x v="2000"/>
    <n v="2"/>
    <n v="0.2"/>
    <x v="5418"/>
  </r>
  <r>
    <n v="7221"/>
    <x v="3585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x v="4855"/>
    <n v="3"/>
    <n v="0.7"/>
    <x v="5792"/>
  </r>
  <r>
    <n v="7222"/>
    <x v="3586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x v="4856"/>
    <n v="3"/>
    <n v="0"/>
    <x v="5793"/>
  </r>
  <r>
    <n v="7223"/>
    <x v="3587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x v="1390"/>
    <n v="3"/>
    <n v="0.2"/>
    <x v="5794"/>
  </r>
  <r>
    <n v="7224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x v="4360"/>
    <n v="3"/>
    <n v="0.2"/>
    <x v="5795"/>
  </r>
  <r>
    <n v="7225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x v="4857"/>
    <n v="7"/>
    <n v="0"/>
    <x v="5796"/>
  </r>
  <r>
    <n v="7226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x v="4858"/>
    <n v="4"/>
    <n v="0"/>
    <x v="5797"/>
  </r>
  <r>
    <n v="7227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x v="3971"/>
    <n v="5"/>
    <n v="0.2"/>
    <x v="5798"/>
  </r>
  <r>
    <n v="7228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x v="5799"/>
  </r>
  <r>
    <n v="7229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x v="4860"/>
    <n v="6"/>
    <n v="0.2"/>
    <x v="5800"/>
  </r>
  <r>
    <n v="7230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x v="5801"/>
  </r>
  <r>
    <n v="7231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x v="4862"/>
    <n v="2"/>
    <n v="0"/>
    <x v="5802"/>
  </r>
  <r>
    <n v="7232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x v="5119"/>
  </r>
  <r>
    <n v="7233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x v="3320"/>
    <n v="4"/>
    <n v="0"/>
    <x v="5803"/>
  </r>
  <r>
    <n v="7234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x v="4863"/>
    <n v="8"/>
    <n v="0"/>
    <x v="5804"/>
  </r>
  <r>
    <n v="7235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x v="91"/>
    <n v="2"/>
    <n v="0"/>
    <x v="2056"/>
  </r>
  <r>
    <n v="7236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x v="1971"/>
    <n v="2"/>
    <n v="0.2"/>
    <x v="2122"/>
  </r>
  <r>
    <n v="7237"/>
    <x v="3593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x v="880"/>
    <n v="3"/>
    <n v="0"/>
    <x v="5805"/>
  </r>
  <r>
    <n v="7238"/>
    <x v="359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x v="5806"/>
  </r>
  <r>
    <n v="7239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x v="3384"/>
    <n v="7"/>
    <n v="0"/>
    <x v="5807"/>
  </r>
  <r>
    <n v="7240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x v="1500"/>
    <n v="7"/>
    <n v="0"/>
    <x v="5808"/>
  </r>
  <r>
    <n v="7241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x v="5809"/>
  </r>
  <r>
    <n v="7242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x v="4865"/>
    <n v="6"/>
    <n v="0.2"/>
    <x v="5810"/>
  </r>
  <r>
    <n v="7243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x v="4866"/>
    <n v="2"/>
    <n v="0"/>
    <x v="5811"/>
  </r>
  <r>
    <n v="7244"/>
    <x v="3597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x v="5812"/>
  </r>
  <r>
    <n v="7245"/>
    <x v="3598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x v="4868"/>
    <n v="7"/>
    <n v="0"/>
    <x v="5813"/>
  </r>
  <r>
    <n v="7246"/>
    <x v="3599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x v="1383"/>
    <n v="5"/>
    <n v="0"/>
    <x v="1449"/>
  </r>
  <r>
    <n v="7247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x v="1150"/>
    <n v="3"/>
    <n v="0.2"/>
    <x v="1192"/>
  </r>
  <r>
    <n v="7248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x v="4869"/>
    <n v="5"/>
    <n v="0.5"/>
    <x v="5814"/>
  </r>
  <r>
    <n v="7249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x v="4870"/>
    <n v="8"/>
    <n v="0.2"/>
    <x v="5815"/>
  </r>
  <r>
    <n v="7250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x v="5816"/>
  </r>
  <r>
    <n v="7251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x v="5817"/>
  </r>
  <r>
    <n v="7252"/>
    <x v="3602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x v="2145"/>
    <n v="4"/>
    <n v="0.2"/>
    <x v="2311"/>
  </r>
  <r>
    <n v="7253"/>
    <x v="3603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x v="4243"/>
    <n v="3"/>
    <n v="0"/>
    <x v="4951"/>
  </r>
  <r>
    <n v="7254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x v="5818"/>
  </r>
  <r>
    <n v="7255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x v="5819"/>
  </r>
  <r>
    <n v="7256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x v="4873"/>
    <n v="4"/>
    <n v="0"/>
    <x v="5820"/>
  </r>
  <r>
    <n v="7257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x v="348"/>
    <n v="2"/>
    <n v="0"/>
    <x v="356"/>
  </r>
  <r>
    <n v="7258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x v="2713"/>
    <n v="6"/>
    <n v="0"/>
    <x v="3005"/>
  </r>
  <r>
    <n v="7259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x v="456"/>
    <n v="5"/>
    <n v="0"/>
    <x v="4274"/>
  </r>
  <r>
    <n v="7260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x v="1568"/>
    <n v="7"/>
    <n v="0"/>
    <x v="1657"/>
  </r>
  <r>
    <n v="7261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x v="4874"/>
    <n v="1"/>
    <n v="0"/>
    <x v="5821"/>
  </r>
  <r>
    <n v="7262"/>
    <x v="3605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x v="5822"/>
  </r>
  <r>
    <n v="7263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x v="5823"/>
  </r>
  <r>
    <n v="7264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x v="2511"/>
    <n v="4"/>
    <n v="0.2"/>
    <x v="5824"/>
  </r>
  <r>
    <n v="7265"/>
    <x v="3607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x v="2818"/>
  </r>
  <r>
    <n v="7266"/>
    <x v="3608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x v="5825"/>
  </r>
  <r>
    <n v="7267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x v="4876"/>
    <n v="3"/>
    <n v="0.7"/>
    <x v="5826"/>
  </r>
  <r>
    <n v="7268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x v="1743"/>
    <n v="4"/>
    <n v="0.2"/>
    <x v="5827"/>
  </r>
  <r>
    <n v="7269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x v="2879"/>
    <n v="2"/>
    <n v="0.2"/>
    <x v="3201"/>
  </r>
  <r>
    <n v="7270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x v="5828"/>
  </r>
  <r>
    <n v="7271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x v="5829"/>
  </r>
  <r>
    <n v="7272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x v="5535"/>
  </r>
  <r>
    <n v="7273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x v="4879"/>
    <n v="2"/>
    <n v="0.2"/>
    <x v="5830"/>
  </r>
  <r>
    <n v="7274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x v="4880"/>
    <n v="3"/>
    <n v="0.7"/>
    <x v="5831"/>
  </r>
  <r>
    <n v="7275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x v="107"/>
    <n v="5"/>
    <n v="0.2"/>
    <x v="5182"/>
  </r>
  <r>
    <n v="7276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x v="4881"/>
    <n v="7"/>
    <n v="0"/>
    <x v="5832"/>
  </r>
  <r>
    <n v="7277"/>
    <x v="3614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x v="5833"/>
  </r>
  <r>
    <n v="7278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x v="5834"/>
  </r>
  <r>
    <n v="7279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x v="2099"/>
  </r>
  <r>
    <n v="7280"/>
    <x v="3616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x v="5835"/>
  </r>
  <r>
    <n v="7281"/>
    <x v="3617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x v="5836"/>
  </r>
  <r>
    <n v="7282"/>
    <x v="3618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x v="4886"/>
    <n v="5"/>
    <n v="0.7"/>
    <x v="5837"/>
  </r>
  <r>
    <n v="7283"/>
    <x v="3619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x v="4887"/>
    <n v="3"/>
    <n v="0.8"/>
    <x v="5838"/>
  </r>
  <r>
    <n v="7284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x v="233"/>
    <n v="5"/>
    <n v="0.2"/>
    <x v="5839"/>
  </r>
  <r>
    <n v="7285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x v="5840"/>
  </r>
  <r>
    <n v="7286"/>
    <x v="3621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x v="5841"/>
  </r>
  <r>
    <n v="7287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x v="4889"/>
    <n v="1"/>
    <n v="0"/>
    <x v="5842"/>
  </r>
  <r>
    <n v="7288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x v="2380"/>
  </r>
  <r>
    <n v="7289"/>
    <x v="3623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x v="5843"/>
  </r>
  <r>
    <n v="7290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x v="2412"/>
    <n v="9"/>
    <n v="0"/>
    <x v="2628"/>
  </r>
  <r>
    <n v="7291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x v="4891"/>
    <n v="2"/>
    <n v="0.2"/>
    <x v="5844"/>
  </r>
  <r>
    <n v="7292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x v="4892"/>
    <n v="9"/>
    <n v="0"/>
    <x v="5845"/>
  </r>
  <r>
    <n v="7293"/>
    <x v="3625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x v="4893"/>
    <n v="2"/>
    <n v="0.5"/>
    <x v="5846"/>
  </r>
  <r>
    <n v="7294"/>
    <x v="362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x v="4894"/>
    <n v="7"/>
    <n v="0"/>
    <x v="5847"/>
  </r>
  <r>
    <n v="7295"/>
    <x v="3627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x v="4895"/>
    <n v="1"/>
    <n v="0"/>
    <x v="5848"/>
  </r>
  <r>
    <n v="7296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x v="5849"/>
  </r>
  <r>
    <n v="7297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x v="3064"/>
    <n v="6"/>
    <n v="0.2"/>
    <x v="5850"/>
  </r>
  <r>
    <n v="7298"/>
    <x v="3629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x v="5851"/>
  </r>
  <r>
    <n v="7299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x v="4898"/>
    <n v="4"/>
    <n v="0.5"/>
    <x v="5852"/>
  </r>
  <r>
    <n v="7300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x v="1086"/>
    <n v="2"/>
    <n v="0.6"/>
    <x v="4462"/>
  </r>
  <r>
    <n v="7301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x v="4899"/>
    <n v="6"/>
    <n v="0.3"/>
    <x v="5853"/>
  </r>
  <r>
    <n v="7302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x v="5854"/>
  </r>
  <r>
    <n v="7303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x v="5855"/>
  </r>
  <r>
    <n v="7304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x v="2425"/>
    <n v="2"/>
    <n v="0.2"/>
    <x v="2645"/>
  </r>
  <r>
    <n v="7305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x v="563"/>
    <n v="2"/>
    <n v="0.2"/>
    <x v="572"/>
  </r>
  <r>
    <n v="7306"/>
    <x v="3632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x v="5856"/>
  </r>
  <r>
    <n v="7307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x v="2775"/>
    <n v="4"/>
    <n v="0"/>
    <x v="3083"/>
  </r>
  <r>
    <n v="7308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x v="2417"/>
    <n v="2"/>
    <n v="0.2"/>
    <x v="2635"/>
  </r>
  <r>
    <n v="7309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x v="3820"/>
    <n v="3"/>
    <n v="0"/>
    <x v="4386"/>
  </r>
  <r>
    <n v="7310"/>
    <x v="3634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x v="4903"/>
    <n v="3"/>
    <n v="0"/>
    <x v="5857"/>
  </r>
  <r>
    <n v="7311"/>
    <x v="3635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x v="4904"/>
    <n v="5"/>
    <n v="0"/>
    <x v="5858"/>
  </r>
  <r>
    <n v="7312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x v="1077"/>
    <n v="2"/>
    <n v="0.7"/>
    <x v="5859"/>
  </r>
  <r>
    <n v="7313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x v="4905"/>
    <n v="2"/>
    <n v="0.7"/>
    <x v="5860"/>
  </r>
  <r>
    <n v="7314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x v="1886"/>
    <n v="8"/>
    <n v="0.2"/>
    <x v="5861"/>
  </r>
  <r>
    <n v="7315"/>
    <x v="363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x v="4906"/>
    <n v="1"/>
    <n v="0.2"/>
    <x v="5862"/>
  </r>
  <r>
    <n v="7316"/>
    <x v="3638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x v="5179"/>
  </r>
  <r>
    <n v="7317"/>
    <x v="3639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x v="4907"/>
    <n v="1"/>
    <n v="0.4"/>
    <x v="5863"/>
  </r>
  <r>
    <n v="7318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x v="5864"/>
  </r>
  <r>
    <n v="7319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x v="4909"/>
    <n v="7"/>
    <n v="0.7"/>
    <x v="5865"/>
  </r>
  <r>
    <n v="7320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x v="5866"/>
  </r>
  <r>
    <n v="7321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x v="5740"/>
  </r>
  <r>
    <n v="7322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x v="3309"/>
  </r>
  <r>
    <n v="7323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x v="4649"/>
    <n v="2"/>
    <n v="0.2"/>
    <x v="5510"/>
  </r>
  <r>
    <n v="7324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x v="108"/>
    <n v="2"/>
    <n v="0"/>
    <x v="109"/>
  </r>
  <r>
    <n v="7325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x v="1242"/>
    <n v="3"/>
    <n v="0"/>
    <x v="3120"/>
  </r>
  <r>
    <n v="7326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x v="4910"/>
    <n v="5"/>
    <n v="0"/>
    <x v="5867"/>
  </r>
  <r>
    <n v="7327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x v="4911"/>
    <n v="1"/>
    <n v="0.2"/>
    <x v="5868"/>
  </r>
  <r>
    <n v="7328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x v="4912"/>
    <n v="2"/>
    <n v="0"/>
    <x v="5869"/>
  </r>
  <r>
    <n v="7329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x v="4913"/>
    <n v="4"/>
    <n v="0.2"/>
    <x v="5870"/>
  </r>
  <r>
    <n v="7330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x v="4914"/>
    <n v="7"/>
    <n v="0"/>
    <x v="5871"/>
  </r>
  <r>
    <n v="7331"/>
    <x v="3646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x v="4782"/>
  </r>
  <r>
    <n v="7332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x v="4916"/>
    <n v="1"/>
    <n v="0.4"/>
    <x v="5872"/>
  </r>
  <r>
    <n v="7333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x v="5873"/>
  </r>
  <r>
    <n v="7334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x v="4918"/>
    <n v="2"/>
    <n v="0.2"/>
    <x v="5874"/>
  </r>
  <r>
    <n v="7335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x v="5875"/>
  </r>
  <r>
    <n v="7336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x v="4680"/>
  </r>
  <r>
    <n v="7337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x v="5876"/>
  </r>
  <r>
    <n v="7338"/>
    <x v="3650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x v="5877"/>
  </r>
  <r>
    <n v="7339"/>
    <x v="3651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x v="5878"/>
  </r>
  <r>
    <n v="7340"/>
    <x v="3652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x v="1784"/>
    <n v="2"/>
    <n v="0"/>
    <x v="5879"/>
  </r>
  <r>
    <n v="7341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x v="4922"/>
    <n v="2"/>
    <n v="0"/>
    <x v="5880"/>
  </r>
  <r>
    <n v="7342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x v="4923"/>
    <n v="13"/>
    <n v="0"/>
    <x v="5881"/>
  </r>
  <r>
    <n v="7343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x v="3567"/>
    <n v="3"/>
    <n v="0"/>
    <x v="5882"/>
  </r>
  <r>
    <n v="7344"/>
    <x v="3654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x v="1740"/>
  </r>
  <r>
    <n v="7345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x v="5883"/>
  </r>
  <r>
    <n v="7346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x v="5884"/>
  </r>
  <r>
    <n v="7347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x v="5885"/>
  </r>
  <r>
    <n v="7348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x v="1466"/>
    <n v="1"/>
    <n v="0.2"/>
    <x v="5886"/>
  </r>
  <r>
    <n v="7349"/>
    <x v="3656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x v="5887"/>
  </r>
  <r>
    <n v="7350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x v="1120"/>
    <n v="6"/>
    <n v="0"/>
    <x v="5888"/>
  </r>
  <r>
    <n v="7351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x v="4928"/>
    <n v="5"/>
    <n v="0"/>
    <x v="3820"/>
  </r>
  <r>
    <n v="7352"/>
    <x v="365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x v="1960"/>
  </r>
  <r>
    <n v="7353"/>
    <x v="3659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x v="4929"/>
    <n v="8"/>
    <n v="0.4"/>
    <x v="5889"/>
  </r>
  <r>
    <n v="7354"/>
    <x v="3660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x v="1053"/>
    <n v="5"/>
    <n v="0.2"/>
    <x v="5890"/>
  </r>
  <r>
    <n v="7355"/>
    <x v="3661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x v="2744"/>
    <n v="5"/>
    <n v="0"/>
    <x v="4397"/>
  </r>
  <r>
    <n v="7356"/>
    <x v="3662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x v="5891"/>
  </r>
  <r>
    <n v="7357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x v="4931"/>
    <n v="1"/>
    <n v="0.2"/>
    <x v="5892"/>
  </r>
  <r>
    <n v="7358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x v="232"/>
  </r>
  <r>
    <n v="7359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x v="5893"/>
  </r>
  <r>
    <n v="7360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x v="2979"/>
    <n v="3"/>
    <n v="0.4"/>
    <x v="3322"/>
  </r>
  <r>
    <n v="7361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x v="541"/>
    <n v="3"/>
    <n v="0"/>
    <x v="551"/>
  </r>
  <r>
    <n v="7362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x v="4934"/>
    <n v="3"/>
    <n v="0.2"/>
    <x v="5894"/>
  </r>
  <r>
    <n v="7363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x v="941"/>
    <n v="3"/>
    <n v="0.2"/>
    <x v="975"/>
  </r>
  <r>
    <n v="7364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x v="5895"/>
  </r>
  <r>
    <n v="7365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x v="2538"/>
    <n v="8"/>
    <n v="0.2"/>
    <x v="5896"/>
  </r>
  <r>
    <n v="7366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x v="4936"/>
    <n v="2"/>
    <n v="0.7"/>
    <x v="5897"/>
  </r>
  <r>
    <n v="7367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x v="2604"/>
    <n v="2"/>
    <n v="0.2"/>
    <x v="2867"/>
  </r>
  <r>
    <n v="7368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x v="2548"/>
    <n v="7"/>
    <n v="0.3"/>
    <x v="2793"/>
  </r>
  <r>
    <n v="7369"/>
    <x v="3667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x v="4937"/>
    <n v="3"/>
    <n v="0.7"/>
    <x v="5898"/>
  </r>
  <r>
    <n v="7370"/>
    <x v="3668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x v="877"/>
    <n v="2"/>
    <n v="0.2"/>
    <x v="910"/>
  </r>
  <r>
    <n v="7371"/>
    <x v="36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x v="2052"/>
    <n v="2"/>
    <n v="0"/>
    <x v="2210"/>
  </r>
  <r>
    <n v="7372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x v="4938"/>
    <n v="11"/>
    <n v="0"/>
    <x v="5899"/>
  </r>
  <r>
    <n v="7373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x v="4939"/>
    <n v="3"/>
    <n v="0"/>
    <x v="5900"/>
  </r>
  <r>
    <n v="7374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x v="5901"/>
  </r>
  <r>
    <n v="7375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x v="2837"/>
    <n v="1"/>
    <n v="0"/>
    <x v="5902"/>
  </r>
  <r>
    <n v="7376"/>
    <x v="3671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x v="5903"/>
  </r>
  <r>
    <n v="7377"/>
    <x v="3672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x v="5904"/>
  </r>
  <r>
    <n v="7378"/>
    <x v="3673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x v="451"/>
    <n v="6"/>
    <n v="0"/>
    <x v="462"/>
  </r>
  <r>
    <n v="7379"/>
    <x v="367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x v="1518"/>
    <n v="3"/>
    <n v="0.2"/>
    <x v="4816"/>
  </r>
  <r>
    <n v="7380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x v="1360"/>
    <n v="3"/>
    <n v="0"/>
    <x v="1423"/>
  </r>
  <r>
    <n v="7381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x v="936"/>
    <n v="5"/>
    <n v="0"/>
    <x v="970"/>
  </r>
  <r>
    <n v="7382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x v="179"/>
    <n v="5"/>
    <n v="0"/>
    <x v="181"/>
  </r>
  <r>
    <n v="7383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x v="2952"/>
    <n v="2"/>
    <n v="0"/>
    <x v="3292"/>
  </r>
  <r>
    <n v="7384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x v="1215"/>
    <n v="3"/>
    <n v="0"/>
    <x v="1260"/>
  </r>
  <r>
    <n v="7385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x v="4943"/>
    <n v="2"/>
    <n v="0"/>
    <x v="5905"/>
  </r>
  <r>
    <n v="7386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x v="5906"/>
  </r>
  <r>
    <n v="7387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x v="3106"/>
    <n v="6"/>
    <n v="0"/>
    <x v="5907"/>
  </r>
  <r>
    <n v="7388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x v="5908"/>
  </r>
  <r>
    <n v="7389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x v="2065"/>
    <n v="3"/>
    <n v="0"/>
    <x v="5096"/>
  </r>
  <r>
    <n v="7390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x v="5909"/>
  </r>
  <r>
    <n v="7391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x v="5910"/>
  </r>
  <r>
    <n v="7392"/>
    <x v="3677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x v="1419"/>
  </r>
  <r>
    <n v="7393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x v="2412"/>
  </r>
  <r>
    <n v="7394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x v="426"/>
    <n v="3"/>
    <n v="0"/>
    <x v="436"/>
  </r>
  <r>
    <n v="7395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x v="351"/>
  </r>
  <r>
    <n v="7396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x v="4203"/>
    <n v="2"/>
    <n v="0.4"/>
    <x v="4895"/>
  </r>
  <r>
    <n v="7397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x v="5911"/>
  </r>
  <r>
    <n v="7398"/>
    <x v="3680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x v="4948"/>
    <n v="6"/>
    <n v="0.2"/>
    <x v="5912"/>
  </r>
  <r>
    <n v="7399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x v="4949"/>
    <n v="9"/>
    <n v="0.2"/>
    <x v="5913"/>
  </r>
  <r>
    <n v="7400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x v="5914"/>
  </r>
  <r>
    <n v="7401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x v="5915"/>
  </r>
  <r>
    <n v="7402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x v="5916"/>
  </r>
  <r>
    <n v="7403"/>
    <x v="3683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x v="378"/>
    <n v="4"/>
    <n v="0"/>
    <x v="387"/>
  </r>
  <r>
    <n v="7404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x v="5917"/>
  </r>
  <r>
    <n v="7405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x v="4953"/>
    <n v="3"/>
    <n v="0"/>
    <x v="5918"/>
  </r>
  <r>
    <n v="7406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x v="1923"/>
    <n v="2"/>
    <n v="0.2"/>
    <x v="2066"/>
  </r>
  <r>
    <n v="7407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x v="946"/>
    <n v="3"/>
    <n v="0.2"/>
    <x v="5919"/>
  </r>
  <r>
    <n v="7408"/>
    <x v="3685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x v="132"/>
    <n v="5"/>
    <n v="0.2"/>
    <x v="2045"/>
  </r>
  <r>
    <n v="7409"/>
    <x v="3686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x v="4954"/>
    <n v="8"/>
    <n v="0"/>
    <x v="5920"/>
  </r>
  <r>
    <n v="7410"/>
    <x v="3687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x v="4955"/>
    <n v="1"/>
    <n v="0.4"/>
    <x v="5921"/>
  </r>
  <r>
    <n v="7411"/>
    <x v="368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x v="2622"/>
    <n v="2"/>
    <n v="0"/>
    <x v="2888"/>
  </r>
  <r>
    <n v="7412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x v="2403"/>
    <n v="1"/>
    <n v="0.2"/>
    <x v="5922"/>
  </r>
  <r>
    <n v="7413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x v="1518"/>
  </r>
  <r>
    <n v="7414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x v="4956"/>
    <n v="1"/>
    <n v="0.2"/>
    <x v="5923"/>
  </r>
  <r>
    <n v="7415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x v="4957"/>
    <n v="2"/>
    <n v="0.3"/>
    <x v="5924"/>
  </r>
  <r>
    <n v="7416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x v="5925"/>
  </r>
  <r>
    <n v="7417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x v="4959"/>
    <n v="3"/>
    <n v="0.4"/>
    <x v="5926"/>
  </r>
  <r>
    <n v="7418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x v="5927"/>
  </r>
  <r>
    <n v="7419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x v="5928"/>
  </r>
  <r>
    <n v="7420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x v="1197"/>
    <n v="5"/>
    <n v="0.2"/>
    <x v="5929"/>
  </r>
  <r>
    <n v="7421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x v="4962"/>
    <n v="5"/>
    <n v="0.7"/>
    <x v="5930"/>
  </r>
  <r>
    <n v="7422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x v="5931"/>
  </r>
  <r>
    <n v="7423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x v="4964"/>
    <n v="3"/>
    <n v="0.7"/>
    <x v="5932"/>
  </r>
  <r>
    <n v="7424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x v="5933"/>
  </r>
  <r>
    <n v="7425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x v="4966"/>
    <n v="3"/>
    <n v="0.2"/>
    <x v="5934"/>
  </r>
  <r>
    <n v="7426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x v="4967"/>
    <n v="2"/>
    <n v="0.3"/>
    <x v="5935"/>
  </r>
  <r>
    <n v="7427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x v="5936"/>
  </r>
  <r>
    <n v="7428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x v="5937"/>
  </r>
  <r>
    <n v="7429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x v="5188"/>
  </r>
  <r>
    <n v="7430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x v="91"/>
    <n v="2"/>
    <n v="0"/>
    <x v="2056"/>
  </r>
  <r>
    <n v="7431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x v="4698"/>
    <n v="4"/>
    <n v="0"/>
    <x v="4543"/>
  </r>
  <r>
    <n v="7432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x v="4779"/>
    <n v="3"/>
    <n v="0"/>
    <x v="5690"/>
  </r>
  <r>
    <n v="7433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x v="3870"/>
    <n v="3"/>
    <n v="0.2"/>
    <x v="5938"/>
  </r>
  <r>
    <n v="7434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x v="4970"/>
    <n v="5"/>
    <n v="0.7"/>
    <x v="5939"/>
  </r>
  <r>
    <n v="7435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x v="2217"/>
  </r>
  <r>
    <n v="7436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x v="4971"/>
    <n v="6"/>
    <n v="0.2"/>
    <x v="5940"/>
  </r>
  <r>
    <n v="7437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x v="1618"/>
    <n v="5"/>
    <n v="0"/>
    <x v="1713"/>
  </r>
  <r>
    <n v="7438"/>
    <x v="3696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x v="794"/>
    <n v="5"/>
    <n v="0.2"/>
    <x v="4217"/>
  </r>
  <r>
    <n v="7439"/>
    <x v="369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x v="5941"/>
  </r>
  <r>
    <n v="7440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x v="694"/>
    <n v="5"/>
    <n v="0.2"/>
    <x v="708"/>
  </r>
  <r>
    <n v="7441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x v="4973"/>
    <n v="2"/>
    <n v="0.2"/>
    <x v="5942"/>
  </r>
  <r>
    <n v="7442"/>
    <x v="3699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x v="1381"/>
    <n v="3"/>
    <n v="0"/>
    <x v="3602"/>
  </r>
  <r>
    <n v="7443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x v="1432"/>
    <n v="2"/>
    <n v="0.2"/>
    <x v="1507"/>
  </r>
  <r>
    <n v="7444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x v="5943"/>
  </r>
  <r>
    <n v="7445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x v="1182"/>
    <n v="1"/>
    <n v="0.2"/>
    <x v="1673"/>
  </r>
  <r>
    <n v="7446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x v="4975"/>
    <n v="2"/>
    <n v="0.2"/>
    <x v="5944"/>
  </r>
  <r>
    <n v="7447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x v="5945"/>
  </r>
  <r>
    <n v="7448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x v="1257"/>
    <n v="5"/>
    <n v="0.2"/>
    <x v="1306"/>
  </r>
  <r>
    <n v="7449"/>
    <x v="3702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x v="5946"/>
  </r>
  <r>
    <n v="7450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x v="4541"/>
    <n v="3"/>
    <n v="0.2"/>
    <x v="5360"/>
  </r>
  <r>
    <n v="7451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x v="2872"/>
  </r>
  <r>
    <n v="7452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x v="5947"/>
  </r>
  <r>
    <n v="7453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x v="4978"/>
    <n v="6"/>
    <n v="0.2"/>
    <x v="5948"/>
  </r>
  <r>
    <n v="7454"/>
    <x v="3704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x v="1490"/>
    <n v="2"/>
    <n v="0.2"/>
    <x v="1570"/>
  </r>
  <r>
    <n v="7455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x v="4766"/>
    <n v="4"/>
    <n v="0.2"/>
    <x v="5949"/>
  </r>
  <r>
    <n v="7456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x v="2777"/>
  </r>
  <r>
    <n v="7457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x v="5950"/>
  </r>
  <r>
    <n v="7458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x v="4980"/>
    <n v="1"/>
    <n v="0"/>
    <x v="5951"/>
  </r>
  <r>
    <n v="7459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x v="4981"/>
    <n v="7"/>
    <n v="0"/>
    <x v="5952"/>
  </r>
  <r>
    <n v="7460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x v="4982"/>
    <n v="9"/>
    <n v="0"/>
    <x v="5953"/>
  </r>
  <r>
    <n v="7461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x v="4983"/>
    <n v="4"/>
    <n v="0.2"/>
    <x v="5954"/>
  </r>
  <r>
    <n v="7462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x v="4984"/>
    <n v="2"/>
    <n v="0"/>
    <x v="5955"/>
  </r>
  <r>
    <n v="7463"/>
    <x v="3708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x v="4985"/>
    <n v="9"/>
    <n v="0"/>
    <x v="5956"/>
  </r>
  <r>
    <n v="7464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x v="3659"/>
    <n v="2"/>
    <n v="0"/>
    <x v="4180"/>
  </r>
  <r>
    <n v="7465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x v="1369"/>
    <n v="8"/>
    <n v="0"/>
    <x v="5957"/>
  </r>
  <r>
    <n v="7466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x v="2213"/>
    <n v="2"/>
    <n v="0"/>
    <x v="2387"/>
  </r>
  <r>
    <n v="7467"/>
    <x v="3710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x v="4986"/>
    <n v="8"/>
    <n v="0"/>
    <x v="5958"/>
  </r>
  <r>
    <n v="7468"/>
    <x v="3711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x v="4987"/>
    <n v="4"/>
    <n v="0"/>
    <x v="5959"/>
  </r>
  <r>
    <n v="7469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x v="1830"/>
    <n v="3"/>
    <n v="0"/>
    <x v="1961"/>
  </r>
  <r>
    <n v="7470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x v="58"/>
    <n v="2"/>
    <n v="0"/>
    <x v="3435"/>
  </r>
  <r>
    <n v="7471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x v="5960"/>
  </r>
  <r>
    <n v="7472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x v="3078"/>
  </r>
  <r>
    <n v="7473"/>
    <x v="3714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x v="4989"/>
    <n v="5"/>
    <n v="0"/>
    <x v="5961"/>
  </r>
  <r>
    <n v="7474"/>
    <x v="3715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x v="5962"/>
  </r>
  <r>
    <n v="7475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x v="4991"/>
    <n v="9"/>
    <n v="0"/>
    <x v="5963"/>
  </r>
  <r>
    <n v="7476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x v="4992"/>
    <n v="2"/>
    <n v="0"/>
    <x v="5964"/>
  </r>
  <r>
    <n v="7477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x v="4993"/>
    <n v="2"/>
    <n v="0"/>
    <x v="5965"/>
  </r>
  <r>
    <n v="7478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x v="3743"/>
    <n v="2"/>
    <n v="0"/>
    <x v="4286"/>
  </r>
  <r>
    <n v="7479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x v="5966"/>
  </r>
  <r>
    <n v="7480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x v="4995"/>
    <n v="4"/>
    <n v="0"/>
    <x v="5967"/>
  </r>
  <r>
    <n v="7481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x v="5968"/>
  </r>
  <r>
    <n v="7482"/>
    <x v="3717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x v="5969"/>
  </r>
  <r>
    <n v="7483"/>
    <x v="3718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x v="5970"/>
  </r>
  <r>
    <n v="7484"/>
    <x v="3719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x v="5971"/>
  </r>
  <r>
    <n v="7485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x v="4724"/>
    <n v="1"/>
    <n v="0"/>
    <x v="5972"/>
  </r>
  <r>
    <n v="7486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x v="4213"/>
    <n v="5"/>
    <n v="0"/>
    <x v="4911"/>
  </r>
  <r>
    <n v="7487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x v="2744"/>
    <n v="5"/>
    <n v="0"/>
    <x v="3513"/>
  </r>
  <r>
    <n v="7488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x v="3633"/>
    <n v="9"/>
    <n v="0"/>
    <x v="4147"/>
  </r>
  <r>
    <n v="7489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x v="4999"/>
    <n v="4"/>
    <n v="0.3"/>
    <x v="5973"/>
  </r>
  <r>
    <n v="7490"/>
    <x v="3722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x v="91"/>
    <n v="2"/>
    <n v="0"/>
    <x v="91"/>
  </r>
  <r>
    <n v="7491"/>
    <x v="3723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x v="5000"/>
    <n v="6"/>
    <n v="0"/>
    <x v="5974"/>
  </r>
  <r>
    <n v="7492"/>
    <x v="3724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x v="5001"/>
    <n v="6"/>
    <n v="0"/>
    <x v="5975"/>
  </r>
  <r>
    <n v="7493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x v="1518"/>
    <n v="3"/>
    <n v="0.2"/>
    <x v="1603"/>
  </r>
  <r>
    <n v="7494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x v="5976"/>
  </r>
  <r>
    <n v="7495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x v="5977"/>
  </r>
  <r>
    <n v="7496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x v="3079"/>
    <n v="2"/>
    <n v="0.2"/>
    <x v="5978"/>
  </r>
  <r>
    <n v="7497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x v="3528"/>
  </r>
  <r>
    <n v="7498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x v="334"/>
  </r>
  <r>
    <n v="7499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x v="5979"/>
  </r>
  <r>
    <n v="7500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x v="609"/>
    <n v="3"/>
    <n v="0"/>
    <x v="2613"/>
  </r>
  <r>
    <n v="7501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x v="5980"/>
  </r>
  <r>
    <n v="7502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x v="553"/>
    <n v="3"/>
    <n v="0.2"/>
    <x v="562"/>
  </r>
  <r>
    <n v="7503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x v="2398"/>
    <n v="2"/>
    <n v="0"/>
    <x v="5788"/>
  </r>
  <r>
    <n v="7504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x v="5006"/>
    <n v="1"/>
    <n v="0.2"/>
    <x v="5981"/>
  </r>
  <r>
    <n v="7505"/>
    <x v="3728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x v="371"/>
    <n v="2"/>
    <n v="0"/>
    <x v="5982"/>
  </r>
  <r>
    <n v="7506"/>
    <x v="372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x v="371"/>
  </r>
  <r>
    <n v="7507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x v="1956"/>
    <n v="2"/>
    <n v="0.2"/>
    <x v="5983"/>
  </r>
  <r>
    <n v="7508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x v="979"/>
    <n v="2"/>
    <n v="0"/>
    <x v="1017"/>
  </r>
  <r>
    <n v="7509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x v="4766"/>
    <n v="2"/>
    <n v="0.2"/>
    <x v="5674"/>
  </r>
  <r>
    <n v="7510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x v="5984"/>
  </r>
  <r>
    <n v="7511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x v="5985"/>
  </r>
  <r>
    <n v="7512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x v="5986"/>
  </r>
  <r>
    <n v="7513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x v="5010"/>
    <n v="7"/>
    <n v="0.2"/>
    <x v="5987"/>
  </r>
  <r>
    <n v="7514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x v="1332"/>
    <n v="5"/>
    <n v="0.2"/>
    <x v="5988"/>
  </r>
  <r>
    <n v="7515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x v="5989"/>
  </r>
  <r>
    <n v="7516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x v="5012"/>
    <n v="5"/>
    <n v="0"/>
    <x v="5990"/>
  </r>
  <r>
    <n v="7517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x v="204"/>
    <n v="4"/>
    <n v="0"/>
    <x v="206"/>
  </r>
  <r>
    <n v="7518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x v="5013"/>
    <n v="5"/>
    <n v="0"/>
    <x v="5991"/>
  </r>
  <r>
    <n v="7519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x v="5014"/>
    <n v="1"/>
    <n v="0"/>
    <x v="5992"/>
  </r>
  <r>
    <n v="7520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x v="1784"/>
    <n v="2"/>
    <n v="0"/>
    <x v="1904"/>
  </r>
  <r>
    <n v="7521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x v="5015"/>
    <n v="2"/>
    <n v="0"/>
    <x v="5993"/>
  </r>
  <r>
    <n v="7522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x v="5016"/>
    <n v="2"/>
    <n v="0.7"/>
    <x v="5994"/>
  </r>
  <r>
    <n v="7523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x v="5995"/>
  </r>
  <r>
    <n v="7524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x v="4967"/>
    <n v="2"/>
    <n v="0.3"/>
    <x v="5996"/>
  </r>
  <r>
    <n v="7525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x v="5018"/>
    <n v="7"/>
    <n v="0.2"/>
    <x v="5997"/>
  </r>
  <r>
    <n v="7526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x v="3336"/>
    <n v="5"/>
    <n v="0.2"/>
    <x v="3771"/>
  </r>
  <r>
    <n v="7527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x v="3337"/>
    <n v="6"/>
    <n v="0"/>
    <x v="5998"/>
  </r>
  <r>
    <n v="7528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x v="357"/>
    <n v="3"/>
    <n v="0"/>
    <x v="5999"/>
  </r>
  <r>
    <n v="7529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x v="1211"/>
    <n v="6"/>
    <n v="0"/>
    <x v="5470"/>
  </r>
  <r>
    <n v="7530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x v="6000"/>
  </r>
  <r>
    <n v="7531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x v="2853"/>
  </r>
  <r>
    <n v="7532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x v="6001"/>
  </r>
  <r>
    <n v="7533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x v="5019"/>
    <n v="4"/>
    <n v="0.2"/>
    <x v="6002"/>
  </r>
  <r>
    <n v="7534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x v="3263"/>
    <n v="2"/>
    <n v="0.2"/>
    <x v="3683"/>
  </r>
  <r>
    <n v="7535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x v="3487"/>
  </r>
  <r>
    <n v="7536"/>
    <x v="3738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x v="1924"/>
  </r>
  <r>
    <n v="7537"/>
    <x v="3739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x v="4956"/>
    <n v="2"/>
    <n v="0.6"/>
    <x v="6003"/>
  </r>
  <r>
    <n v="7538"/>
    <x v="374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x v="2745"/>
    <n v="2"/>
    <n v="0"/>
    <x v="3042"/>
  </r>
  <r>
    <n v="7539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x v="5020"/>
    <n v="1"/>
    <n v="0.2"/>
    <x v="6004"/>
  </r>
  <r>
    <n v="7540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x v="941"/>
    <n v="8"/>
    <n v="0.7"/>
    <x v="6005"/>
  </r>
  <r>
    <n v="7541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x v="2516"/>
    <n v="8"/>
    <n v="0.7"/>
    <x v="6006"/>
  </r>
  <r>
    <n v="7542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x v="6007"/>
  </r>
  <r>
    <n v="7543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x v="232"/>
  </r>
  <r>
    <n v="7544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x v="5023"/>
    <n v="6"/>
    <n v="0.2"/>
    <x v="6008"/>
  </r>
  <r>
    <n v="7545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x v="5024"/>
    <n v="5"/>
    <n v="0.2"/>
    <x v="6009"/>
  </r>
  <r>
    <n v="7546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x v="5025"/>
    <n v="6"/>
    <n v="0.2"/>
    <x v="6010"/>
  </r>
  <r>
    <n v="7547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x v="6011"/>
  </r>
  <r>
    <n v="7548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x v="5027"/>
    <n v="5"/>
    <n v="0.8"/>
    <x v="6012"/>
  </r>
  <r>
    <n v="7549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x v="5028"/>
    <n v="1"/>
    <n v="0.8"/>
    <x v="6013"/>
  </r>
  <r>
    <n v="7550"/>
    <x v="3743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x v="5029"/>
    <n v="3"/>
    <n v="0.6"/>
    <x v="6014"/>
  </r>
  <r>
    <n v="7551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x v="6015"/>
  </r>
  <r>
    <n v="7552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x v="5031"/>
    <n v="6"/>
    <n v="0"/>
    <x v="6016"/>
  </r>
  <r>
    <n v="7553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x v="91"/>
    <n v="3"/>
    <n v="0.2"/>
    <x v="3120"/>
  </r>
  <r>
    <n v="7554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x v="243"/>
    <n v="4"/>
    <n v="0"/>
    <x v="245"/>
  </r>
  <r>
    <n v="7555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x v="5032"/>
    <n v="7"/>
    <n v="0.5"/>
    <x v="6017"/>
  </r>
  <r>
    <n v="7556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x v="6018"/>
  </r>
  <r>
    <n v="7557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x v="5033"/>
    <n v="6"/>
    <n v="0"/>
    <x v="6019"/>
  </r>
  <r>
    <n v="7558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x v="5034"/>
    <n v="3"/>
    <n v="0"/>
    <x v="6020"/>
  </r>
  <r>
    <n v="7559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x v="5035"/>
    <n v="3"/>
    <n v="0"/>
    <x v="6021"/>
  </r>
  <r>
    <n v="7560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x v="3856"/>
    <n v="3"/>
    <n v="0"/>
    <x v="4434"/>
  </r>
  <r>
    <n v="7561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x v="3381"/>
    <n v="6"/>
    <n v="0"/>
    <x v="6022"/>
  </r>
  <r>
    <n v="7562"/>
    <x v="3748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x v="232"/>
  </r>
  <r>
    <n v="7563"/>
    <x v="3749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x v="232"/>
  </r>
  <r>
    <n v="7564"/>
    <x v="3750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x v="4384"/>
    <n v="2"/>
    <n v="0.2"/>
    <x v="6023"/>
  </r>
  <r>
    <n v="7565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x v="5037"/>
    <n v="4"/>
    <n v="0.2"/>
    <x v="6024"/>
  </r>
  <r>
    <n v="7566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x v="5038"/>
    <n v="1"/>
    <n v="0"/>
    <x v="6025"/>
  </r>
  <r>
    <n v="7567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x v="6026"/>
  </r>
  <r>
    <n v="7568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x v="561"/>
    <n v="4"/>
    <n v="0.2"/>
    <x v="570"/>
  </r>
  <r>
    <n v="7569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x v="5039"/>
    <n v="9"/>
    <n v="0"/>
    <x v="6027"/>
  </r>
  <r>
    <n v="7570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x v="338"/>
    <n v="4"/>
    <n v="0"/>
    <x v="346"/>
  </r>
  <r>
    <n v="7571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x v="1720"/>
    <n v="3"/>
    <n v="0"/>
    <x v="1824"/>
  </r>
  <r>
    <n v="7572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x v="6028"/>
  </r>
  <r>
    <n v="7573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x v="5041"/>
    <n v="4"/>
    <n v="0"/>
    <x v="6029"/>
  </r>
  <r>
    <n v="7574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x v="6030"/>
  </r>
  <r>
    <n v="7575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x v="6031"/>
  </r>
  <r>
    <n v="7576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x v="6032"/>
  </r>
  <r>
    <n v="7577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x v="5045"/>
    <n v="2"/>
    <n v="0"/>
    <x v="6033"/>
  </r>
  <r>
    <n v="7578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x v="5046"/>
    <n v="1"/>
    <n v="0.2"/>
    <x v="6034"/>
  </r>
  <r>
    <n v="7579"/>
    <x v="375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x v="3801"/>
    <n v="3"/>
    <n v="0"/>
    <x v="4364"/>
  </r>
  <r>
    <n v="7580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x v="6035"/>
  </r>
  <r>
    <n v="7581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x v="1465"/>
    <n v="3"/>
    <n v="0"/>
    <x v="6036"/>
  </r>
  <r>
    <n v="7582"/>
    <x v="3759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x v="5048"/>
    <n v="3"/>
    <n v="0.2"/>
    <x v="6037"/>
  </r>
  <r>
    <n v="7583"/>
    <x v="3760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x v="4093"/>
    <n v="2"/>
    <n v="0.1"/>
    <x v="6038"/>
  </r>
  <r>
    <n v="7584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x v="5049"/>
    <n v="7"/>
    <n v="0"/>
    <x v="6039"/>
  </r>
  <r>
    <n v="7585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x v="936"/>
    <n v="5"/>
    <n v="0"/>
    <x v="6040"/>
  </r>
  <r>
    <n v="7586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x v="1247"/>
    <n v="3"/>
    <n v="0"/>
    <x v="1295"/>
  </r>
  <r>
    <n v="7587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x v="400"/>
    <n v="4"/>
    <n v="0"/>
    <x v="409"/>
  </r>
  <r>
    <n v="7588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x v="1633"/>
  </r>
  <r>
    <n v="7589"/>
    <x v="3762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x v="1761"/>
    <n v="3"/>
    <n v="0"/>
    <x v="1873"/>
  </r>
  <r>
    <n v="7590"/>
    <x v="3763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x v="4504"/>
  </r>
  <r>
    <n v="7591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x v="5050"/>
    <n v="9"/>
    <n v="0.2"/>
    <x v="6041"/>
  </r>
  <r>
    <n v="7592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x v="5051"/>
    <n v="2"/>
    <n v="0.3"/>
    <x v="6042"/>
  </r>
  <r>
    <n v="7593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x v="964"/>
    <n v="3"/>
    <n v="0.2"/>
    <x v="6043"/>
  </r>
  <r>
    <n v="7594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x v="5052"/>
    <n v="3"/>
    <n v="0.3"/>
    <x v="6044"/>
  </r>
  <r>
    <n v="7595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x v="6045"/>
  </r>
  <r>
    <n v="7596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x v="3830"/>
    <n v="4"/>
    <n v="0"/>
    <x v="6046"/>
  </r>
  <r>
    <n v="7597"/>
    <x v="3766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x v="5054"/>
    <n v="3"/>
    <n v="0.2"/>
    <x v="6047"/>
  </r>
  <r>
    <n v="7598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x v="797"/>
    <n v="2"/>
    <n v="0.2"/>
    <x v="6048"/>
  </r>
  <r>
    <n v="7599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x v="6049"/>
  </r>
  <r>
    <n v="7600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x v="5056"/>
    <n v="5"/>
    <n v="0.2"/>
    <x v="6050"/>
  </r>
  <r>
    <n v="7601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x v="5057"/>
    <n v="5"/>
    <n v="0.7"/>
    <x v="6051"/>
  </r>
  <r>
    <n v="7602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x v="5058"/>
    <n v="6"/>
    <n v="0.2"/>
    <x v="6052"/>
  </r>
  <r>
    <n v="7603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x v="6053"/>
  </r>
  <r>
    <n v="7604"/>
    <x v="3768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x v="91"/>
    <n v="2"/>
    <n v="0"/>
    <x v="91"/>
  </r>
  <r>
    <n v="7605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x v="5059"/>
    <n v="3"/>
    <n v="0.6"/>
    <x v="6054"/>
  </r>
  <r>
    <n v="7606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x v="215"/>
    <n v="2"/>
    <n v="0.6"/>
    <x v="6055"/>
  </r>
  <r>
    <n v="7607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x v="5060"/>
    <n v="9"/>
    <n v="0.2"/>
    <x v="6056"/>
  </r>
  <r>
    <n v="7608"/>
    <x v="3770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x v="2108"/>
    <n v="2"/>
    <n v="0.2"/>
    <x v="2273"/>
  </r>
  <r>
    <n v="7609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x v="243"/>
    <n v="4"/>
    <n v="0"/>
    <x v="245"/>
  </r>
  <r>
    <n v="7610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x v="1011"/>
    <n v="7"/>
    <n v="0"/>
    <x v="1050"/>
  </r>
  <r>
    <n v="7611"/>
    <x v="3772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x v="541"/>
    <n v="3"/>
    <n v="0"/>
    <x v="551"/>
  </r>
  <r>
    <n v="7612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x v="6057"/>
  </r>
  <r>
    <n v="7613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x v="5062"/>
    <n v="1"/>
    <n v="0"/>
    <x v="6058"/>
  </r>
  <r>
    <n v="7614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x v="1784"/>
    <n v="2"/>
    <n v="0"/>
    <x v="6059"/>
  </r>
  <r>
    <n v="7615"/>
    <x v="3774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x v="4793"/>
  </r>
  <r>
    <n v="7616"/>
    <x v="377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x v="6060"/>
  </r>
  <r>
    <n v="7617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x v="2051"/>
  </r>
  <r>
    <n v="7618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x v="5064"/>
    <n v="5"/>
    <n v="0.2"/>
    <x v="6061"/>
  </r>
  <r>
    <n v="7619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x v="5065"/>
    <n v="1"/>
    <n v="0.2"/>
    <x v="6062"/>
  </r>
  <r>
    <n v="7620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x v="1002"/>
    <n v="5"/>
    <n v="0.2"/>
    <x v="6063"/>
  </r>
  <r>
    <n v="7621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x v="6064"/>
  </r>
  <r>
    <n v="7622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x v="5067"/>
    <n v="4"/>
    <n v="0.2"/>
    <x v="6065"/>
  </r>
  <r>
    <n v="7623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x v="5068"/>
    <n v="3"/>
    <n v="0"/>
    <x v="6066"/>
  </r>
  <r>
    <n v="7624"/>
    <x v="3779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x v="5069"/>
    <n v="1"/>
    <n v="0"/>
    <x v="6067"/>
  </r>
  <r>
    <n v="7625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x v="5070"/>
    <n v="5"/>
    <n v="0.1"/>
    <x v="6068"/>
  </r>
  <r>
    <n v="7626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x v="5071"/>
    <n v="9"/>
    <n v="0"/>
    <x v="6069"/>
  </r>
  <r>
    <n v="7627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x v="5072"/>
    <n v="6"/>
    <n v="0.2"/>
    <x v="6070"/>
  </r>
  <r>
    <n v="7628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x v="5073"/>
    <n v="2"/>
    <n v="0.2"/>
    <x v="6071"/>
  </r>
  <r>
    <n v="7629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x v="1053"/>
    <n v="5"/>
    <n v="0.2"/>
    <x v="5890"/>
  </r>
  <r>
    <n v="7630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x v="5074"/>
    <n v="5"/>
    <n v="0.2"/>
    <x v="6072"/>
  </r>
  <r>
    <n v="7631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x v="6073"/>
  </r>
  <r>
    <n v="7632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x v="5076"/>
    <n v="7"/>
    <n v="0.3"/>
    <x v="6074"/>
  </r>
  <r>
    <n v="7633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x v="6075"/>
  </r>
  <r>
    <n v="7634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x v="5078"/>
    <n v="1"/>
    <n v="0"/>
    <x v="6076"/>
  </r>
  <r>
    <n v="7635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x v="1968"/>
  </r>
  <r>
    <n v="7636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x v="5079"/>
    <n v="1"/>
    <n v="0"/>
    <x v="6077"/>
  </r>
  <r>
    <n v="7637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x v="5080"/>
    <n v="3"/>
    <n v="0"/>
    <x v="6078"/>
  </r>
  <r>
    <n v="7638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x v="426"/>
    <n v="3"/>
    <n v="0"/>
    <x v="436"/>
  </r>
  <r>
    <n v="7639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x v="4097"/>
    <n v="7"/>
    <n v="0"/>
    <x v="4758"/>
  </r>
  <r>
    <n v="7640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x v="5081"/>
    <n v="2"/>
    <n v="0"/>
    <x v="6079"/>
  </r>
  <r>
    <n v="7641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x v="5082"/>
    <n v="6"/>
    <n v="0"/>
    <x v="6080"/>
  </r>
  <r>
    <n v="7642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x v="6081"/>
  </r>
  <r>
    <n v="7643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x v="5084"/>
    <n v="4"/>
    <n v="0.7"/>
    <x v="6082"/>
  </r>
  <r>
    <n v="7644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x v="6083"/>
  </r>
  <r>
    <n v="7645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x v="6084"/>
  </r>
  <r>
    <n v="7646"/>
    <x v="3786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x v="1069"/>
    <n v="3"/>
    <n v="0.2"/>
    <x v="1110"/>
  </r>
  <r>
    <n v="7647"/>
    <x v="3787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x v="6085"/>
  </r>
  <r>
    <n v="7648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x v="5087"/>
    <n v="2"/>
    <n v="0.2"/>
    <x v="6086"/>
  </r>
  <r>
    <n v="7649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x v="5088"/>
    <n v="4"/>
    <n v="0.2"/>
    <x v="6087"/>
  </r>
  <r>
    <n v="7650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x v="6088"/>
  </r>
  <r>
    <n v="7651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x v="5090"/>
    <n v="3"/>
    <n v="0.2"/>
    <x v="6089"/>
  </r>
  <r>
    <n v="7652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x v="5091"/>
    <n v="3"/>
    <n v="0.2"/>
    <x v="6090"/>
  </r>
  <r>
    <n v="7653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x v="5092"/>
    <n v="2"/>
    <n v="0.2"/>
    <x v="6091"/>
  </r>
  <r>
    <n v="7654"/>
    <x v="3791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x v="638"/>
    <n v="4"/>
    <n v="0"/>
    <x v="6092"/>
  </r>
  <r>
    <n v="7655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x v="4846"/>
  </r>
  <r>
    <n v="7656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x v="243"/>
    <n v="4"/>
    <n v="0"/>
    <x v="245"/>
  </r>
  <r>
    <n v="7657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x v="1483"/>
    <n v="2"/>
    <n v="0"/>
    <x v="1562"/>
  </r>
  <r>
    <n v="7658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x v="6093"/>
  </r>
  <r>
    <n v="7659"/>
    <x v="3794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x v="1996"/>
    <n v="4"/>
    <n v="0.7"/>
    <x v="6094"/>
  </r>
  <r>
    <n v="7660"/>
    <x v="3795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x v="6095"/>
  </r>
  <r>
    <n v="7661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x v="6096"/>
  </r>
  <r>
    <n v="7662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x v="6097"/>
  </r>
  <r>
    <n v="7663"/>
    <x v="3797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x v="1618"/>
    <n v="5"/>
    <n v="0"/>
    <x v="1713"/>
  </r>
  <r>
    <n v="7664"/>
    <x v="3798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x v="482"/>
    <n v="5"/>
    <n v="0.2"/>
    <x v="6098"/>
  </r>
  <r>
    <n v="7665"/>
    <x v="3799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x v="681"/>
    <n v="4"/>
    <n v="0"/>
    <x v="2953"/>
  </r>
  <r>
    <n v="7666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x v="3361"/>
    <n v="1"/>
    <n v="0"/>
    <x v="6099"/>
  </r>
  <r>
    <n v="7667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x v="5097"/>
    <n v="9"/>
    <n v="0"/>
    <x v="6100"/>
  </r>
  <r>
    <n v="7668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x v="5098"/>
    <n v="3"/>
    <n v="0"/>
    <x v="6101"/>
  </r>
  <r>
    <n v="7669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x v="1598"/>
    <n v="6"/>
    <n v="0"/>
    <x v="1692"/>
  </r>
  <r>
    <n v="7670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x v="731"/>
    <n v="3"/>
    <n v="0"/>
    <x v="749"/>
  </r>
  <r>
    <n v="7671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x v="5099"/>
    <n v="2"/>
    <n v="0"/>
    <x v="6102"/>
  </r>
  <r>
    <n v="7672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x v="6103"/>
  </r>
  <r>
    <n v="7673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x v="2799"/>
    <n v="3"/>
    <n v="0"/>
    <x v="6104"/>
  </r>
  <r>
    <n v="7674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x v="901"/>
    <n v="5"/>
    <n v="0"/>
    <x v="934"/>
  </r>
  <r>
    <n v="7675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x v="5101"/>
    <n v="4"/>
    <n v="0.3"/>
    <x v="232"/>
  </r>
  <r>
    <n v="7676"/>
    <x v="3802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x v="525"/>
  </r>
  <r>
    <n v="7677"/>
    <x v="3803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x v="3032"/>
    <n v="3"/>
    <n v="0.2"/>
    <x v="6105"/>
  </r>
  <r>
    <n v="7678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x v="3589"/>
    <n v="4"/>
    <n v="0"/>
    <x v="4092"/>
  </r>
  <r>
    <n v="7679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x v="1830"/>
    <n v="3"/>
    <n v="0"/>
    <x v="1961"/>
  </r>
  <r>
    <n v="7680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x v="3147"/>
  </r>
  <r>
    <n v="7681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x v="2661"/>
    <n v="2"/>
    <n v="0"/>
    <x v="6106"/>
  </r>
  <r>
    <n v="7682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x v="5102"/>
    <n v="6"/>
    <n v="0"/>
    <x v="6107"/>
  </r>
  <r>
    <n v="7683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x v="6108"/>
  </r>
  <r>
    <n v="7684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x v="6109"/>
  </r>
  <r>
    <n v="7685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x v="6110"/>
  </r>
  <r>
    <n v="7686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x v="5106"/>
    <n v="1"/>
    <n v="0"/>
    <x v="6111"/>
  </r>
  <r>
    <n v="7687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x v="5107"/>
    <n v="9"/>
    <n v="0"/>
    <x v="6112"/>
  </r>
  <r>
    <n v="7688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x v="6113"/>
  </r>
  <r>
    <n v="7689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x v="6114"/>
  </r>
  <r>
    <n v="7690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x v="6115"/>
  </r>
  <r>
    <n v="7691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x v="1310"/>
    <n v="3"/>
    <n v="0"/>
    <x v="6116"/>
  </r>
  <r>
    <n v="7692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x v="91"/>
    <n v="2"/>
    <n v="0"/>
    <x v="91"/>
  </r>
  <r>
    <n v="7693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x v="333"/>
    <n v="6"/>
    <n v="0"/>
    <x v="6117"/>
  </r>
  <r>
    <n v="7694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x v="1895"/>
    <n v="4"/>
    <n v="0.2"/>
    <x v="2033"/>
  </r>
  <r>
    <n v="7695"/>
    <x v="3810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x v="5110"/>
    <n v="7"/>
    <n v="0.2"/>
    <x v="6118"/>
  </r>
  <r>
    <n v="7696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x v="5031"/>
  </r>
  <r>
    <n v="7697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x v="5111"/>
    <n v="4"/>
    <n v="0.8"/>
    <x v="6119"/>
  </r>
  <r>
    <n v="7698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x v="5112"/>
    <n v="2"/>
    <n v="0"/>
    <x v="6120"/>
  </r>
  <r>
    <n v="7699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x v="5113"/>
    <n v="1"/>
    <n v="0"/>
    <x v="6121"/>
  </r>
  <r>
    <n v="7700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x v="4068"/>
  </r>
  <r>
    <n v="7701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x v="1315"/>
    <n v="6"/>
    <n v="0"/>
    <x v="6122"/>
  </r>
  <r>
    <n v="7702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x v="5114"/>
    <n v="2"/>
    <n v="0.3"/>
    <x v="6123"/>
  </r>
  <r>
    <n v="7703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x v="1057"/>
    <n v="2"/>
    <n v="0"/>
    <x v="1302"/>
  </r>
  <r>
    <n v="7704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x v="4893"/>
  </r>
  <r>
    <n v="7705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x v="990"/>
    <n v="4"/>
    <n v="0"/>
    <x v="6124"/>
  </r>
  <r>
    <n v="7706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x v="663"/>
  </r>
  <r>
    <n v="7707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x v="880"/>
    <n v="3"/>
    <n v="0"/>
    <x v="1032"/>
  </r>
  <r>
    <n v="7708"/>
    <x v="3814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x v="2643"/>
    <n v="2"/>
    <n v="0"/>
    <x v="2390"/>
  </r>
  <r>
    <n v="7709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x v="6125"/>
  </r>
  <r>
    <n v="7710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x v="6126"/>
  </r>
  <r>
    <n v="7711"/>
    <x v="3816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x v="4412"/>
    <n v="5"/>
    <n v="0.2"/>
    <x v="6127"/>
  </r>
  <r>
    <n v="7712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x v="2540"/>
    <n v="3"/>
    <n v="0.2"/>
    <x v="4107"/>
  </r>
  <r>
    <n v="7713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x v="3078"/>
  </r>
  <r>
    <n v="7714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x v="1107"/>
    <n v="3"/>
    <n v="0.2"/>
    <x v="3062"/>
  </r>
  <r>
    <n v="7715"/>
    <x v="3818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x v="6128"/>
  </r>
  <r>
    <n v="7716"/>
    <x v="3819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x v="6125"/>
  </r>
  <r>
    <n v="7717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x v="6129"/>
  </r>
  <r>
    <n v="7718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x v="6130"/>
  </r>
  <r>
    <n v="7719"/>
    <x v="3821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x v="5119"/>
    <n v="4"/>
    <n v="0"/>
    <x v="6131"/>
  </r>
  <r>
    <n v="7720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x v="426"/>
    <n v="3"/>
    <n v="0"/>
    <x v="436"/>
  </r>
  <r>
    <n v="7721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x v="2211"/>
  </r>
  <r>
    <n v="7722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x v="6132"/>
  </r>
  <r>
    <n v="7723"/>
    <x v="3823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x v="1360"/>
    <n v="3"/>
    <n v="0"/>
    <x v="6133"/>
  </r>
  <r>
    <n v="7724"/>
    <x v="382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x v="6134"/>
  </r>
  <r>
    <n v="7725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x v="6135"/>
  </r>
  <r>
    <n v="7726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x v="5123"/>
    <n v="2"/>
    <n v="0.2"/>
    <x v="6136"/>
  </r>
  <r>
    <n v="7727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x v="4102"/>
    <n v="3"/>
    <n v="0.2"/>
    <x v="4764"/>
  </r>
  <r>
    <n v="7728"/>
    <x v="3826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x v="255"/>
    <n v="3"/>
    <n v="0"/>
    <x v="6137"/>
  </r>
  <r>
    <n v="7729"/>
    <x v="3827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x v="329"/>
    <n v="4"/>
    <n v="0.2"/>
    <x v="6138"/>
  </r>
  <r>
    <n v="7730"/>
    <x v="3828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x v="6139"/>
  </r>
  <r>
    <n v="7731"/>
    <x v="3829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x v="5124"/>
    <n v="4"/>
    <n v="0.2"/>
    <x v="6140"/>
  </r>
  <r>
    <n v="7732"/>
    <x v="3830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x v="6141"/>
  </r>
  <r>
    <n v="7733"/>
    <x v="3831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x v="1432"/>
    <n v="2"/>
    <n v="0.2"/>
    <x v="1507"/>
  </r>
  <r>
    <n v="7734"/>
    <x v="3832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x v="302"/>
    <n v="4"/>
    <n v="0.2"/>
    <x v="6142"/>
  </r>
  <r>
    <n v="7735"/>
    <x v="3833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x v="2162"/>
    <n v="3"/>
    <n v="0"/>
    <x v="1878"/>
  </r>
  <r>
    <n v="7736"/>
    <x v="3834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x v="541"/>
    <n v="3"/>
    <n v="0"/>
    <x v="551"/>
  </r>
  <r>
    <n v="7737"/>
    <x v="3835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x v="467"/>
    <n v="4"/>
    <n v="0.2"/>
    <x v="6143"/>
  </r>
  <r>
    <n v="7738"/>
    <x v="3836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x v="2538"/>
    <n v="9"/>
    <n v="0.2"/>
    <x v="6144"/>
  </r>
  <r>
    <n v="7739"/>
    <x v="3837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x v="6145"/>
  </r>
  <r>
    <n v="7740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x v="1545"/>
    <n v="2"/>
    <n v="0"/>
    <x v="1632"/>
  </r>
  <r>
    <n v="7741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x v="6146"/>
  </r>
  <r>
    <n v="7742"/>
    <x v="3839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x v="430"/>
    <n v="2"/>
    <n v="0.2"/>
    <x v="6147"/>
  </r>
  <r>
    <n v="7743"/>
    <x v="3840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x v="243"/>
    <n v="4"/>
    <n v="0"/>
    <x v="245"/>
  </r>
  <r>
    <n v="7744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x v="4623"/>
    <n v="2"/>
    <n v="0"/>
    <x v="5477"/>
  </r>
  <r>
    <n v="7745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x v="6148"/>
  </r>
  <r>
    <n v="7746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x v="296"/>
    <n v="3"/>
    <n v="0"/>
    <x v="301"/>
  </r>
  <r>
    <n v="7747"/>
    <x v="3842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x v="2116"/>
    <n v="2"/>
    <n v="0.2"/>
    <x v="6149"/>
  </r>
  <r>
    <n v="7748"/>
    <x v="384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x v="262"/>
    <n v="6"/>
    <n v="0"/>
    <x v="264"/>
  </r>
  <r>
    <n v="7749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x v="4053"/>
    <n v="3"/>
    <n v="0"/>
    <x v="6150"/>
  </r>
  <r>
    <n v="7750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x v="5129"/>
    <n v="2"/>
    <n v="0"/>
    <x v="6151"/>
  </r>
  <r>
    <n v="7751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x v="6152"/>
  </r>
  <r>
    <n v="7752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x v="5131"/>
    <n v="3"/>
    <n v="0"/>
    <x v="6153"/>
  </r>
  <r>
    <n v="7753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x v="5132"/>
    <n v="2"/>
    <n v="0"/>
    <x v="6154"/>
  </r>
  <r>
    <n v="7754"/>
    <x v="3845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x v="1232"/>
    <n v="2"/>
    <n v="0.2"/>
    <x v="2566"/>
  </r>
  <r>
    <n v="7755"/>
    <x v="3846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x v="5133"/>
    <n v="2"/>
    <n v="0.2"/>
    <x v="6155"/>
  </r>
  <r>
    <n v="7756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x v="5134"/>
    <n v="7"/>
    <n v="0.2"/>
    <x v="6156"/>
  </r>
  <r>
    <n v="7757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x v="6157"/>
  </r>
  <r>
    <n v="7758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7759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x v="5136"/>
    <n v="3"/>
    <n v="0"/>
    <x v="6159"/>
  </r>
  <r>
    <n v="7760"/>
    <x v="3849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x v="12"/>
  </r>
  <r>
    <n v="7761"/>
    <x v="385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x v="5137"/>
    <n v="2"/>
    <n v="0.2"/>
    <x v="6160"/>
  </r>
  <r>
    <n v="7762"/>
    <x v="385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x v="563"/>
    <n v="2"/>
    <n v="0.2"/>
    <x v="572"/>
  </r>
  <r>
    <n v="7763"/>
    <x v="3852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x v="5138"/>
    <n v="1"/>
    <n v="0.2"/>
    <x v="6161"/>
  </r>
  <r>
    <n v="7764"/>
    <x v="385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x v="5139"/>
    <n v="9"/>
    <n v="0"/>
    <x v="6162"/>
  </r>
  <r>
    <n v="7765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x v="255"/>
    <n v="3"/>
    <n v="0"/>
    <x v="2961"/>
  </r>
  <r>
    <n v="7766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x v="6163"/>
  </r>
  <r>
    <n v="7767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x v="6164"/>
  </r>
  <r>
    <n v="7768"/>
    <x v="3855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x v="500"/>
  </r>
  <r>
    <n v="7769"/>
    <x v="3856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x v="3059"/>
    <n v="5"/>
    <n v="0.2"/>
    <x v="3422"/>
  </r>
  <r>
    <n v="7770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x v="5142"/>
    <n v="2"/>
    <n v="0.2"/>
    <x v="6165"/>
  </r>
  <r>
    <n v="7771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x v="5143"/>
    <n v="2"/>
    <n v="0"/>
    <x v="6166"/>
  </r>
  <r>
    <n v="7772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x v="6167"/>
  </r>
  <r>
    <n v="7773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x v="5145"/>
    <n v="5"/>
    <n v="0.7"/>
    <x v="6168"/>
  </r>
  <r>
    <n v="7774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x v="5146"/>
    <n v="3"/>
    <n v="0.2"/>
    <x v="2974"/>
  </r>
  <r>
    <n v="7775"/>
    <x v="3859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x v="5147"/>
    <n v="3"/>
    <n v="0"/>
    <x v="6169"/>
  </r>
  <r>
    <n v="7776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x v="5148"/>
    <n v="1"/>
    <n v="0"/>
    <x v="6170"/>
  </r>
  <r>
    <n v="7777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x v="2007"/>
    <n v="3"/>
    <n v="0"/>
    <x v="6171"/>
  </r>
  <r>
    <n v="7778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x v="492"/>
    <n v="3"/>
    <n v="0"/>
    <x v="503"/>
  </r>
  <r>
    <n v="7779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x v="5149"/>
    <n v="3"/>
    <n v="0.2"/>
    <x v="6172"/>
  </r>
  <r>
    <n v="7780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x v="6173"/>
  </r>
  <r>
    <n v="7781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x v="6174"/>
  </r>
  <r>
    <n v="7782"/>
    <x v="3862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x v="872"/>
  </r>
  <r>
    <n v="7783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x v="3496"/>
    <n v="2"/>
    <n v="0.2"/>
    <x v="3978"/>
  </r>
  <r>
    <n v="7784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x v="5151"/>
    <n v="10"/>
    <n v="0.4"/>
    <x v="6175"/>
  </r>
  <r>
    <n v="7785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x v="442"/>
    <n v="2"/>
    <n v="0.2"/>
    <x v="453"/>
  </r>
  <r>
    <n v="7786"/>
    <x v="3864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x v="2989"/>
    <n v="2"/>
    <n v="0"/>
    <x v="3335"/>
  </r>
  <r>
    <n v="7787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x v="6176"/>
  </r>
  <r>
    <n v="7788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x v="5153"/>
    <n v="3"/>
    <n v="0.2"/>
    <x v="6177"/>
  </r>
  <r>
    <n v="7789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7790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x v="6178"/>
  </r>
  <r>
    <n v="7791"/>
    <x v="3866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x v="6179"/>
  </r>
  <r>
    <n v="7792"/>
    <x v="3867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x v="5156"/>
    <n v="5"/>
    <n v="0.8"/>
    <x v="6180"/>
  </r>
  <r>
    <n v="7793"/>
    <x v="3868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x v="3936"/>
    <n v="2"/>
    <n v="0.2"/>
    <x v="6181"/>
  </r>
  <r>
    <n v="7794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x v="56"/>
    <n v="5"/>
    <n v="0"/>
    <x v="6182"/>
  </r>
  <r>
    <n v="7795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x v="3118"/>
    <n v="2"/>
    <n v="0"/>
    <x v="3500"/>
  </r>
  <r>
    <n v="7796"/>
    <x v="3870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x v="5157"/>
    <n v="4"/>
    <n v="0.2"/>
    <x v="6183"/>
  </r>
  <r>
    <n v="7797"/>
    <x v="387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x v="6184"/>
  </r>
  <r>
    <n v="7798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x v="6185"/>
  </r>
  <r>
    <n v="7799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x v="5160"/>
    <n v="1"/>
    <n v="0"/>
    <x v="6186"/>
  </r>
  <r>
    <n v="7800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x v="418"/>
    <n v="3"/>
    <n v="0.1"/>
    <x v="428"/>
  </r>
  <r>
    <n v="7801"/>
    <x v="387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x v="6187"/>
  </r>
  <r>
    <n v="7802"/>
    <x v="3874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x v="6188"/>
  </r>
  <r>
    <n v="7803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x v="5162"/>
    <n v="4"/>
    <n v="0.2"/>
    <x v="6189"/>
  </r>
  <r>
    <n v="7804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x v="2966"/>
    <n v="4"/>
    <n v="0.2"/>
    <x v="3310"/>
  </r>
  <r>
    <n v="7805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x v="6190"/>
  </r>
  <r>
    <n v="7806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x v="1881"/>
    <n v="2"/>
    <n v="0.2"/>
    <x v="6191"/>
  </r>
  <r>
    <n v="7807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x v="6192"/>
  </r>
  <r>
    <n v="7808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x v="6193"/>
  </r>
  <r>
    <n v="7809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x v="1662"/>
    <n v="3"/>
    <n v="0.2"/>
    <x v="6194"/>
  </r>
  <r>
    <n v="7810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x v="3034"/>
    <n v="2"/>
    <n v="0.2"/>
    <x v="6195"/>
  </r>
  <r>
    <n v="7811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x v="6196"/>
  </r>
  <r>
    <n v="7812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x v="3373"/>
    <n v="3"/>
    <n v="0"/>
    <x v="3812"/>
  </r>
  <r>
    <n v="7813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x v="5166"/>
    <n v="3"/>
    <n v="0.3"/>
    <x v="6197"/>
  </r>
  <r>
    <n v="7814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x v="232"/>
    <n v="6"/>
    <n v="0"/>
    <x v="6198"/>
  </r>
  <r>
    <n v="7815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x v="6199"/>
  </r>
  <r>
    <n v="7816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x v="255"/>
    <n v="2"/>
    <n v="0.2"/>
    <x v="6200"/>
  </r>
  <r>
    <n v="7817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x v="6201"/>
  </r>
  <r>
    <n v="7818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x v="1211"/>
    <n v="6"/>
    <n v="0"/>
    <x v="4746"/>
  </r>
  <r>
    <n v="7819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x v="5169"/>
    <n v="3"/>
    <n v="0.2"/>
    <x v="6202"/>
  </r>
  <r>
    <n v="7820"/>
    <x v="3880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x v="5170"/>
    <n v="8"/>
    <n v="0"/>
    <x v="6203"/>
  </r>
  <r>
    <n v="7821"/>
    <x v="3881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x v="6204"/>
  </r>
  <r>
    <n v="7822"/>
    <x v="3882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x v="2988"/>
  </r>
  <r>
    <n v="7823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x v="880"/>
    <n v="3"/>
    <n v="0"/>
    <x v="1032"/>
  </r>
  <r>
    <n v="7824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x v="145"/>
    <n v="3"/>
    <n v="0"/>
    <x v="2852"/>
  </r>
  <r>
    <n v="7825"/>
    <x v="3884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x v="6205"/>
  </r>
  <r>
    <n v="7826"/>
    <x v="3885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x v="5172"/>
    <n v="1"/>
    <n v="0.1"/>
    <x v="6206"/>
  </r>
  <r>
    <n v="7827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x v="5657"/>
  </r>
  <r>
    <n v="7828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x v="4541"/>
    <n v="3"/>
    <n v="0.2"/>
    <x v="5360"/>
  </r>
  <r>
    <n v="7829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x v="6207"/>
  </r>
  <r>
    <n v="7830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x v="426"/>
    <n v="3"/>
    <n v="0"/>
    <x v="436"/>
  </r>
  <r>
    <n v="7831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x v="3057"/>
    <n v="3"/>
    <n v="0.2"/>
    <x v="6208"/>
  </r>
  <r>
    <n v="7832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x v="5307"/>
  </r>
  <r>
    <n v="7833"/>
    <x v="3888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x v="6209"/>
  </r>
  <r>
    <n v="7834"/>
    <x v="3889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x v="1332"/>
    <n v="5"/>
    <n v="0.2"/>
    <x v="5988"/>
  </r>
  <r>
    <n v="7835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x v="475"/>
    <n v="2"/>
    <n v="0.2"/>
    <x v="6210"/>
  </r>
  <r>
    <n v="7836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x v="5174"/>
    <n v="2"/>
    <n v="0.2"/>
    <x v="6211"/>
  </r>
  <r>
    <n v="7837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x v="396"/>
    <n v="4"/>
    <n v="0.2"/>
    <x v="6212"/>
  </r>
  <r>
    <n v="7838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x v="5782"/>
  </r>
  <r>
    <n v="7839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x v="460"/>
    <n v="2"/>
    <n v="0"/>
    <x v="471"/>
  </r>
  <r>
    <n v="7840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x v="5147"/>
    <n v="3"/>
    <n v="0"/>
    <x v="6169"/>
  </r>
  <r>
    <n v="7841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x v="5175"/>
    <n v="4"/>
    <n v="0"/>
    <x v="6213"/>
  </r>
  <r>
    <n v="7842"/>
    <x v="389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x v="5143"/>
    <n v="2"/>
    <n v="0"/>
    <x v="6166"/>
  </r>
  <r>
    <n v="7843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x v="706"/>
    <n v="3"/>
    <n v="0"/>
    <x v="720"/>
  </r>
  <r>
    <n v="7844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x v="4362"/>
    <n v="11"/>
    <n v="0"/>
    <x v="5108"/>
  </r>
  <r>
    <n v="7845"/>
    <x v="3895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x v="5176"/>
    <n v="4"/>
    <n v="0.3"/>
    <x v="6214"/>
  </r>
  <r>
    <n v="7846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x v="901"/>
    <n v="5"/>
    <n v="0"/>
    <x v="934"/>
  </r>
  <r>
    <n v="7847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x v="5177"/>
    <n v="12"/>
    <n v="0"/>
    <x v="6215"/>
  </r>
  <r>
    <n v="7848"/>
    <x v="3897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x v="2738"/>
    <n v="2"/>
    <n v="0.6"/>
    <x v="6216"/>
  </r>
  <r>
    <n v="7849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x v="2247"/>
    <n v="3"/>
    <n v="0.2"/>
    <x v="6217"/>
  </r>
  <r>
    <n v="7850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x v="2538"/>
    <n v="3"/>
    <n v="0.2"/>
    <x v="2831"/>
  </r>
  <r>
    <n v="7851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x v="1325"/>
    <n v="2"/>
    <n v="0.2"/>
    <x v="1382"/>
  </r>
  <r>
    <n v="7852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x v="582"/>
    <n v="2"/>
    <n v="0.2"/>
    <x v="1525"/>
  </r>
  <r>
    <n v="7853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x v="6218"/>
  </r>
  <r>
    <n v="7854"/>
    <x v="390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x v="745"/>
    <n v="2"/>
    <n v="0"/>
    <x v="5513"/>
  </r>
  <r>
    <n v="7855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x v="6219"/>
  </r>
  <r>
    <n v="7856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x v="5180"/>
    <n v="4"/>
    <n v="0"/>
    <x v="6220"/>
  </r>
  <r>
    <n v="7857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x v="2386"/>
  </r>
  <r>
    <n v="7858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x v="5181"/>
    <n v="5"/>
    <n v="0"/>
    <x v="6221"/>
  </r>
  <r>
    <n v="7859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x v="5182"/>
    <n v="3"/>
    <n v="0"/>
    <x v="6222"/>
  </r>
  <r>
    <n v="7860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x v="792"/>
    <n v="4"/>
    <n v="0"/>
    <x v="1339"/>
  </r>
  <r>
    <n v="7861"/>
    <x v="3903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x v="5183"/>
    <n v="4"/>
    <n v="0.7"/>
    <x v="6223"/>
  </r>
  <r>
    <n v="7862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x v="1511"/>
    <n v="2"/>
    <n v="0"/>
    <x v="1595"/>
  </r>
  <r>
    <n v="7863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x v="3411"/>
    <n v="2"/>
    <n v="0"/>
    <x v="232"/>
  </r>
  <r>
    <n v="7864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x v="697"/>
    <n v="3"/>
    <n v="0.2"/>
    <x v="711"/>
  </r>
  <r>
    <n v="7865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x v="282"/>
    <n v="4"/>
    <n v="0.2"/>
    <x v="6224"/>
  </r>
  <r>
    <n v="7866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x v="5184"/>
    <n v="2"/>
    <n v="0.2"/>
    <x v="6225"/>
  </r>
  <r>
    <n v="7867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x v="5185"/>
    <n v="6"/>
    <n v="0.7"/>
    <x v="6226"/>
  </r>
  <r>
    <n v="7868"/>
    <x v="3906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x v="1696"/>
    <n v="3"/>
    <n v="0"/>
    <x v="1797"/>
  </r>
  <r>
    <n v="7869"/>
    <x v="3907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x v="6227"/>
  </r>
  <r>
    <n v="7870"/>
    <x v="3908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x v="752"/>
  </r>
  <r>
    <n v="7871"/>
    <x v="3909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x v="671"/>
    <n v="4"/>
    <n v="0.2"/>
    <x v="683"/>
  </r>
  <r>
    <n v="7872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x v="51"/>
  </r>
  <r>
    <n v="7873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x v="4390"/>
    <n v="4"/>
    <n v="0.2"/>
    <x v="5151"/>
  </r>
  <r>
    <n v="7874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x v="18"/>
    <n v="2"/>
    <n v="0"/>
    <x v="1608"/>
  </r>
  <r>
    <n v="7875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x v="619"/>
    <n v="2"/>
    <n v="0"/>
    <x v="630"/>
  </r>
  <r>
    <n v="7876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x v="277"/>
    <n v="6"/>
    <n v="0.2"/>
    <x v="3663"/>
  </r>
  <r>
    <n v="7877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x v="5187"/>
    <n v="1"/>
    <n v="0.2"/>
    <x v="6228"/>
  </r>
  <r>
    <n v="7878"/>
    <x v="3912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x v="1325"/>
    <n v="2"/>
    <n v="0.2"/>
    <x v="1382"/>
  </r>
  <r>
    <n v="7879"/>
    <x v="3913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x v="6229"/>
  </r>
  <r>
    <n v="7880"/>
    <x v="3914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x v="5189"/>
    <n v="2"/>
    <n v="0.4"/>
    <x v="6230"/>
  </r>
  <r>
    <n v="7881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x v="3963"/>
    <n v="6"/>
    <n v="0.2"/>
    <x v="5695"/>
  </r>
  <r>
    <n v="7882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3499"/>
    <n v="6"/>
    <n v="0.2"/>
    <x v="6231"/>
  </r>
  <r>
    <n v="7883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1141"/>
    <n v="8"/>
    <n v="0.2"/>
    <x v="6232"/>
  </r>
  <r>
    <n v="7884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x v="6233"/>
  </r>
  <r>
    <n v="7885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x v="5191"/>
    <n v="7"/>
    <n v="0.2"/>
    <x v="6234"/>
  </r>
  <r>
    <n v="7886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x v="5192"/>
    <n v="3"/>
    <n v="0.2"/>
    <x v="6235"/>
  </r>
  <r>
    <n v="7887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x v="2474"/>
    <n v="5"/>
    <n v="0.2"/>
    <x v="2707"/>
  </r>
  <r>
    <n v="7888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x v="2738"/>
    <n v="1"/>
    <n v="0.2"/>
    <x v="6236"/>
  </r>
  <r>
    <n v="7889"/>
    <x v="3916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x v="56"/>
    <n v="5"/>
    <n v="0"/>
    <x v="56"/>
  </r>
  <r>
    <n v="7890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x v="5193"/>
    <n v="9"/>
    <n v="0"/>
    <x v="6237"/>
  </r>
  <r>
    <n v="7891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x v="6238"/>
  </r>
  <r>
    <n v="7892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x v="6239"/>
  </r>
  <r>
    <n v="7893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x v="1938"/>
    <n v="3"/>
    <n v="0"/>
    <x v="2086"/>
  </r>
  <r>
    <n v="7894"/>
    <x v="3918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x v="6240"/>
  </r>
  <r>
    <n v="7895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x v="5196"/>
    <n v="5"/>
    <n v="0"/>
    <x v="6241"/>
  </r>
  <r>
    <n v="7896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x v="875"/>
    <n v="2"/>
    <n v="0"/>
    <x v="908"/>
  </r>
  <r>
    <n v="7897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x v="990"/>
    <n v="8"/>
    <n v="0"/>
    <x v="1281"/>
  </r>
  <r>
    <n v="7898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x v="6242"/>
  </r>
  <r>
    <n v="7899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x v="5198"/>
    <n v="6"/>
    <n v="0.7"/>
    <x v="6243"/>
  </r>
  <r>
    <n v="7900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x v="2426"/>
    <n v="5"/>
    <n v="0.2"/>
    <x v="6244"/>
  </r>
  <r>
    <n v="7901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x v="5199"/>
    <n v="2"/>
    <n v="0.2"/>
    <x v="6245"/>
  </r>
  <r>
    <n v="7902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x v="232"/>
  </r>
  <r>
    <n v="7903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x v="1816"/>
    <n v="5"/>
    <n v="0.2"/>
    <x v="6246"/>
  </r>
  <r>
    <n v="7904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x v="5200"/>
    <n v="2"/>
    <n v="0.2"/>
    <x v="6247"/>
  </r>
  <r>
    <n v="7905"/>
    <x v="3921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x v="5201"/>
    <n v="2"/>
    <n v="0.2"/>
    <x v="6248"/>
  </r>
  <r>
    <n v="7906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x v="3870"/>
    <n v="1"/>
    <n v="0.2"/>
    <x v="6249"/>
  </r>
  <r>
    <n v="7907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x v="5202"/>
    <n v="10"/>
    <n v="0.8"/>
    <x v="6250"/>
  </r>
  <r>
    <n v="7908"/>
    <x v="3923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x v="4850"/>
  </r>
  <r>
    <n v="7909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x v="5203"/>
    <n v="3"/>
    <n v="0.2"/>
    <x v="6251"/>
  </r>
  <r>
    <n v="7910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x v="5204"/>
    <n v="8"/>
    <n v="0"/>
    <x v="6252"/>
  </r>
  <r>
    <n v="7911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x v="5205"/>
    <n v="3"/>
    <n v="0"/>
    <x v="6253"/>
  </r>
  <r>
    <n v="7912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x v="5036"/>
  </r>
  <r>
    <n v="7913"/>
    <x v="392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x v="6254"/>
  </r>
  <r>
    <n v="7914"/>
    <x v="3926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x v="6255"/>
  </r>
  <r>
    <n v="7915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x v="6256"/>
  </r>
  <r>
    <n v="7916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x v="4539"/>
  </r>
  <r>
    <n v="7917"/>
    <x v="3928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x v="5209"/>
    <n v="4"/>
    <n v="0.3"/>
    <x v="6257"/>
  </r>
  <r>
    <n v="7918"/>
    <x v="3929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x v="6258"/>
  </r>
  <r>
    <n v="7919"/>
    <x v="3930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x v="6259"/>
  </r>
  <r>
    <n v="7920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x v="6260"/>
  </r>
  <r>
    <n v="7921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x v="6261"/>
  </r>
  <r>
    <n v="7922"/>
    <x v="3932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x v="5212"/>
    <n v="3"/>
    <n v="0"/>
    <x v="6262"/>
  </r>
  <r>
    <n v="7923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x v="3293"/>
    <n v="5"/>
    <n v="0.2"/>
    <x v="3716"/>
  </r>
  <r>
    <n v="7924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x v="6263"/>
  </r>
  <r>
    <n v="7925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x v="6264"/>
  </r>
  <r>
    <n v="7926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x v="825"/>
    <n v="7"/>
    <n v="0"/>
    <x v="855"/>
  </r>
  <r>
    <n v="7927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x v="2629"/>
    <n v="3"/>
    <n v="0"/>
    <x v="2077"/>
  </r>
  <r>
    <n v="7928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x v="5213"/>
    <n v="1"/>
    <n v="0"/>
    <x v="6265"/>
  </r>
  <r>
    <n v="7929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x v="4344"/>
    <n v="3"/>
    <n v="0"/>
    <x v="6266"/>
  </r>
  <r>
    <n v="7930"/>
    <x v="3936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x v="5214"/>
    <n v="6"/>
    <n v="0.3"/>
    <x v="6267"/>
  </r>
  <r>
    <n v="7931"/>
    <x v="3937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x v="426"/>
    <n v="3"/>
    <n v="0"/>
    <x v="6268"/>
  </r>
  <r>
    <n v="7932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x v="2186"/>
    <n v="3"/>
    <n v="0.2"/>
    <x v="2355"/>
  </r>
  <r>
    <n v="7933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x v="151"/>
    <n v="5"/>
    <n v="0.2"/>
    <x v="6269"/>
  </r>
  <r>
    <n v="7934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x v="371"/>
    <n v="2"/>
    <n v="0"/>
    <x v="5982"/>
  </r>
  <r>
    <n v="7935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x v="3306"/>
  </r>
  <r>
    <n v="7936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x v="18"/>
    <n v="2"/>
    <n v="0"/>
    <x v="1608"/>
  </r>
  <r>
    <n v="7937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x v="4771"/>
  </r>
  <r>
    <n v="7938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x v="6270"/>
  </r>
  <r>
    <n v="7939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x v="863"/>
    <n v="3"/>
    <n v="0"/>
    <x v="894"/>
  </r>
  <r>
    <n v="7940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x v="5216"/>
    <n v="8"/>
    <n v="0.2"/>
    <x v="6271"/>
  </r>
  <r>
    <n v="7941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x v="125"/>
    <n v="2"/>
    <n v="0.2"/>
    <x v="127"/>
  </r>
  <r>
    <n v="7942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x v="6272"/>
  </r>
  <r>
    <n v="7943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x v="5218"/>
    <n v="9"/>
    <n v="0.8"/>
    <x v="6273"/>
  </r>
  <r>
    <n v="7944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x v="5219"/>
    <n v="7"/>
    <n v="0.2"/>
    <x v="6274"/>
  </r>
  <r>
    <n v="7945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x v="4142"/>
    <n v="2"/>
    <n v="0.2"/>
    <x v="6275"/>
  </r>
  <r>
    <n v="7946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x v="6276"/>
  </r>
  <r>
    <n v="7947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x v="6277"/>
  </r>
  <r>
    <n v="7948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x v="609"/>
    <n v="5"/>
    <n v="0.2"/>
    <x v="6278"/>
  </r>
  <r>
    <n v="7949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x v="5221"/>
    <n v="6"/>
    <n v="0.3"/>
    <x v="232"/>
  </r>
  <r>
    <n v="7950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x v="3100"/>
    <n v="6"/>
    <n v="0.6"/>
    <x v="6279"/>
  </r>
  <r>
    <n v="7951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x v="6280"/>
  </r>
  <r>
    <n v="7952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x v="4452"/>
    <n v="2"/>
    <n v="0.2"/>
    <x v="6281"/>
  </r>
  <r>
    <n v="7953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x v="5223"/>
    <n v="4"/>
    <n v="0"/>
    <x v="6282"/>
  </r>
  <r>
    <n v="7954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x v="5224"/>
    <n v="4"/>
    <n v="0"/>
    <x v="6283"/>
  </r>
  <r>
    <n v="7955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x v="875"/>
    <n v="2"/>
    <n v="0"/>
    <x v="908"/>
  </r>
  <r>
    <n v="7956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x v="5037"/>
    <n v="4"/>
    <n v="0.2"/>
    <x v="6024"/>
  </r>
  <r>
    <n v="7957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x v="81"/>
    <n v="5"/>
    <n v="0"/>
    <x v="6284"/>
  </r>
  <r>
    <n v="7958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x v="6285"/>
  </r>
  <r>
    <n v="7959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x v="5225"/>
    <n v="5"/>
    <n v="0"/>
    <x v="6286"/>
  </r>
  <r>
    <n v="7960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x v="5226"/>
    <n v="3"/>
    <n v="0.2"/>
    <x v="6287"/>
  </r>
  <r>
    <n v="7961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x v="3148"/>
  </r>
  <r>
    <n v="7962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x v="5227"/>
    <n v="5"/>
    <n v="0.2"/>
    <x v="6288"/>
  </r>
  <r>
    <n v="7963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x v="5228"/>
    <n v="8"/>
    <n v="0.7"/>
    <x v="6289"/>
  </r>
  <r>
    <n v="7964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x v="6290"/>
  </r>
  <r>
    <n v="7965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x v="561"/>
    <n v="4"/>
    <n v="0.2"/>
    <x v="570"/>
  </r>
  <r>
    <n v="7966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x v="759"/>
    <n v="8"/>
    <n v="0.2"/>
    <x v="782"/>
  </r>
  <r>
    <n v="7967"/>
    <x v="3947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x v="6291"/>
  </r>
  <r>
    <n v="7968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x v="6292"/>
  </r>
  <r>
    <n v="7969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x v="314"/>
    <n v="1"/>
    <n v="0.2"/>
    <x v="6293"/>
  </r>
  <r>
    <n v="7970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x v="3200"/>
    <n v="1"/>
    <n v="0.2"/>
    <x v="6294"/>
  </r>
  <r>
    <n v="7971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x v="5230"/>
    <n v="4"/>
    <n v="0.4"/>
    <x v="6295"/>
  </r>
  <r>
    <n v="7972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x v="6296"/>
  </r>
  <r>
    <n v="7973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x v="563"/>
    <n v="2"/>
    <n v="0.2"/>
    <x v="572"/>
  </r>
  <r>
    <n v="7974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x v="5232"/>
    <n v="2"/>
    <n v="0.7"/>
    <x v="6297"/>
  </r>
  <r>
    <n v="7975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x v="232"/>
  </r>
  <r>
    <n v="7976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x v="6298"/>
  </r>
  <r>
    <n v="7977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x v="1518"/>
    <n v="3"/>
    <n v="0.2"/>
    <x v="1603"/>
  </r>
  <r>
    <n v="7978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x v="5234"/>
    <n v="3"/>
    <n v="0"/>
    <x v="6299"/>
  </r>
  <r>
    <n v="7979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x v="4332"/>
    <n v="3"/>
    <n v="0"/>
    <x v="5070"/>
  </r>
  <r>
    <n v="7980"/>
    <x v="3951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x v="6300"/>
  </r>
  <r>
    <n v="7981"/>
    <x v="3952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x v="3181"/>
  </r>
  <r>
    <n v="7982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x v="1108"/>
  </r>
  <r>
    <n v="7983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x v="2574"/>
    <n v="5"/>
    <n v="0"/>
    <x v="6301"/>
  </r>
  <r>
    <n v="7984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x v="1150"/>
    <n v="5"/>
    <n v="0.2"/>
    <x v="1192"/>
  </r>
  <r>
    <n v="7985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x v="964"/>
    <n v="3"/>
    <n v="0.2"/>
    <x v="3456"/>
  </r>
  <r>
    <n v="7986"/>
    <x v="3955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x v="1366"/>
    <n v="5"/>
    <n v="0.2"/>
    <x v="5499"/>
  </r>
  <r>
    <n v="7987"/>
    <x v="3956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x v="6145"/>
  </r>
  <r>
    <n v="7988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x v="6302"/>
  </r>
  <r>
    <n v="7989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x v="3185"/>
    <n v="3"/>
    <n v="0"/>
    <x v="3587"/>
  </r>
  <r>
    <n v="7990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x v="2748"/>
    <n v="1"/>
    <n v="0"/>
    <x v="3045"/>
  </r>
  <r>
    <n v="7991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x v="5237"/>
    <n v="2"/>
    <n v="0"/>
    <x v="6303"/>
  </r>
  <r>
    <n v="7992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x v="5238"/>
    <n v="4"/>
    <n v="0.7"/>
    <x v="6304"/>
  </r>
  <r>
    <n v="7993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x v="6305"/>
  </r>
  <r>
    <n v="7994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x v="322"/>
    <n v="3"/>
    <n v="0.7"/>
    <x v="328"/>
  </r>
  <r>
    <n v="7995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x v="3489"/>
    <n v="6"/>
    <n v="0.7"/>
    <x v="6306"/>
  </r>
  <r>
    <n v="7996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x v="6307"/>
  </r>
  <r>
    <n v="7997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x v="5240"/>
    <n v="5"/>
    <n v="0"/>
    <x v="6308"/>
  </r>
  <r>
    <n v="7998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x v="5241"/>
    <n v="12"/>
    <n v="0.2"/>
    <x v="6309"/>
  </r>
  <r>
    <n v="7999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x v="6310"/>
  </r>
  <r>
    <n v="8000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x v="5243"/>
    <n v="4"/>
    <n v="0"/>
    <x v="6311"/>
  </r>
  <r>
    <n v="8001"/>
    <x v="3962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x v="2392"/>
    <n v="4"/>
    <n v="0"/>
    <x v="6312"/>
  </r>
  <r>
    <n v="8002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x v="5244"/>
    <n v="6"/>
    <n v="0"/>
    <x v="6313"/>
  </r>
  <r>
    <n v="8003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x v="4751"/>
    <n v="7"/>
    <n v="0"/>
    <x v="6314"/>
  </r>
  <r>
    <n v="8004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x v="5245"/>
    <n v="2"/>
    <n v="0"/>
    <x v="6315"/>
  </r>
  <r>
    <n v="8005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x v="5246"/>
    <n v="3"/>
    <n v="0"/>
    <x v="6316"/>
  </r>
  <r>
    <n v="8006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x v="765"/>
    <n v="2"/>
    <n v="0"/>
    <x v="3413"/>
  </r>
  <r>
    <n v="8007"/>
    <x v="3965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x v="5247"/>
    <n v="12"/>
    <n v="0"/>
    <x v="6317"/>
  </r>
  <r>
    <n v="8008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x v="6318"/>
  </r>
  <r>
    <n v="8009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x v="1938"/>
    <n v="3"/>
    <n v="0"/>
    <x v="2086"/>
  </r>
  <r>
    <n v="8010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x v="5249"/>
    <n v="5"/>
    <n v="0"/>
    <x v="6319"/>
  </r>
  <r>
    <n v="8011"/>
    <x v="3967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x v="5250"/>
    <n v="6"/>
    <n v="0.2"/>
    <x v="6320"/>
  </r>
  <r>
    <n v="8012"/>
    <x v="3968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x v="5251"/>
    <n v="7"/>
    <n v="0.2"/>
    <x v="6321"/>
  </r>
  <r>
    <n v="8013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x v="5252"/>
    <n v="5"/>
    <n v="0.2"/>
    <x v="6322"/>
  </r>
  <r>
    <n v="8014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x v="6323"/>
  </r>
  <r>
    <n v="8015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x v="5254"/>
    <n v="1"/>
    <n v="0"/>
    <x v="6324"/>
  </r>
  <r>
    <n v="8016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x v="609"/>
    <n v="3"/>
    <n v="0"/>
    <x v="619"/>
  </r>
  <r>
    <n v="8017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x v="5255"/>
    <n v="6"/>
    <n v="0.2"/>
    <x v="6325"/>
  </r>
  <r>
    <n v="8018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x v="2791"/>
    <n v="9"/>
    <n v="0.2"/>
    <x v="6326"/>
  </r>
  <r>
    <n v="8019"/>
    <x v="3971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x v="6034"/>
  </r>
  <r>
    <n v="8020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x v="6327"/>
  </r>
  <r>
    <n v="8021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x v="3975"/>
  </r>
  <r>
    <n v="8022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x v="5256"/>
    <n v="3"/>
    <n v="0.8"/>
    <x v="6328"/>
  </r>
  <r>
    <n v="8023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x v="6329"/>
  </r>
  <r>
    <n v="8024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x v="2854"/>
    <n v="5"/>
    <n v="0.3"/>
    <x v="3172"/>
  </r>
  <r>
    <n v="8025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x v="5257"/>
    <n v="1"/>
    <n v="0.8"/>
    <x v="6330"/>
  </r>
  <r>
    <n v="8026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x v="6331"/>
  </r>
  <r>
    <n v="8027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x v="6332"/>
  </r>
  <r>
    <n v="8028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x v="86"/>
  </r>
  <r>
    <n v="8029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x v="4321"/>
    <n v="4"/>
    <n v="0"/>
    <x v="5051"/>
  </r>
  <r>
    <n v="8030"/>
    <x v="3975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x v="6333"/>
  </r>
  <r>
    <n v="8031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x v="6334"/>
  </r>
  <r>
    <n v="8032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x v="233"/>
    <n v="5"/>
    <n v="0.2"/>
    <x v="1446"/>
  </r>
  <r>
    <n v="8033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x v="1107"/>
    <n v="3"/>
    <n v="0.2"/>
    <x v="3062"/>
  </r>
  <r>
    <n v="8034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x v="6335"/>
  </r>
  <r>
    <n v="8035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x v="6336"/>
  </r>
  <r>
    <n v="8036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x v="877"/>
    <n v="2"/>
    <n v="0.2"/>
    <x v="910"/>
  </r>
  <r>
    <n v="8037"/>
    <x v="397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x v="1023"/>
    <n v="6"/>
    <n v="0"/>
    <x v="6337"/>
  </r>
  <r>
    <n v="8038"/>
    <x v="3979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x v="5264"/>
    <n v="3"/>
    <n v="0"/>
    <x v="6338"/>
  </r>
  <r>
    <n v="8039"/>
    <x v="3980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x v="6339"/>
  </r>
  <r>
    <n v="8040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x v="340"/>
    <n v="6"/>
    <n v="0.2"/>
    <x v="6340"/>
  </r>
  <r>
    <n v="8041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x v="720"/>
    <n v="6"/>
    <n v="0"/>
    <x v="738"/>
  </r>
  <r>
    <n v="8042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x v="6341"/>
  </r>
  <r>
    <n v="8043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x v="443"/>
  </r>
  <r>
    <n v="8044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x v="6342"/>
  </r>
  <r>
    <n v="8045"/>
    <x v="3983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x v="6343"/>
  </r>
  <r>
    <n v="8046"/>
    <x v="3984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x v="5267"/>
    <n v="5"/>
    <n v="0"/>
    <x v="6344"/>
  </r>
  <r>
    <n v="8047"/>
    <x v="3985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x v="4144"/>
  </r>
  <r>
    <n v="8048"/>
    <x v="3986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x v="3965"/>
    <n v="3"/>
    <n v="0.2"/>
    <x v="6345"/>
  </r>
  <r>
    <n v="8049"/>
    <x v="3987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x v="3828"/>
    <n v="7"/>
    <n v="0"/>
    <x v="4401"/>
  </r>
  <r>
    <n v="8050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x v="4169"/>
  </r>
  <r>
    <n v="8051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x v="4571"/>
    <n v="1"/>
    <n v="0.2"/>
    <x v="6346"/>
  </r>
  <r>
    <n v="8052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x v="6347"/>
  </r>
  <r>
    <n v="8053"/>
    <x v="3989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x v="1465"/>
    <n v="3"/>
    <n v="0"/>
    <x v="6036"/>
  </r>
  <r>
    <n v="8054"/>
    <x v="3990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x v="5268"/>
    <n v="1"/>
    <n v="0.7"/>
    <x v="6348"/>
  </r>
  <r>
    <n v="8055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x v="5269"/>
    <n v="5"/>
    <n v="0"/>
    <x v="6349"/>
  </r>
  <r>
    <n v="8056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x v="6350"/>
  </r>
  <r>
    <n v="8057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x v="6351"/>
  </r>
  <r>
    <n v="8058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x v="5271"/>
    <n v="5"/>
    <n v="0.2"/>
    <x v="6352"/>
  </r>
  <r>
    <n v="8059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x v="2740"/>
  </r>
  <r>
    <n v="8060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x v="1353"/>
    <n v="2"/>
    <n v="0"/>
    <x v="6353"/>
  </r>
  <r>
    <n v="8061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x v="3733"/>
    <n v="5"/>
    <n v="0"/>
    <x v="4271"/>
  </r>
  <r>
    <n v="8062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x v="671"/>
    <n v="2"/>
    <n v="0.2"/>
    <x v="683"/>
  </r>
  <r>
    <n v="8063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x v="2392"/>
    <n v="4"/>
    <n v="0"/>
    <x v="2603"/>
  </r>
  <r>
    <n v="8064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x v="1911"/>
    <n v="3"/>
    <n v="0"/>
    <x v="6354"/>
  </r>
  <r>
    <n v="8065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x v="91"/>
    <n v="2"/>
    <n v="0"/>
    <x v="91"/>
  </r>
  <r>
    <n v="8066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x v="6355"/>
  </r>
  <r>
    <n v="8067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x v="5710"/>
  </r>
  <r>
    <n v="8068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x v="764"/>
    <n v="3"/>
    <n v="0"/>
    <x v="6356"/>
  </r>
  <r>
    <n v="8069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x v="2003"/>
    <n v="6"/>
    <n v="0"/>
    <x v="6357"/>
  </r>
  <r>
    <n v="8070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x v="5273"/>
    <n v="5"/>
    <n v="0.2"/>
    <x v="6358"/>
  </r>
  <r>
    <n v="8071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x v="6359"/>
  </r>
  <r>
    <n v="8072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x v="6360"/>
  </r>
  <r>
    <n v="8073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x v="5276"/>
    <n v="4"/>
    <n v="0.2"/>
    <x v="6361"/>
  </r>
  <r>
    <n v="8074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x v="5277"/>
    <n v="5"/>
    <n v="0.8"/>
    <x v="6362"/>
  </r>
  <r>
    <n v="8075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x v="6363"/>
  </r>
  <r>
    <n v="8076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x v="6364"/>
  </r>
  <r>
    <n v="8077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x v="6365"/>
  </r>
  <r>
    <n v="8078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x v="5280"/>
    <n v="1"/>
    <n v="0"/>
    <x v="6366"/>
  </r>
  <r>
    <n v="8079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x v="5281"/>
    <n v="3"/>
    <n v="0"/>
    <x v="6367"/>
  </r>
  <r>
    <n v="8080"/>
    <x v="3997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x v="6368"/>
  </r>
  <r>
    <n v="8081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x v="5283"/>
    <n v="6"/>
    <n v="0.2"/>
    <x v="6369"/>
  </r>
  <r>
    <n v="8082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x v="576"/>
    <n v="3"/>
    <n v="0.2"/>
    <x v="585"/>
  </r>
  <r>
    <n v="8083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x v="6370"/>
  </r>
  <r>
    <n v="8084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x v="5255"/>
  </r>
  <r>
    <n v="8085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x v="5285"/>
    <n v="10"/>
    <n v="0.2"/>
    <x v="6371"/>
  </r>
  <r>
    <n v="8086"/>
    <x v="3999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x v="5286"/>
    <n v="5"/>
    <n v="0"/>
    <x v="6372"/>
  </r>
  <r>
    <n v="8087"/>
    <x v="4000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x v="5287"/>
    <n v="3"/>
    <n v="0.2"/>
    <x v="6373"/>
  </r>
  <r>
    <n v="8088"/>
    <x v="400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x v="5288"/>
    <n v="4"/>
    <n v="0.2"/>
    <x v="6374"/>
  </r>
  <r>
    <n v="8089"/>
    <x v="4002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x v="3089"/>
    <n v="2"/>
    <n v="0.2"/>
    <x v="6375"/>
  </r>
  <r>
    <n v="8090"/>
    <x v="4003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x v="5289"/>
    <n v="9"/>
    <n v="0"/>
    <x v="6376"/>
  </r>
  <r>
    <n v="8091"/>
    <x v="4004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x v="5290"/>
    <n v="7"/>
    <n v="0"/>
    <x v="6377"/>
  </r>
  <r>
    <n v="8092"/>
    <x v="4005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x v="1784"/>
    <n v="2"/>
    <n v="0"/>
    <x v="2167"/>
  </r>
  <r>
    <n v="8093"/>
    <x v="4006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x v="6378"/>
  </r>
  <r>
    <n v="8094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x v="1708"/>
    <n v="3"/>
    <n v="0"/>
    <x v="1811"/>
  </r>
  <r>
    <n v="8095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x v="6379"/>
  </r>
  <r>
    <n v="8096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x v="91"/>
    <n v="2"/>
    <n v="0"/>
    <x v="91"/>
  </r>
  <r>
    <n v="8097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x v="5291"/>
    <n v="5"/>
    <n v="0"/>
    <x v="6380"/>
  </r>
  <r>
    <n v="8098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x v="3284"/>
  </r>
  <r>
    <n v="8099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x v="732"/>
    <n v="1"/>
    <n v="0"/>
    <x v="750"/>
  </r>
  <r>
    <n v="8100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x v="3999"/>
    <n v="3"/>
    <n v="0"/>
    <x v="4625"/>
  </r>
  <r>
    <n v="8101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x v="5292"/>
    <n v="3"/>
    <n v="0.2"/>
    <x v="6381"/>
  </r>
  <r>
    <n v="8102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x v="341"/>
    <n v="2"/>
    <n v="0"/>
    <x v="349"/>
  </r>
  <r>
    <n v="8103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x v="6382"/>
  </r>
  <r>
    <n v="8104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x v="352"/>
    <n v="7"/>
    <n v="0"/>
    <x v="360"/>
  </r>
  <r>
    <n v="8105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x v="5294"/>
    <n v="6"/>
    <n v="0.2"/>
    <x v="6383"/>
  </r>
  <r>
    <n v="8106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x v="6384"/>
  </r>
  <r>
    <n v="8107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x v="6385"/>
  </r>
  <r>
    <n v="8108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x v="1510"/>
  </r>
  <r>
    <n v="8109"/>
    <x v="4012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x v="5297"/>
    <n v="4"/>
    <n v="0.3"/>
    <x v="6386"/>
  </r>
  <r>
    <n v="8110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x v="6387"/>
  </r>
  <r>
    <n v="8111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x v="5299"/>
    <n v="2"/>
    <n v="0.3"/>
    <x v="6388"/>
  </r>
  <r>
    <n v="8112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x v="6389"/>
  </r>
  <r>
    <n v="8113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x v="6390"/>
  </r>
  <r>
    <n v="8114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x v="5996"/>
  </r>
  <r>
    <n v="8115"/>
    <x v="4015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x v="5302"/>
    <n v="5"/>
    <n v="0.2"/>
    <x v="6391"/>
  </r>
  <r>
    <n v="8116"/>
    <x v="4016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x v="6392"/>
  </r>
  <r>
    <n v="8117"/>
    <x v="4017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x v="3729"/>
  </r>
  <r>
    <n v="8118"/>
    <x v="4018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x v="2929"/>
    <n v="5"/>
    <n v="0"/>
    <x v="3261"/>
  </r>
  <r>
    <n v="8119"/>
    <x v="4019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x v="5304"/>
    <n v="4"/>
    <n v="0.3"/>
    <x v="6393"/>
  </r>
  <r>
    <n v="8120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x v="108"/>
    <n v="2"/>
    <n v="0"/>
    <x v="109"/>
  </r>
  <r>
    <n v="8121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x v="542"/>
    <n v="3"/>
    <n v="0.2"/>
    <x v="232"/>
  </r>
  <r>
    <n v="8122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x v="5305"/>
    <n v="11"/>
    <n v="0.2"/>
    <x v="6394"/>
  </r>
  <r>
    <n v="8123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x v="6395"/>
  </r>
  <r>
    <n v="8124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x v="5307"/>
    <n v="4"/>
    <n v="0.4"/>
    <x v="6396"/>
  </r>
  <r>
    <n v="8125"/>
    <x v="4022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x v="224"/>
    <n v="2"/>
    <n v="0.2"/>
    <x v="226"/>
  </r>
  <r>
    <n v="8126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x v="995"/>
    <n v="3"/>
    <n v="0.8"/>
    <x v="1034"/>
  </r>
  <r>
    <n v="8127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x v="6397"/>
  </r>
  <r>
    <n v="8128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x v="6398"/>
  </r>
  <r>
    <n v="8129"/>
    <x v="4024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x v="647"/>
    <n v="5"/>
    <n v="0.6"/>
    <x v="6399"/>
  </r>
  <r>
    <n v="8130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x v="5045"/>
    <n v="2"/>
    <n v="0"/>
    <x v="6033"/>
  </r>
  <r>
    <n v="8131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x v="493"/>
    <n v="2"/>
    <n v="0"/>
    <x v="2181"/>
  </r>
  <r>
    <n v="8132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x v="2805"/>
    <n v="4"/>
    <n v="0"/>
    <x v="3116"/>
  </r>
  <r>
    <n v="8133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x v="3469"/>
    <n v="3"/>
    <n v="0"/>
    <x v="3941"/>
  </r>
  <r>
    <n v="8134"/>
    <x v="4026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x v="6400"/>
  </r>
  <r>
    <n v="8135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x v="655"/>
    <n v="3"/>
    <n v="0"/>
    <x v="4445"/>
  </r>
  <r>
    <n v="8136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x v="2077"/>
    <n v="7"/>
    <n v="0"/>
    <x v="2238"/>
  </r>
  <r>
    <n v="8137"/>
    <x v="4028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x v="5310"/>
    <n v="7"/>
    <n v="0.45"/>
    <x v="6401"/>
  </r>
  <r>
    <n v="8138"/>
    <x v="402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x v="5311"/>
    <n v="9"/>
    <n v="0"/>
    <x v="6402"/>
  </r>
  <r>
    <n v="8139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x v="2437"/>
    <n v="8"/>
    <n v="0.2"/>
    <x v="6403"/>
  </r>
  <r>
    <n v="8140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x v="5312"/>
    <n v="10"/>
    <n v="0.2"/>
    <x v="6404"/>
  </r>
  <r>
    <n v="8141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x v="282"/>
    <n v="4"/>
    <n v="0.2"/>
    <x v="6224"/>
  </r>
  <r>
    <n v="8142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x v="1674"/>
    <n v="3"/>
    <n v="0"/>
    <x v="4030"/>
  </r>
  <r>
    <n v="8143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x v="4702"/>
    <n v="3"/>
    <n v="0"/>
    <x v="5587"/>
  </r>
  <r>
    <n v="8144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x v="5313"/>
    <n v="4"/>
    <n v="0.2"/>
    <x v="6405"/>
  </r>
  <r>
    <n v="8145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x v="4101"/>
    <n v="4"/>
    <n v="0.2"/>
    <x v="6406"/>
  </r>
  <r>
    <n v="8146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x v="5314"/>
    <n v="6"/>
    <n v="0"/>
    <x v="6407"/>
  </r>
  <r>
    <n v="8147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x v="2872"/>
    <n v="2"/>
    <n v="0"/>
    <x v="5702"/>
  </r>
  <r>
    <n v="8148"/>
    <x v="4033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x v="338"/>
    <n v="4"/>
    <n v="0"/>
    <x v="346"/>
  </r>
  <r>
    <n v="8149"/>
    <x v="4034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x v="171"/>
    <n v="7"/>
    <n v="0"/>
    <x v="765"/>
  </r>
  <r>
    <n v="8150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x v="6408"/>
  </r>
  <r>
    <n v="8151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x v="1848"/>
  </r>
  <r>
    <n v="8152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x v="4663"/>
    <n v="2"/>
    <n v="0"/>
    <x v="5530"/>
  </r>
  <r>
    <n v="8153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x v="130"/>
    <n v="3"/>
    <n v="0"/>
    <x v="132"/>
  </r>
  <r>
    <n v="8154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x v="5315"/>
    <n v="4"/>
    <n v="0"/>
    <x v="6409"/>
  </r>
  <r>
    <n v="8155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x v="1785"/>
  </r>
  <r>
    <n v="8156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x v="1168"/>
    <n v="2"/>
    <n v="0"/>
    <x v="4027"/>
  </r>
  <r>
    <n v="8157"/>
    <x v="4038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x v="6410"/>
  </r>
  <r>
    <n v="8158"/>
    <x v="4039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x v="2185"/>
  </r>
  <r>
    <n v="8159"/>
    <x v="4040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x v="2975"/>
    <n v="3"/>
    <n v="0.2"/>
    <x v="6411"/>
  </r>
  <r>
    <n v="8160"/>
    <x v="4041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x v="5240"/>
    <n v="5"/>
    <n v="0"/>
    <x v="6308"/>
  </r>
  <r>
    <n v="8161"/>
    <x v="4042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x v="5317"/>
    <n v="2"/>
    <n v="0"/>
    <x v="6412"/>
  </r>
  <r>
    <n v="8162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x v="6413"/>
  </r>
  <r>
    <n v="8163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x v="685"/>
  </r>
  <r>
    <n v="8164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x v="5319"/>
    <n v="6"/>
    <n v="0"/>
    <x v="6414"/>
  </r>
  <r>
    <n v="8165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x v="4195"/>
  </r>
  <r>
    <n v="8166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x v="1655"/>
    <n v="3"/>
    <n v="0.2"/>
    <x v="4063"/>
  </r>
  <r>
    <n v="8167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x v="6415"/>
  </r>
  <r>
    <n v="8168"/>
    <x v="4045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x v="5321"/>
    <n v="7"/>
    <n v="0.2"/>
    <x v="6416"/>
  </r>
  <r>
    <n v="8169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x v="5322"/>
    <n v="7"/>
    <n v="0"/>
    <x v="6417"/>
  </r>
  <r>
    <n v="8170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x v="6418"/>
  </r>
  <r>
    <n v="8171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x v="5323"/>
    <n v="3"/>
    <n v="0"/>
    <x v="6419"/>
  </r>
  <r>
    <n v="8172"/>
    <x v="4047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x v="5324"/>
    <n v="7"/>
    <n v="0"/>
    <x v="6420"/>
  </r>
  <r>
    <n v="8173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x v="709"/>
    <n v="1"/>
    <n v="0"/>
    <x v="723"/>
  </r>
  <r>
    <n v="8174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x v="5022"/>
  </r>
  <r>
    <n v="8175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x v="6421"/>
  </r>
  <r>
    <n v="8176"/>
    <x v="4049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x v="4415"/>
    <n v="4"/>
    <n v="0.2"/>
    <x v="6422"/>
  </r>
  <r>
    <n v="8177"/>
    <x v="4050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x v="6423"/>
  </r>
  <r>
    <n v="8178"/>
    <x v="4051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x v="6424"/>
  </r>
  <r>
    <n v="8179"/>
    <x v="4052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x v="3549"/>
  </r>
  <r>
    <n v="8180"/>
    <x v="4053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x v="5327"/>
    <n v="4"/>
    <n v="0.5"/>
    <x v="6425"/>
  </r>
  <r>
    <n v="8181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x v="5328"/>
    <n v="8"/>
    <n v="0.4"/>
    <x v="6426"/>
  </r>
  <r>
    <n v="8182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x v="6427"/>
  </r>
  <r>
    <n v="8183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x v="1832"/>
    <n v="3"/>
    <n v="0.6"/>
    <x v="1963"/>
  </r>
  <r>
    <n v="8184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x v="6428"/>
  </r>
  <r>
    <n v="8185"/>
    <x v="4056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x v="930"/>
    <n v="3"/>
    <n v="0.2"/>
    <x v="964"/>
  </r>
  <r>
    <n v="8186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x v="1635"/>
    <n v="1"/>
    <n v="0.2"/>
    <x v="1732"/>
  </r>
  <r>
    <n v="8187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x v="5331"/>
    <n v="4"/>
    <n v="0.3"/>
    <x v="6429"/>
  </r>
  <r>
    <n v="8188"/>
    <x v="4058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x v="6430"/>
  </r>
  <r>
    <n v="8189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x v="541"/>
    <n v="3"/>
    <n v="0"/>
    <x v="551"/>
  </r>
  <r>
    <n v="8190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x v="1576"/>
    <n v="1"/>
    <n v="0"/>
    <x v="6431"/>
  </r>
  <r>
    <n v="8191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x v="789"/>
    <n v="6"/>
    <n v="0"/>
    <x v="814"/>
  </r>
  <r>
    <n v="8192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x v="6093"/>
  </r>
  <r>
    <n v="8193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x v="5332"/>
    <n v="7"/>
    <n v="0.7"/>
    <x v="6432"/>
  </r>
  <r>
    <n v="8194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x v="2066"/>
    <n v="3"/>
    <n v="0.2"/>
    <x v="6433"/>
  </r>
  <r>
    <n v="8195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x v="6434"/>
  </r>
  <r>
    <n v="8196"/>
    <x v="4062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x v="4602"/>
  </r>
  <r>
    <n v="8197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x v="2879"/>
    <n v="4"/>
    <n v="0.2"/>
    <x v="6435"/>
  </r>
  <r>
    <n v="8198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x v="6063"/>
  </r>
  <r>
    <n v="8199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x v="12"/>
    <n v="3"/>
    <n v="0.2"/>
    <x v="12"/>
  </r>
  <r>
    <n v="8200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x v="6436"/>
  </r>
  <r>
    <n v="8201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x v="74"/>
    <n v="1"/>
    <n v="0.2"/>
    <x v="74"/>
  </r>
  <r>
    <n v="8202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x v="5335"/>
    <n v="5"/>
    <n v="0"/>
    <x v="6437"/>
  </r>
  <r>
    <n v="8203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x v="5336"/>
    <n v="2"/>
    <n v="0"/>
    <x v="6438"/>
  </r>
  <r>
    <n v="8204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x v="5337"/>
    <n v="3"/>
    <n v="0"/>
    <x v="6439"/>
  </r>
  <r>
    <n v="8205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x v="5338"/>
    <n v="4"/>
    <n v="0"/>
    <x v="6440"/>
  </r>
  <r>
    <n v="8206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x v="6441"/>
  </r>
  <r>
    <n v="8207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x v="6442"/>
  </r>
  <r>
    <n v="8208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x v="370"/>
    <n v="1"/>
    <n v="0.2"/>
    <x v="379"/>
  </r>
  <r>
    <n v="8209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x v="6443"/>
  </r>
  <r>
    <n v="8210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x v="6444"/>
  </r>
  <r>
    <n v="8211"/>
    <x v="4068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x v="6445"/>
  </r>
  <r>
    <n v="8212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x v="6446"/>
  </r>
  <r>
    <n v="8213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x v="5344"/>
    <n v="3"/>
    <n v="0.2"/>
    <x v="6447"/>
  </r>
  <r>
    <n v="8214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x v="6448"/>
  </r>
  <r>
    <n v="8215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x v="3755"/>
    <n v="1"/>
    <n v="0.2"/>
    <x v="6449"/>
  </r>
  <r>
    <n v="8216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x v="6450"/>
  </r>
  <r>
    <n v="8217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x v="6451"/>
  </r>
  <r>
    <n v="8218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x v="1456"/>
    <n v="3"/>
    <n v="0.2"/>
    <x v="1535"/>
  </r>
  <r>
    <n v="8219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x v="5348"/>
    <n v="3"/>
    <n v="0.6"/>
    <x v="6452"/>
  </r>
  <r>
    <n v="8220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x v="5212"/>
  </r>
  <r>
    <n v="8221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x v="99"/>
    <n v="3"/>
    <n v="0.8"/>
    <x v="100"/>
  </r>
  <r>
    <n v="8222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x v="5349"/>
    <n v="4"/>
    <n v="0.2"/>
    <x v="6453"/>
  </r>
  <r>
    <n v="8223"/>
    <x v="4072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x v="1438"/>
    <n v="2"/>
    <n v="0.2"/>
    <x v="5629"/>
  </r>
  <r>
    <n v="8224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x v="6454"/>
  </r>
  <r>
    <n v="8225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x v="91"/>
    <n v="2"/>
    <n v="0"/>
    <x v="91"/>
  </r>
  <r>
    <n v="8226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x v="2408"/>
    <n v="10"/>
    <n v="0"/>
    <x v="6455"/>
  </r>
  <r>
    <n v="8227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x v="1018"/>
    <n v="1"/>
    <n v="0"/>
    <x v="1057"/>
  </r>
  <r>
    <n v="8228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x v="6456"/>
  </r>
  <r>
    <n v="8229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x v="6457"/>
  </r>
  <r>
    <n v="8230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x v="1324"/>
    <n v="3"/>
    <n v="0"/>
    <x v="1381"/>
  </r>
  <r>
    <n v="8231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x v="878"/>
    <n v="3"/>
    <n v="0"/>
    <x v="911"/>
  </r>
  <r>
    <n v="8232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x v="6458"/>
  </r>
  <r>
    <n v="8233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x v="3382"/>
    <n v="5"/>
    <n v="0"/>
    <x v="3823"/>
  </r>
  <r>
    <n v="8234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x v="1390"/>
    <n v="2"/>
    <n v="0"/>
    <x v="4594"/>
  </r>
  <r>
    <n v="8235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x v="6459"/>
  </r>
  <r>
    <n v="8236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x v="6460"/>
  </r>
  <r>
    <n v="8237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x v="232"/>
  </r>
  <r>
    <n v="8238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x v="411"/>
    <n v="2"/>
    <n v="0.2"/>
    <x v="421"/>
  </r>
  <r>
    <n v="8239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x v="6461"/>
  </r>
  <r>
    <n v="8240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x v="3079"/>
    <n v="2"/>
    <n v="0.2"/>
    <x v="6462"/>
  </r>
  <r>
    <n v="8241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x v="5356"/>
    <n v="4"/>
    <n v="0.2"/>
    <x v="6463"/>
  </r>
  <r>
    <n v="8242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x v="6464"/>
  </r>
  <r>
    <n v="8243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x v="6465"/>
  </r>
  <r>
    <n v="8244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x v="5359"/>
    <n v="8"/>
    <n v="0.2"/>
    <x v="5287"/>
  </r>
  <r>
    <n v="8245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x v="5360"/>
    <n v="3"/>
    <n v="0"/>
    <x v="6466"/>
  </r>
  <r>
    <n v="8246"/>
    <x v="4082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x v="3216"/>
    <n v="3"/>
    <n v="0"/>
    <x v="3624"/>
  </r>
  <r>
    <n v="8247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x v="6467"/>
  </r>
  <r>
    <n v="8248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x v="2862"/>
    <n v="2"/>
    <n v="0.2"/>
    <x v="6468"/>
  </r>
  <r>
    <n v="8249"/>
    <x v="4084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x v="5362"/>
    <n v="2"/>
    <n v="0.4"/>
    <x v="6469"/>
  </r>
  <r>
    <n v="8250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x v="5363"/>
    <n v="2"/>
    <n v="0.8"/>
    <x v="6470"/>
  </r>
  <r>
    <n v="8251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x v="5364"/>
    <n v="2"/>
    <n v="0.6"/>
    <x v="6471"/>
  </r>
  <r>
    <n v="8252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x v="5365"/>
    <n v="5"/>
    <n v="0.8"/>
    <x v="6472"/>
  </r>
  <r>
    <n v="8253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x v="1556"/>
    <n v="2"/>
    <n v="0.2"/>
    <x v="1644"/>
  </r>
  <r>
    <n v="8254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x v="5366"/>
    <n v="1"/>
    <n v="0"/>
    <x v="3911"/>
  </r>
  <r>
    <n v="8255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x v="2250"/>
    <n v="4"/>
    <n v="0"/>
    <x v="2430"/>
  </r>
  <r>
    <n v="8256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x v="5367"/>
    <n v="8"/>
    <n v="0.2"/>
    <x v="6473"/>
  </r>
  <r>
    <n v="8257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x v="485"/>
    <n v="3"/>
    <n v="0"/>
    <x v="496"/>
  </r>
  <r>
    <n v="8258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x v="5368"/>
    <n v="5"/>
    <n v="0"/>
    <x v="6474"/>
  </r>
  <r>
    <n v="8259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x v="997"/>
    <n v="6"/>
    <n v="0.2"/>
    <x v="6475"/>
  </r>
  <r>
    <n v="8260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x v="1629"/>
  </r>
  <r>
    <n v="8261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x v="5369"/>
    <n v="1"/>
    <n v="0"/>
    <x v="6476"/>
  </r>
  <r>
    <n v="8262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x v="5370"/>
    <n v="4"/>
    <n v="0"/>
    <x v="6477"/>
  </r>
  <r>
    <n v="8263"/>
    <x v="4088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x v="541"/>
    <n v="3"/>
    <n v="0"/>
    <x v="551"/>
  </r>
  <r>
    <n v="8264"/>
    <x v="4089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x v="3702"/>
    <n v="4"/>
    <n v="0.7"/>
    <x v="4234"/>
  </r>
  <r>
    <n v="8265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x v="6478"/>
  </r>
  <r>
    <n v="8266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x v="6479"/>
  </r>
  <r>
    <n v="8267"/>
    <x v="4091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x v="1024"/>
    <n v="2"/>
    <n v="0"/>
    <x v="6480"/>
  </r>
  <r>
    <n v="8268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x v="5372"/>
    <n v="1"/>
    <n v="0.5"/>
    <x v="6481"/>
  </r>
  <r>
    <n v="8269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x v="2752"/>
  </r>
  <r>
    <n v="8270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x v="5373"/>
    <n v="4"/>
    <n v="0.2"/>
    <x v="6482"/>
  </r>
  <r>
    <n v="8271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x v="564"/>
    <n v="2"/>
    <n v="0.2"/>
    <x v="6483"/>
  </r>
  <r>
    <n v="8272"/>
    <x v="4093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x v="6484"/>
  </r>
  <r>
    <n v="8273"/>
    <x v="4094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x v="2388"/>
    <n v="4"/>
    <n v="0.2"/>
    <x v="6485"/>
  </r>
  <r>
    <n v="8274"/>
    <x v="4095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x v="1321"/>
    <n v="1"/>
    <n v="0.2"/>
    <x v="6486"/>
  </r>
  <r>
    <n v="8275"/>
    <x v="4096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x v="2969"/>
    <n v="7"/>
    <n v="0"/>
    <x v="3313"/>
  </r>
  <r>
    <n v="8276"/>
    <x v="4097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x v="6487"/>
  </r>
  <r>
    <n v="8277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x v="6298"/>
  </r>
  <r>
    <n v="8278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x v="5376"/>
    <n v="2"/>
    <n v="0.7"/>
    <x v="6488"/>
  </r>
  <r>
    <n v="8279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x v="5377"/>
    <n v="3"/>
    <n v="0.2"/>
    <x v="6489"/>
  </r>
  <r>
    <n v="8280"/>
    <x v="4099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x v="5378"/>
    <n v="3"/>
    <n v="0"/>
    <x v="6490"/>
  </r>
  <r>
    <n v="8281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x v="6491"/>
  </r>
  <r>
    <n v="8282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x v="724"/>
    <n v="3"/>
    <n v="0.2"/>
    <x v="1681"/>
  </r>
  <r>
    <n v="8283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x v="6492"/>
  </r>
  <r>
    <n v="8284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x v="3979"/>
  </r>
  <r>
    <n v="8285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x v="5381"/>
    <n v="8"/>
    <n v="0.2"/>
    <x v="6493"/>
  </r>
  <r>
    <n v="8286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x v="6494"/>
  </r>
  <r>
    <n v="8287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x v="277"/>
    <n v="6"/>
    <n v="0.2"/>
    <x v="282"/>
  </r>
  <r>
    <n v="8288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x v="1914"/>
    <n v="5"/>
    <n v="0.2"/>
    <x v="2058"/>
  </r>
  <r>
    <n v="8289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x v="2030"/>
    <n v="7"/>
    <n v="0.2"/>
    <x v="2188"/>
  </r>
  <r>
    <n v="8290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x v="6495"/>
  </r>
  <r>
    <n v="8291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x v="4839"/>
    <n v="2"/>
    <n v="0.2"/>
    <x v="5772"/>
  </r>
  <r>
    <n v="8292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x v="5384"/>
    <n v="1"/>
    <n v="0.2"/>
    <x v="6496"/>
  </r>
  <r>
    <n v="8293"/>
    <x v="4103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x v="2293"/>
    <n v="3"/>
    <n v="0.7"/>
    <x v="2479"/>
  </r>
  <r>
    <n v="8294"/>
    <x v="4104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x v="5385"/>
    <n v="4"/>
    <n v="0.2"/>
    <x v="6497"/>
  </r>
  <r>
    <n v="8295"/>
    <x v="4105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x v="1657"/>
    <n v="2"/>
    <n v="0"/>
    <x v="1755"/>
  </r>
  <r>
    <n v="8296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x v="5386"/>
    <n v="9"/>
    <n v="0"/>
    <x v="6498"/>
  </r>
  <r>
    <n v="8297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x v="6499"/>
  </r>
  <r>
    <n v="8298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x v="1268"/>
    <n v="2"/>
    <n v="0.2"/>
    <x v="2371"/>
  </r>
  <r>
    <n v="8299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x v="696"/>
    <n v="3"/>
    <n v="0.2"/>
    <x v="710"/>
  </r>
  <r>
    <n v="8300"/>
    <x v="410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x v="3373"/>
    <n v="3"/>
    <n v="0"/>
    <x v="3812"/>
  </r>
  <r>
    <n v="8301"/>
    <x v="410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x v="2338"/>
  </r>
  <r>
    <n v="8302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x v="4548"/>
  </r>
  <r>
    <n v="8303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x v="6500"/>
  </r>
  <r>
    <n v="8304"/>
    <x v="4111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x v="89"/>
    <n v="2"/>
    <n v="0.2"/>
    <x v="89"/>
  </r>
  <r>
    <n v="8305"/>
    <x v="4112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x v="6501"/>
  </r>
  <r>
    <n v="8306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x v="56"/>
    <n v="5"/>
    <n v="0"/>
    <x v="56"/>
  </r>
  <r>
    <n v="8307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x v="1085"/>
    <n v="7"/>
    <n v="0"/>
    <x v="6502"/>
  </r>
  <r>
    <n v="8308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x v="4935"/>
  </r>
  <r>
    <n v="8309"/>
    <x v="4114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x v="5389"/>
    <n v="9"/>
    <n v="0"/>
    <x v="979"/>
  </r>
  <r>
    <n v="8310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x v="6503"/>
  </r>
  <r>
    <n v="8311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x v="5391"/>
    <n v="3"/>
    <n v="0.3"/>
    <x v="6504"/>
  </r>
  <r>
    <n v="8312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x v="5392"/>
    <n v="4"/>
    <n v="0"/>
    <x v="6505"/>
  </r>
  <r>
    <n v="8313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x v="5393"/>
    <n v="7"/>
    <n v="0"/>
    <x v="6506"/>
  </r>
  <r>
    <n v="8314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x v="6507"/>
  </r>
  <r>
    <n v="8315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x v="4273"/>
    <n v="2"/>
    <n v="0.2"/>
    <x v="4992"/>
  </r>
  <r>
    <n v="8316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x v="2715"/>
    <n v="7"/>
    <n v="0.2"/>
    <x v="6508"/>
  </r>
  <r>
    <n v="8317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x v="2975"/>
    <n v="3"/>
    <n v="0.2"/>
    <x v="6411"/>
  </r>
  <r>
    <n v="8318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x v="5395"/>
    <n v="1"/>
    <n v="0.2"/>
    <x v="6509"/>
  </r>
  <r>
    <n v="8319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x v="5396"/>
    <n v="8"/>
    <n v="0.2"/>
    <x v="6510"/>
  </r>
  <r>
    <n v="8320"/>
    <x v="4119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x v="1082"/>
    <n v="1"/>
    <n v="0"/>
    <x v="1123"/>
  </r>
  <r>
    <n v="8321"/>
    <x v="4120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x v="4382"/>
  </r>
  <r>
    <n v="8322"/>
    <x v="4121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x v="5397"/>
    <n v="2"/>
    <n v="0.8"/>
    <x v="6511"/>
  </r>
  <r>
    <n v="8323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x v="4622"/>
    <n v="2"/>
    <n v="0"/>
    <x v="5476"/>
  </r>
  <r>
    <n v="8324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x v="948"/>
  </r>
  <r>
    <n v="8325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x v="3058"/>
    <n v="5"/>
    <n v="0.2"/>
    <x v="6512"/>
  </r>
  <r>
    <n v="8326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x v="3180"/>
    <n v="3"/>
    <n v="0.2"/>
    <x v="3581"/>
  </r>
  <r>
    <n v="8327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x v="5398"/>
    <n v="4"/>
    <n v="0.8"/>
    <x v="6513"/>
  </r>
  <r>
    <n v="8328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x v="5399"/>
    <n v="7"/>
    <n v="0.8"/>
    <x v="6514"/>
  </r>
  <r>
    <n v="8329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x v="140"/>
    <n v="3"/>
    <n v="0"/>
    <x v="142"/>
  </r>
  <r>
    <n v="8330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x v="90"/>
    <n v="1"/>
    <n v="0"/>
    <x v="90"/>
  </r>
  <r>
    <n v="8331"/>
    <x v="4126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x v="2317"/>
    <n v="4"/>
    <n v="0"/>
    <x v="6515"/>
  </r>
  <r>
    <n v="8332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x v="1082"/>
    <n v="1"/>
    <n v="0"/>
    <x v="1123"/>
  </r>
  <r>
    <n v="8333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x v="1383"/>
    <n v="5"/>
    <n v="0"/>
    <x v="5044"/>
  </r>
  <r>
    <n v="8334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x v="1465"/>
    <n v="3"/>
    <n v="0"/>
    <x v="1544"/>
  </r>
  <r>
    <n v="8335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x v="5400"/>
    <n v="4"/>
    <n v="0"/>
    <x v="6516"/>
  </r>
  <r>
    <n v="8336"/>
    <x v="4128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x v="5401"/>
    <n v="9"/>
    <n v="0"/>
    <x v="6517"/>
  </r>
  <r>
    <n v="8337"/>
    <x v="412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x v="6518"/>
  </r>
  <r>
    <n v="8338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x v="100"/>
    <n v="4"/>
    <n v="0"/>
    <x v="101"/>
  </r>
  <r>
    <n v="8339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x v="5403"/>
    <n v="5"/>
    <n v="0"/>
    <x v="6519"/>
  </r>
  <r>
    <n v="8340"/>
    <x v="4131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x v="6520"/>
  </r>
  <r>
    <n v="8341"/>
    <x v="4132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x v="56"/>
    <n v="5"/>
    <n v="0"/>
    <x v="56"/>
  </r>
  <r>
    <n v="8342"/>
    <x v="4133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x v="651"/>
  </r>
  <r>
    <n v="8343"/>
    <x v="4134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x v="5405"/>
    <n v="7"/>
    <n v="0"/>
    <x v="6521"/>
  </r>
  <r>
    <n v="8344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x v="5406"/>
    <n v="5"/>
    <n v="0.2"/>
    <x v="6522"/>
  </r>
  <r>
    <n v="8345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x v="2427"/>
    <n v="3"/>
    <n v="0.2"/>
    <x v="6523"/>
  </r>
  <r>
    <n v="8346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x v="5407"/>
    <n v="3"/>
    <n v="0.2"/>
    <x v="6524"/>
  </r>
  <r>
    <n v="8347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x v="815"/>
    <n v="5"/>
    <n v="0"/>
    <x v="6525"/>
  </r>
  <r>
    <n v="8348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x v="6526"/>
  </r>
  <r>
    <n v="8349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x v="6527"/>
  </r>
  <r>
    <n v="8350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x v="5410"/>
    <n v="5"/>
    <n v="0"/>
    <x v="6528"/>
  </r>
  <r>
    <n v="8351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x v="90"/>
  </r>
  <r>
    <n v="8352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x v="5411"/>
    <n v="2"/>
    <n v="0.2"/>
    <x v="6529"/>
  </r>
  <r>
    <n v="8353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x v="5412"/>
    <n v="4"/>
    <n v="0.7"/>
    <x v="6530"/>
  </r>
  <r>
    <n v="8354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x v="5413"/>
    <n v="5"/>
    <n v="0.4"/>
    <x v="6531"/>
  </r>
  <r>
    <n v="8355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x v="6532"/>
  </r>
  <r>
    <n v="8356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x v="3905"/>
    <n v="2"/>
    <n v="0.2"/>
    <x v="6533"/>
  </r>
  <r>
    <n v="8357"/>
    <x v="4138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x v="4702"/>
    <n v="3"/>
    <n v="0"/>
    <x v="5643"/>
  </r>
  <r>
    <n v="8358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x v="5414"/>
    <n v="7"/>
    <n v="0"/>
    <x v="6534"/>
  </r>
  <r>
    <n v="8359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x v="554"/>
    <n v="2"/>
    <n v="0.2"/>
    <x v="563"/>
  </r>
  <r>
    <n v="8360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x v="6535"/>
  </r>
  <r>
    <n v="8361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x v="4142"/>
    <n v="2"/>
    <n v="0.2"/>
    <x v="6536"/>
  </r>
  <r>
    <n v="8362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x v="5416"/>
    <n v="2"/>
    <n v="0.8"/>
    <x v="6537"/>
  </r>
  <r>
    <n v="8363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x v="3341"/>
    <n v="5"/>
    <n v="0.3"/>
    <x v="6538"/>
  </r>
  <r>
    <n v="8364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x v="5417"/>
    <n v="3"/>
    <n v="0.2"/>
    <x v="6539"/>
  </r>
  <r>
    <n v="8365"/>
    <x v="414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x v="5418"/>
    <n v="2"/>
    <n v="0.2"/>
    <x v="6540"/>
  </r>
  <r>
    <n v="8366"/>
    <x v="4142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x v="5419"/>
    <n v="4"/>
    <n v="0.2"/>
    <x v="6541"/>
  </r>
  <r>
    <n v="8367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x v="6542"/>
  </r>
  <r>
    <n v="8368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x v="6543"/>
  </r>
  <r>
    <n v="8369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x v="2067"/>
    <n v="5"/>
    <n v="0.2"/>
    <x v="6544"/>
  </r>
  <r>
    <n v="8370"/>
    <x v="4144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x v="3458"/>
    <n v="3"/>
    <n v="0.2"/>
    <x v="3929"/>
  </r>
  <r>
    <n v="8371"/>
    <x v="4145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x v="6545"/>
  </r>
  <r>
    <n v="8372"/>
    <x v="4146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x v="5421"/>
    <n v="1"/>
    <n v="0.8"/>
    <x v="6546"/>
  </r>
  <r>
    <n v="8373"/>
    <x v="4147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x v="4465"/>
    <n v="3"/>
    <n v="0"/>
    <x v="5264"/>
  </r>
  <r>
    <n v="8374"/>
    <x v="4148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x v="5422"/>
    <n v="1"/>
    <n v="0"/>
    <x v="6547"/>
  </r>
  <r>
    <n v="8375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x v="6548"/>
  </r>
  <r>
    <n v="8376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x v="5424"/>
    <n v="6"/>
    <n v="0.2"/>
    <x v="6549"/>
  </r>
  <r>
    <n v="8377"/>
    <x v="4150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x v="6550"/>
  </r>
  <r>
    <n v="8378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x v="1545"/>
  </r>
  <r>
    <n v="8379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x v="12"/>
    <n v="3"/>
    <n v="0.2"/>
    <x v="906"/>
  </r>
  <r>
    <n v="8380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x v="6551"/>
  </r>
  <r>
    <n v="8381"/>
    <x v="4152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x v="6552"/>
  </r>
  <r>
    <n v="8382"/>
    <x v="4153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x v="560"/>
    <n v="2"/>
    <n v="0.2"/>
    <x v="569"/>
  </r>
  <r>
    <n v="8383"/>
    <x v="4154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x v="5427"/>
    <n v="4"/>
    <n v="0.3"/>
    <x v="232"/>
  </r>
  <r>
    <n v="8384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x v="1543"/>
    <n v="3"/>
    <n v="0"/>
    <x v="1630"/>
  </r>
  <r>
    <n v="8385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x v="522"/>
    <n v="2"/>
    <n v="0"/>
    <x v="534"/>
  </r>
  <r>
    <n v="8386"/>
    <x v="4156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x v="5616"/>
  </r>
  <r>
    <n v="8387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x v="5428"/>
    <n v="1"/>
    <n v="0"/>
    <x v="6553"/>
  </r>
  <r>
    <n v="8388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x v="3477"/>
    <n v="5"/>
    <n v="0"/>
    <x v="3952"/>
  </r>
  <r>
    <n v="8389"/>
    <x v="4158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x v="566"/>
    <n v="2"/>
    <n v="0"/>
    <x v="575"/>
  </r>
  <r>
    <n v="8390"/>
    <x v="4159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x v="5429"/>
    <n v="6"/>
    <n v="0.2"/>
    <x v="6554"/>
  </r>
  <r>
    <n v="8391"/>
    <x v="4160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8392"/>
    <x v="4161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x v="1302"/>
    <n v="2"/>
    <n v="0"/>
    <x v="1357"/>
  </r>
  <r>
    <n v="8393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x v="4856"/>
    <n v="3"/>
    <n v="0"/>
    <x v="5793"/>
  </r>
  <r>
    <n v="8394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x v="4818"/>
    <n v="5"/>
    <n v="0"/>
    <x v="5741"/>
  </r>
  <r>
    <n v="8395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x v="3786"/>
  </r>
  <r>
    <n v="8396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x v="5430"/>
    <n v="3"/>
    <n v="0.3"/>
    <x v="6555"/>
  </r>
  <r>
    <n v="8397"/>
    <x v="4163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x v="5431"/>
    <n v="7"/>
    <n v="0.2"/>
    <x v="6556"/>
  </r>
  <r>
    <n v="8398"/>
    <x v="4164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x v="5432"/>
    <n v="5"/>
    <n v="0.8"/>
    <x v="6557"/>
  </r>
  <r>
    <n v="8399"/>
    <x v="4165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x v="5825"/>
  </r>
  <r>
    <n v="8400"/>
    <x v="4166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x v="1420"/>
  </r>
  <r>
    <n v="8401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x v="2656"/>
    <n v="5"/>
    <n v="0.2"/>
    <x v="2931"/>
  </r>
  <r>
    <n v="8402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x v="5433"/>
    <n v="3"/>
    <n v="0.1"/>
    <x v="6558"/>
  </r>
  <r>
    <n v="8403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x v="5434"/>
    <n v="2"/>
    <n v="0"/>
    <x v="6559"/>
  </r>
  <r>
    <n v="8404"/>
    <x v="4168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x v="151"/>
    <n v="4"/>
    <n v="0"/>
    <x v="153"/>
  </r>
  <r>
    <n v="8405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x v="202"/>
    <n v="4"/>
    <n v="0"/>
    <x v="204"/>
  </r>
  <r>
    <n v="8406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x v="5435"/>
    <n v="5"/>
    <n v="0"/>
    <x v="6560"/>
  </r>
  <r>
    <n v="8407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x v="372"/>
    <n v="2"/>
    <n v="0"/>
    <x v="6561"/>
  </r>
  <r>
    <n v="8408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x v="1316"/>
    <n v="7"/>
    <n v="0"/>
    <x v="6562"/>
  </r>
  <r>
    <n v="8409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x v="5368"/>
    <n v="5"/>
    <n v="0"/>
    <x v="6563"/>
  </r>
  <r>
    <n v="8410"/>
    <x v="4170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x v="5436"/>
    <n v="4"/>
    <n v="0.2"/>
    <x v="6564"/>
  </r>
  <r>
    <n v="8411"/>
    <x v="4171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x v="5437"/>
    <n v="4"/>
    <n v="0.4"/>
    <x v="6565"/>
  </r>
  <r>
    <n v="8412"/>
    <x v="4172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x v="5438"/>
    <n v="7"/>
    <n v="0"/>
    <x v="6566"/>
  </r>
  <r>
    <n v="8413"/>
    <x v="4173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x v="6567"/>
  </r>
  <r>
    <n v="8414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x v="5440"/>
    <n v="10"/>
    <n v="0.2"/>
    <x v="6568"/>
  </r>
  <r>
    <n v="8415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x v="6569"/>
  </r>
  <r>
    <n v="8416"/>
    <x v="417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x v="1938"/>
    <n v="3"/>
    <n v="0"/>
    <x v="2086"/>
  </r>
  <r>
    <n v="8417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x v="6570"/>
  </r>
  <r>
    <n v="8418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x v="1464"/>
    <n v="3"/>
    <n v="0"/>
    <x v="1543"/>
  </r>
  <r>
    <n v="8419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x v="6571"/>
  </r>
  <r>
    <n v="8420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x v="5224"/>
    <n v="4"/>
    <n v="0"/>
    <x v="6283"/>
  </r>
  <r>
    <n v="8421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x v="6572"/>
  </r>
  <r>
    <n v="8422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x v="47"/>
  </r>
  <r>
    <n v="8423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x v="1511"/>
    <n v="5"/>
    <n v="0"/>
    <x v="6573"/>
  </r>
  <r>
    <n v="8424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x v="586"/>
    <n v="2"/>
    <n v="0"/>
    <x v="6574"/>
  </r>
  <r>
    <n v="8425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x v="6575"/>
  </r>
  <r>
    <n v="8426"/>
    <x v="4178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x v="5445"/>
    <n v="8"/>
    <n v="0.7"/>
    <x v="6576"/>
  </r>
  <r>
    <n v="8427"/>
    <x v="4179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x v="6577"/>
  </r>
  <r>
    <n v="8428"/>
    <x v="4180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x v="1009"/>
    <n v="2"/>
    <n v="0"/>
    <x v="6578"/>
  </r>
  <r>
    <n v="8429"/>
    <x v="4181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x v="6579"/>
  </r>
  <r>
    <n v="8430"/>
    <x v="4182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x v="6580"/>
  </r>
  <r>
    <n v="8431"/>
    <x v="4183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x v="2608"/>
  </r>
  <r>
    <n v="8432"/>
    <x v="4184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x v="6581"/>
  </r>
  <r>
    <n v="8433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x v="192"/>
    <n v="4"/>
    <n v="0.2"/>
    <x v="6582"/>
  </r>
  <r>
    <n v="8434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x v="1312"/>
    <n v="2"/>
    <n v="0.2"/>
    <x v="2997"/>
  </r>
  <r>
    <n v="8435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x v="745"/>
    <n v="5"/>
    <n v="0.6"/>
    <x v="6583"/>
  </r>
  <r>
    <n v="8436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x v="5450"/>
    <n v="2"/>
    <n v="0.8"/>
    <x v="6584"/>
  </r>
  <r>
    <n v="8437"/>
    <x v="4186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x v="682"/>
    <n v="11"/>
    <n v="0.2"/>
    <x v="6585"/>
  </r>
  <r>
    <n v="8438"/>
    <x v="4187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x v="2116"/>
    <n v="2"/>
    <n v="0.2"/>
    <x v="1201"/>
  </r>
  <r>
    <n v="8439"/>
    <x v="4188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x v="6586"/>
  </r>
  <r>
    <n v="8440"/>
    <x v="4189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x v="6007"/>
  </r>
  <r>
    <n v="8441"/>
    <x v="4190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x v="6587"/>
  </r>
  <r>
    <n v="8442"/>
    <x v="4191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x v="5453"/>
    <n v="4"/>
    <n v="0.2"/>
    <x v="6588"/>
  </r>
  <r>
    <n v="8443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x v="6589"/>
  </r>
  <r>
    <n v="8444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x v="6590"/>
  </r>
  <r>
    <n v="8445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x v="5456"/>
    <n v="3"/>
    <n v="0.4"/>
    <x v="6591"/>
  </r>
  <r>
    <n v="8446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x v="5457"/>
    <n v="4"/>
    <n v="0.3"/>
    <x v="6592"/>
  </r>
  <r>
    <n v="8447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x v="768"/>
    <n v="4"/>
    <n v="0"/>
    <x v="5259"/>
  </r>
  <r>
    <n v="8448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x v="6331"/>
  </r>
  <r>
    <n v="8449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x v="3490"/>
  </r>
  <r>
    <n v="8450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x v="5458"/>
    <n v="8"/>
    <n v="0"/>
    <x v="6593"/>
  </r>
  <r>
    <n v="8451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x v="6594"/>
  </r>
  <r>
    <n v="8452"/>
    <x v="4194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x v="5460"/>
    <n v="5"/>
    <n v="0.2"/>
    <x v="6595"/>
  </r>
  <r>
    <n v="8453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x v="5209"/>
    <n v="4"/>
    <n v="0.3"/>
    <x v="6257"/>
  </r>
  <r>
    <n v="8454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x v="6596"/>
  </r>
  <r>
    <n v="8455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x v="6597"/>
  </r>
  <r>
    <n v="8456"/>
    <x v="4196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x v="6598"/>
  </r>
  <r>
    <n v="8457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x v="5462"/>
    <n v="3"/>
    <n v="0.3"/>
    <x v="6599"/>
  </r>
  <r>
    <n v="8458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8459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x v="6600"/>
  </r>
  <r>
    <n v="8460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x v="6601"/>
  </r>
  <r>
    <n v="8461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x v="3276"/>
    <n v="5"/>
    <n v="0"/>
    <x v="3698"/>
  </r>
  <r>
    <n v="8462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x v="1449"/>
    <n v="3"/>
    <n v="0"/>
    <x v="1526"/>
  </r>
  <r>
    <n v="8463"/>
    <x v="4200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x v="6602"/>
  </r>
  <r>
    <n v="8464"/>
    <x v="420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x v="214"/>
    <n v="3"/>
    <n v="0.2"/>
    <x v="216"/>
  </r>
  <r>
    <n v="8465"/>
    <x v="4202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x v="3854"/>
    <n v="4"/>
    <n v="0.2"/>
    <x v="4432"/>
  </r>
  <r>
    <n v="8466"/>
    <x v="4203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x v="4241"/>
  </r>
  <r>
    <n v="8467"/>
    <x v="4204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x v="6603"/>
  </r>
  <r>
    <n v="8468"/>
    <x v="4205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x v="6604"/>
  </r>
  <r>
    <n v="8469"/>
    <x v="420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x v="5467"/>
    <n v="6"/>
    <n v="0"/>
    <x v="6605"/>
  </r>
  <r>
    <n v="8470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x v="6606"/>
  </r>
  <r>
    <n v="8471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x v="5468"/>
    <n v="2"/>
    <n v="0.2"/>
    <x v="6607"/>
  </r>
  <r>
    <n v="8472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x v="2540"/>
    <n v="3"/>
    <n v="0.2"/>
    <x v="6608"/>
  </r>
  <r>
    <n v="8473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x v="3500"/>
    <n v="1"/>
    <n v="0.2"/>
    <x v="3983"/>
  </r>
  <r>
    <n v="8474"/>
    <x v="4208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x v="5469"/>
    <n v="1"/>
    <n v="0.2"/>
    <x v="6609"/>
  </r>
  <r>
    <n v="8475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x v="5470"/>
    <n v="4"/>
    <n v="0.7"/>
    <x v="6610"/>
  </r>
  <r>
    <n v="8476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x v="4975"/>
    <n v="2"/>
    <n v="0.2"/>
    <x v="5944"/>
  </r>
  <r>
    <n v="8477"/>
    <x v="421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x v="2542"/>
    <n v="1"/>
    <n v="0.2"/>
    <x v="6611"/>
  </r>
  <r>
    <n v="8478"/>
    <x v="4211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x v="6612"/>
  </r>
  <r>
    <n v="8479"/>
    <x v="4212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x v="1784"/>
    <n v="2"/>
    <n v="0"/>
    <x v="6613"/>
  </r>
  <r>
    <n v="8480"/>
    <x v="4213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x v="1064"/>
  </r>
  <r>
    <n v="8481"/>
    <x v="4214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x v="5472"/>
    <n v="2"/>
    <n v="0"/>
    <x v="6614"/>
  </r>
  <r>
    <n v="8482"/>
    <x v="4215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x v="4008"/>
    <n v="3"/>
    <n v="0.2"/>
    <x v="6615"/>
  </r>
  <r>
    <n v="8483"/>
    <x v="4216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x v="346"/>
    <n v="2"/>
    <n v="0"/>
    <x v="354"/>
  </r>
  <r>
    <n v="8484"/>
    <x v="4217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x v="4162"/>
    <n v="5"/>
    <n v="0"/>
    <x v="6616"/>
  </r>
  <r>
    <n v="8485"/>
    <x v="4218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x v="5473"/>
    <n v="10"/>
    <n v="0"/>
    <x v="6617"/>
  </r>
  <r>
    <n v="8486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x v="1846"/>
    <n v="2"/>
    <n v="0"/>
    <x v="1981"/>
  </r>
  <r>
    <n v="8487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x v="168"/>
    <n v="2"/>
    <n v="0"/>
    <x v="170"/>
  </r>
  <r>
    <n v="8488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x v="5474"/>
    <n v="3"/>
    <n v="0"/>
    <x v="6618"/>
  </r>
  <r>
    <n v="8489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x v="6619"/>
  </r>
  <r>
    <n v="8490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x v="3441"/>
    <n v="8"/>
    <n v="0"/>
    <x v="6620"/>
  </r>
  <r>
    <n v="8491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x v="5476"/>
    <n v="7"/>
    <n v="0"/>
    <x v="6621"/>
  </r>
  <r>
    <n v="8492"/>
    <x v="4221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x v="4095"/>
    <n v="3"/>
    <n v="0"/>
    <x v="6622"/>
  </r>
  <r>
    <n v="8493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x v="6623"/>
  </r>
  <r>
    <n v="8494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x v="5478"/>
    <n v="3"/>
    <n v="0.2"/>
    <x v="6624"/>
  </r>
  <r>
    <n v="8495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x v="5479"/>
    <n v="1"/>
    <n v="0.8"/>
    <x v="6625"/>
  </r>
  <r>
    <n v="8496"/>
    <x v="4223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x v="6569"/>
  </r>
  <r>
    <n v="8497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x v="426"/>
    <n v="3"/>
    <n v="0"/>
    <x v="436"/>
  </r>
  <r>
    <n v="8498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x v="651"/>
    <n v="3"/>
    <n v="0"/>
    <x v="6626"/>
  </r>
  <r>
    <n v="8499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x v="6627"/>
  </r>
  <r>
    <n v="8500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x v="1612"/>
    <n v="6"/>
    <n v="0.2"/>
    <x v="6628"/>
  </r>
  <r>
    <n v="8501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x v="619"/>
    <n v="2"/>
    <n v="0"/>
    <x v="630"/>
  </r>
  <r>
    <n v="8502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x v="2992"/>
    <n v="2"/>
    <n v="0.2"/>
    <x v="4815"/>
  </r>
  <r>
    <n v="8503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x v="4236"/>
    <n v="3"/>
    <n v="0.2"/>
    <x v="4942"/>
  </r>
  <r>
    <n v="8504"/>
    <x v="4226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x v="91"/>
    <n v="2"/>
    <n v="0"/>
    <x v="91"/>
  </r>
  <r>
    <n v="8505"/>
    <x v="4227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x v="5650"/>
  </r>
  <r>
    <n v="8506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x v="6629"/>
  </r>
  <r>
    <n v="8507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x v="6630"/>
  </r>
  <r>
    <n v="8508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x v="6631"/>
  </r>
  <r>
    <n v="8509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x v="5483"/>
    <n v="11"/>
    <n v="0"/>
    <x v="6632"/>
  </r>
  <r>
    <n v="8510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x v="4874"/>
    <n v="1"/>
    <n v="0"/>
    <x v="6633"/>
  </r>
  <r>
    <n v="8511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x v="6634"/>
  </r>
  <r>
    <n v="8512"/>
    <x v="4230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x v="2386"/>
  </r>
  <r>
    <n v="8513"/>
    <x v="4231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x v="6635"/>
  </r>
  <r>
    <n v="8514"/>
    <x v="4232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x v="561"/>
    <n v="4"/>
    <n v="0.2"/>
    <x v="570"/>
  </r>
  <r>
    <n v="8515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x v="255"/>
    <n v="3"/>
    <n v="0"/>
    <x v="6636"/>
  </r>
  <r>
    <n v="8516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x v="6637"/>
  </r>
  <r>
    <n v="8517"/>
    <x v="4234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x v="1034"/>
    <n v="2"/>
    <n v="0"/>
    <x v="6638"/>
  </r>
  <r>
    <n v="8518"/>
    <x v="4235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x v="5487"/>
    <n v="6"/>
    <n v="0.6"/>
    <x v="6639"/>
  </r>
  <r>
    <n v="8519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x v="2441"/>
    <n v="1"/>
    <n v="0"/>
    <x v="6640"/>
  </r>
  <r>
    <n v="8520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x v="5488"/>
    <n v="3"/>
    <n v="0"/>
    <x v="6641"/>
  </r>
  <r>
    <n v="8521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x v="3367"/>
    <n v="3"/>
    <n v="0"/>
    <x v="6642"/>
  </r>
  <r>
    <n v="8522"/>
    <x v="423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x v="5489"/>
    <n v="14"/>
    <n v="0.2"/>
    <x v="6643"/>
  </r>
  <r>
    <n v="8523"/>
    <x v="4238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x v="6644"/>
  </r>
  <r>
    <n v="8524"/>
    <x v="4239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x v="6645"/>
  </r>
  <r>
    <n v="8525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x v="5491"/>
    <n v="2"/>
    <n v="0.4"/>
    <x v="6646"/>
  </r>
  <r>
    <n v="8526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x v="5492"/>
    <n v="6"/>
    <n v="0.2"/>
    <x v="6647"/>
  </r>
  <r>
    <n v="8527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x v="636"/>
  </r>
  <r>
    <n v="8528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x v="1305"/>
    <n v="2"/>
    <n v="0.2"/>
    <x v="1360"/>
  </r>
  <r>
    <n v="8529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x v="316"/>
    <n v="2"/>
    <n v="0.2"/>
    <x v="322"/>
  </r>
  <r>
    <n v="8530"/>
    <x v="4241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x v="6648"/>
  </r>
  <r>
    <n v="8531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x v="6291"/>
  </r>
  <r>
    <n v="8532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x v="1341"/>
  </r>
  <r>
    <n v="8533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x v="5495"/>
    <n v="7"/>
    <n v="0"/>
    <x v="6649"/>
  </r>
  <r>
    <n v="8534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8535"/>
    <x v="4243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x v="765"/>
    <n v="2"/>
    <n v="0"/>
    <x v="787"/>
  </r>
  <r>
    <n v="8536"/>
    <x v="4244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x v="5496"/>
    <n v="3"/>
    <n v="0"/>
    <x v="6651"/>
  </r>
  <r>
    <n v="8537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x v="4654"/>
    <n v="4"/>
    <n v="0.7"/>
    <x v="5518"/>
  </r>
  <r>
    <n v="8538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x v="233"/>
    <n v="5"/>
    <n v="0.2"/>
    <x v="1446"/>
  </r>
  <r>
    <n v="8539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x v="2423"/>
  </r>
  <r>
    <n v="8540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x v="2006"/>
    <n v="2"/>
    <n v="0.2"/>
    <x v="2158"/>
  </r>
  <r>
    <n v="8541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x v="6652"/>
  </r>
  <r>
    <n v="8542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x v="3295"/>
    <n v="2"/>
    <n v="0.2"/>
    <x v="6653"/>
  </r>
  <r>
    <n v="8543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x v="5497"/>
    <n v="7"/>
    <n v="0.3"/>
    <x v="232"/>
  </r>
  <r>
    <n v="8544"/>
    <x v="4248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x v="1664"/>
    <n v="2"/>
    <n v="0"/>
    <x v="4210"/>
  </r>
  <r>
    <n v="8545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x v="4895"/>
    <n v="1"/>
    <n v="0"/>
    <x v="6654"/>
  </r>
  <r>
    <n v="8546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x v="3466"/>
  </r>
  <r>
    <n v="8547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x v="3279"/>
  </r>
  <r>
    <n v="8548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x v="3926"/>
    <n v="3"/>
    <n v="0"/>
    <x v="6655"/>
  </r>
  <r>
    <n v="8549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x v="2380"/>
    <n v="4"/>
    <n v="0"/>
    <x v="2588"/>
  </r>
  <r>
    <n v="8550"/>
    <x v="4251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x v="4443"/>
    <n v="4"/>
    <n v="0.2"/>
    <x v="6656"/>
  </r>
  <r>
    <n v="8551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x v="303"/>
    <n v="3"/>
    <n v="0.2"/>
    <x v="308"/>
  </r>
  <r>
    <n v="8552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x v="5498"/>
    <n v="4"/>
    <n v="0.2"/>
    <x v="6657"/>
  </r>
  <r>
    <n v="8553"/>
    <x v="425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x v="6658"/>
  </r>
  <r>
    <n v="8554"/>
    <x v="425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x v="6659"/>
  </r>
  <r>
    <n v="8555"/>
    <x v="4255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x v="2993"/>
    <n v="7"/>
    <n v="0"/>
    <x v="6660"/>
  </r>
  <r>
    <n v="8556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x v="3020"/>
    <n v="7"/>
    <n v="0.2"/>
    <x v="3371"/>
  </r>
  <r>
    <n v="8557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x v="5501"/>
    <n v="9"/>
    <n v="0.2"/>
    <x v="6661"/>
  </r>
  <r>
    <n v="8558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x v="1450"/>
  </r>
  <r>
    <n v="8559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x v="6662"/>
  </r>
  <r>
    <n v="8560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x v="4246"/>
    <n v="3"/>
    <n v="0.2"/>
    <x v="4954"/>
  </r>
  <r>
    <n v="8561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x v="5502"/>
    <n v="3"/>
    <n v="0.2"/>
    <x v="6663"/>
  </r>
  <r>
    <n v="8562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x v="1037"/>
  </r>
  <r>
    <n v="8563"/>
    <x v="4258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x v="5503"/>
    <n v="5"/>
    <n v="0"/>
    <x v="6664"/>
  </r>
  <r>
    <n v="8564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x v="6665"/>
  </r>
  <r>
    <n v="8565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x v="6666"/>
  </r>
  <r>
    <n v="8566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x v="5505"/>
    <n v="3"/>
    <n v="0.2"/>
    <x v="6667"/>
  </r>
  <r>
    <n v="8567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x v="302"/>
    <n v="4"/>
    <n v="0.2"/>
    <x v="6142"/>
  </r>
  <r>
    <n v="8568"/>
    <x v="426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x v="277"/>
    <n v="6"/>
    <n v="0.2"/>
    <x v="282"/>
  </r>
  <r>
    <n v="8569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x v="6668"/>
  </r>
  <r>
    <n v="8570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x v="5507"/>
    <n v="13"/>
    <n v="0.2"/>
    <x v="6669"/>
  </r>
  <r>
    <n v="8571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x v="3911"/>
  </r>
  <r>
    <n v="8572"/>
    <x v="4263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x v="1518"/>
    <n v="3"/>
    <n v="0.2"/>
    <x v="1603"/>
  </r>
  <r>
    <n v="8573"/>
    <x v="4264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x v="6670"/>
  </r>
  <r>
    <n v="8574"/>
    <x v="4265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x v="335"/>
    <n v="2"/>
    <n v="0"/>
    <x v="342"/>
  </r>
  <r>
    <n v="8575"/>
    <x v="4266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x v="1995"/>
    <n v="3"/>
    <n v="0"/>
    <x v="2147"/>
  </r>
  <r>
    <n v="8576"/>
    <x v="4267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x v="5509"/>
    <n v="4"/>
    <n v="0.2"/>
    <x v="6671"/>
  </r>
  <r>
    <n v="8577"/>
    <x v="4268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x v="5510"/>
    <n v="1"/>
    <n v="0"/>
    <x v="6672"/>
  </r>
  <r>
    <n v="8578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x v="6673"/>
  </r>
  <r>
    <n v="8579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x v="6674"/>
  </r>
  <r>
    <n v="8580"/>
    <x v="4270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x v="537"/>
    <n v="1"/>
    <n v="0"/>
    <x v="547"/>
  </r>
  <r>
    <n v="8581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x v="5513"/>
    <n v="3"/>
    <n v="0.6"/>
    <x v="6675"/>
  </r>
  <r>
    <n v="8582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x v="563"/>
    <n v="2"/>
    <n v="0.2"/>
    <x v="572"/>
  </r>
  <r>
    <n v="8583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x v="6676"/>
  </r>
  <r>
    <n v="8584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x v="5224"/>
    <n v="5"/>
    <n v="0.2"/>
    <x v="6677"/>
  </r>
  <r>
    <n v="8585"/>
    <x v="4272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x v="3444"/>
  </r>
  <r>
    <n v="8586"/>
    <x v="4273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x v="2403"/>
  </r>
  <r>
    <n v="8587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x v="2694"/>
    <n v="5"/>
    <n v="0"/>
    <x v="2981"/>
  </r>
  <r>
    <n v="8588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x v="5527"/>
  </r>
  <r>
    <n v="8589"/>
    <x v="4275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x v="3518"/>
    <n v="2"/>
    <n v="0.2"/>
    <x v="6678"/>
  </r>
  <r>
    <n v="8590"/>
    <x v="4276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x v="6679"/>
  </r>
  <r>
    <n v="8591"/>
    <x v="4277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x v="6680"/>
  </r>
  <r>
    <n v="8592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x v="4061"/>
    <n v="2"/>
    <n v="0.2"/>
    <x v="6681"/>
  </r>
  <r>
    <n v="8593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x v="5514"/>
    <n v="3"/>
    <n v="0.2"/>
    <x v="6682"/>
  </r>
  <r>
    <n v="8594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x v="1837"/>
    <n v="3"/>
    <n v="0.2"/>
    <x v="6683"/>
  </r>
  <r>
    <n v="8595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x v="5515"/>
    <n v="4"/>
    <n v="0.2"/>
    <x v="6684"/>
  </r>
  <r>
    <n v="8596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x v="5516"/>
    <n v="2"/>
    <n v="0"/>
    <x v="6685"/>
  </r>
  <r>
    <n v="8597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x v="131"/>
    <n v="1"/>
    <n v="0"/>
    <x v="133"/>
  </r>
  <r>
    <n v="8598"/>
    <x v="4281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x v="1743"/>
    <n v="4"/>
    <n v="0.2"/>
    <x v="1852"/>
  </r>
  <r>
    <n v="8599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x v="5517"/>
    <n v="3"/>
    <n v="0.2"/>
    <x v="1020"/>
  </r>
  <r>
    <n v="8600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x v="1830"/>
    <n v="3"/>
    <n v="0"/>
    <x v="1961"/>
  </r>
  <r>
    <n v="8601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x v="5518"/>
    <n v="2"/>
    <n v="0"/>
    <x v="6686"/>
  </r>
  <r>
    <n v="8602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x v="1891"/>
  </r>
  <r>
    <n v="8603"/>
    <x v="4283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x v="5519"/>
    <n v="7"/>
    <n v="0.2"/>
    <x v="6687"/>
  </r>
  <r>
    <n v="8604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x v="5520"/>
    <n v="2"/>
    <n v="0.2"/>
    <x v="6688"/>
  </r>
  <r>
    <n v="8605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x v="6569"/>
  </r>
  <r>
    <n v="8606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x v="2171"/>
    <n v="5"/>
    <n v="0.2"/>
    <x v="5258"/>
  </r>
  <r>
    <n v="8607"/>
    <x v="4285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x v="6689"/>
  </r>
  <r>
    <n v="8608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x v="5522"/>
    <n v="2"/>
    <n v="0"/>
    <x v="6690"/>
  </r>
  <r>
    <n v="8609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x v="6691"/>
  </r>
  <r>
    <n v="8610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x v="4405"/>
  </r>
  <r>
    <n v="8611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x v="544"/>
    <n v="2"/>
    <n v="0"/>
    <x v="955"/>
  </r>
  <r>
    <n v="8612"/>
    <x v="4287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x v="2237"/>
  </r>
  <r>
    <n v="8613"/>
    <x v="4288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x v="2010"/>
    <n v="2"/>
    <n v="0"/>
    <x v="2163"/>
  </r>
  <r>
    <n v="8614"/>
    <x v="4289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x v="651"/>
    <n v="3"/>
    <n v="0"/>
    <x v="6626"/>
  </r>
  <r>
    <n v="8615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x v="1576"/>
    <n v="2"/>
    <n v="0"/>
    <x v="1666"/>
  </r>
  <r>
    <n v="8616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x v="5523"/>
    <n v="3"/>
    <n v="0.2"/>
    <x v="6692"/>
  </r>
  <r>
    <n v="8617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x v="2658"/>
    <n v="2"/>
    <n v="0"/>
    <x v="2934"/>
  </r>
  <r>
    <n v="8618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x v="5524"/>
    <n v="3"/>
    <n v="0.2"/>
    <x v="6693"/>
  </r>
  <r>
    <n v="8619"/>
    <x v="4291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x v="4439"/>
  </r>
  <r>
    <n v="8620"/>
    <x v="4292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x v="5525"/>
    <n v="4"/>
    <n v="0"/>
    <x v="6694"/>
  </r>
  <r>
    <n v="8621"/>
    <x v="4293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x v="5526"/>
    <n v="5"/>
    <n v="0.6"/>
    <x v="6695"/>
  </r>
  <r>
    <n v="8622"/>
    <x v="4294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x v="6696"/>
  </r>
  <r>
    <n v="8623"/>
    <x v="4295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x v="5528"/>
    <n v="4"/>
    <n v="0.2"/>
    <x v="6697"/>
  </r>
  <r>
    <n v="8624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x v="1444"/>
    <n v="6"/>
    <n v="0.7"/>
    <x v="1520"/>
  </r>
  <r>
    <n v="8625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x v="1375"/>
    <n v="5"/>
    <n v="0.2"/>
    <x v="6698"/>
  </r>
  <r>
    <n v="8626"/>
    <x v="4297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x v="971"/>
  </r>
  <r>
    <n v="8627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x v="3824"/>
    <n v="3"/>
    <n v="0"/>
    <x v="4392"/>
  </r>
  <r>
    <n v="8628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x v="2597"/>
    <n v="5"/>
    <n v="0"/>
    <x v="6699"/>
  </r>
  <r>
    <n v="8629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x v="3942"/>
  </r>
  <r>
    <n v="8630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x v="6700"/>
  </r>
  <r>
    <n v="8631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x v="5530"/>
    <n v="4"/>
    <n v="0"/>
    <x v="6701"/>
  </r>
  <r>
    <n v="8632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x v="6702"/>
  </r>
  <r>
    <n v="8633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x v="6443"/>
  </r>
  <r>
    <n v="8634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x v="6703"/>
  </r>
  <r>
    <n v="8635"/>
    <x v="4300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x v="5532"/>
    <n v="2"/>
    <n v="0.5"/>
    <x v="6704"/>
  </r>
  <r>
    <n v="8636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x v="5368"/>
    <n v="5"/>
    <n v="0"/>
    <x v="6563"/>
  </r>
  <r>
    <n v="8637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x v="5533"/>
    <n v="5"/>
    <n v="0"/>
    <x v="6705"/>
  </r>
  <r>
    <n v="8638"/>
    <x v="4302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x v="5534"/>
    <n v="7"/>
    <n v="0"/>
    <x v="6706"/>
  </r>
  <r>
    <n v="8639"/>
    <x v="4303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x v="4516"/>
    <n v="5"/>
    <n v="0"/>
    <x v="5323"/>
  </r>
  <r>
    <n v="8640"/>
    <x v="4304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x v="714"/>
    <n v="3"/>
    <n v="0"/>
    <x v="4112"/>
  </r>
  <r>
    <n v="8641"/>
    <x v="4305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x v="6707"/>
  </r>
  <r>
    <n v="8642"/>
    <x v="4306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x v="5536"/>
    <n v="6"/>
    <n v="0.7"/>
    <x v="6708"/>
  </r>
  <r>
    <n v="8643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x v="5305"/>
    <n v="11"/>
    <n v="0.2"/>
    <x v="6709"/>
  </r>
  <r>
    <n v="8644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x v="6710"/>
  </r>
  <r>
    <n v="8645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x v="5537"/>
    <n v="7"/>
    <n v="0.7"/>
    <x v="6711"/>
  </r>
  <r>
    <n v="8646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x v="5364"/>
    <n v="1"/>
    <n v="0.2"/>
    <x v="6712"/>
  </r>
  <r>
    <n v="8647"/>
    <x v="4308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x v="4934"/>
    <n v="3"/>
    <n v="0.2"/>
    <x v="6713"/>
  </r>
  <r>
    <n v="8648"/>
    <x v="4309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x v="5538"/>
    <n v="2"/>
    <n v="0.2"/>
    <x v="6714"/>
  </r>
  <r>
    <n v="8649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x v="3327"/>
    <n v="5"/>
    <n v="0.2"/>
    <x v="6715"/>
  </r>
  <r>
    <n v="8650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x v="5539"/>
    <n v="3"/>
    <n v="0.7"/>
    <x v="6716"/>
  </r>
  <r>
    <n v="8651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x v="5540"/>
    <n v="5"/>
    <n v="0"/>
    <x v="6717"/>
  </r>
  <r>
    <n v="8652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x v="6718"/>
  </r>
  <r>
    <n v="8653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x v="549"/>
    <n v="2"/>
    <n v="0"/>
    <x v="558"/>
  </r>
  <r>
    <n v="8654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x v="6719"/>
  </r>
  <r>
    <n v="8655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x v="6720"/>
  </r>
  <r>
    <n v="8656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x v="6721"/>
  </r>
  <r>
    <n v="8657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x v="1553"/>
    <n v="1"/>
    <n v="0"/>
    <x v="1641"/>
  </r>
  <r>
    <n v="8658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x v="6722"/>
  </r>
  <r>
    <n v="8659"/>
    <x v="4312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x v="6723"/>
  </r>
  <r>
    <n v="8660"/>
    <x v="4313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x v="3026"/>
  </r>
  <r>
    <n v="8661"/>
    <x v="4314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x v="6724"/>
  </r>
  <r>
    <n v="8662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x v="5546"/>
    <n v="4"/>
    <n v="0.6"/>
    <x v="6725"/>
  </r>
  <r>
    <n v="8663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x v="5547"/>
    <n v="6"/>
    <n v="0.2"/>
    <x v="6726"/>
  </r>
  <r>
    <n v="8664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x v="5548"/>
    <n v="7"/>
    <n v="0.2"/>
    <x v="6727"/>
  </r>
  <r>
    <n v="8665"/>
    <x v="4316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x v="5549"/>
    <n v="5"/>
    <n v="0"/>
    <x v="6728"/>
  </r>
  <r>
    <n v="8666"/>
    <x v="4317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x v="1338"/>
  </r>
  <r>
    <n v="8667"/>
    <x v="4318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x v="1053"/>
    <n v="5"/>
    <n v="0.2"/>
    <x v="6729"/>
  </r>
  <r>
    <n v="8668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x v="2444"/>
    <n v="4"/>
    <n v="0.2"/>
    <x v="6730"/>
  </r>
  <r>
    <n v="8669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x v="1057"/>
    <n v="1"/>
    <n v="0.2"/>
    <x v="6731"/>
  </r>
  <r>
    <n v="8670"/>
    <x v="4320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x v="860"/>
    <n v="4"/>
    <n v="0"/>
    <x v="1786"/>
  </r>
  <r>
    <n v="8671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x v="6732"/>
  </r>
  <r>
    <n v="8672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x v="5092"/>
    <n v="2"/>
    <n v="0.2"/>
    <x v="6091"/>
  </r>
  <r>
    <n v="8673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x v="6733"/>
  </r>
  <r>
    <n v="8674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x v="121"/>
    <n v="3"/>
    <n v="0.3"/>
    <x v="123"/>
  </r>
  <r>
    <n v="8675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x v="4503"/>
    <n v="3"/>
    <n v="0.2"/>
    <x v="6734"/>
  </r>
  <r>
    <n v="8676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x v="5552"/>
    <n v="6"/>
    <n v="0.2"/>
    <x v="2915"/>
  </r>
  <r>
    <n v="8677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x v="6735"/>
  </r>
  <r>
    <n v="8678"/>
    <x v="4323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x v="5554"/>
    <n v="5"/>
    <n v="0.3"/>
    <x v="6736"/>
  </r>
  <r>
    <n v="8679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x v="6737"/>
  </r>
  <r>
    <n v="8680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x v="4703"/>
    <n v="5"/>
    <n v="0.2"/>
    <x v="6738"/>
  </r>
  <r>
    <n v="8681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x v="6739"/>
  </r>
  <r>
    <n v="8682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x v="5557"/>
    <n v="5"/>
    <n v="0"/>
    <x v="6740"/>
  </r>
  <r>
    <n v="8683"/>
    <x v="4326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x v="3706"/>
    <n v="3"/>
    <n v="0"/>
    <x v="4239"/>
  </r>
  <r>
    <n v="8684"/>
    <x v="4327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x v="788"/>
    <n v="2"/>
    <n v="0"/>
    <x v="813"/>
  </r>
  <r>
    <n v="8685"/>
    <x v="4328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x v="6741"/>
  </r>
  <r>
    <n v="8686"/>
    <x v="4329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x v="6742"/>
  </r>
  <r>
    <n v="8687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x v="4540"/>
    <n v="2"/>
    <n v="0"/>
    <x v="5359"/>
  </r>
  <r>
    <n v="8688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x v="1511"/>
    <n v="5"/>
    <n v="0"/>
    <x v="5521"/>
  </r>
  <r>
    <n v="8689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x v="1181"/>
  </r>
  <r>
    <n v="8690"/>
    <x v="4331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x v="6743"/>
  </r>
  <r>
    <n v="8691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x v="4688"/>
    <n v="2"/>
    <n v="0.4"/>
    <x v="5569"/>
  </r>
  <r>
    <n v="8692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x v="5560"/>
    <n v="2"/>
    <n v="0.4"/>
    <x v="6744"/>
  </r>
  <r>
    <n v="8693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x v="6745"/>
  </r>
  <r>
    <n v="8694"/>
    <x v="4333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x v="6746"/>
  </r>
  <r>
    <n v="8695"/>
    <x v="4334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x v="541"/>
    <n v="3"/>
    <n v="0"/>
    <x v="6747"/>
  </r>
  <r>
    <n v="8696"/>
    <x v="4335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x v="1261"/>
  </r>
  <r>
    <n v="8697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x v="1977"/>
    <n v="3"/>
    <n v="0.2"/>
    <x v="5502"/>
  </r>
  <r>
    <n v="8698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x v="5562"/>
    <n v="4"/>
    <n v="0.2"/>
    <x v="6748"/>
  </r>
  <r>
    <n v="8699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x v="6749"/>
  </r>
  <r>
    <n v="8700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x v="6750"/>
  </r>
  <r>
    <n v="8701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x v="5565"/>
    <n v="8"/>
    <n v="0.2"/>
    <x v="6751"/>
  </r>
  <r>
    <n v="8702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x v="573"/>
    <n v="1"/>
    <n v="0.2"/>
    <x v="582"/>
  </r>
  <r>
    <n v="8703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x v="5566"/>
    <n v="5"/>
    <n v="0.2"/>
    <x v="6752"/>
  </r>
  <r>
    <n v="8704"/>
    <x v="4337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x v="1585"/>
  </r>
  <r>
    <n v="8705"/>
    <x v="433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x v="5567"/>
    <n v="8"/>
    <n v="0.2"/>
    <x v="6753"/>
  </r>
  <r>
    <n v="8706"/>
    <x v="4339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x v="5568"/>
    <n v="1"/>
    <n v="0"/>
    <x v="232"/>
  </r>
  <r>
    <n v="8707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x v="3140"/>
    <n v="2"/>
    <n v="0.1"/>
    <x v="6754"/>
  </r>
  <r>
    <n v="8708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x v="2872"/>
    <n v="2"/>
    <n v="0"/>
    <x v="5702"/>
  </r>
  <r>
    <n v="8709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x v="6755"/>
  </r>
  <r>
    <n v="8710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x v="6756"/>
  </r>
  <r>
    <n v="8711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x v="3216"/>
    <n v="3"/>
    <n v="0"/>
    <x v="3624"/>
  </r>
  <r>
    <n v="8712"/>
    <x v="4342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x v="188"/>
    <n v="3"/>
    <n v="0.2"/>
    <x v="6757"/>
  </r>
  <r>
    <n v="8713"/>
    <x v="4343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x v="4298"/>
  </r>
  <r>
    <n v="8714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x v="5571"/>
    <n v="6"/>
    <n v="0.2"/>
    <x v="6758"/>
  </r>
  <r>
    <n v="8715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x v="1329"/>
  </r>
  <r>
    <n v="8716"/>
    <x v="4345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x v="5572"/>
    <n v="1"/>
    <n v="0.7"/>
    <x v="6759"/>
  </r>
  <r>
    <n v="8717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x v="6760"/>
  </r>
  <r>
    <n v="8718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x v="1913"/>
    <n v="2"/>
    <n v="0.6"/>
    <x v="6761"/>
  </r>
  <r>
    <n v="8719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x v="2437"/>
    <n v="8"/>
    <n v="0.2"/>
    <x v="6762"/>
  </r>
  <r>
    <n v="8720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x v="12"/>
    <n v="3"/>
    <n v="0.2"/>
    <x v="906"/>
  </r>
  <r>
    <n v="8721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x v="6763"/>
  </r>
  <r>
    <n v="8722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x v="5575"/>
    <n v="9"/>
    <n v="0.2"/>
    <x v="6764"/>
  </r>
  <r>
    <n v="8723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x v="6765"/>
  </r>
  <r>
    <n v="8724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x v="5577"/>
    <n v="7"/>
    <n v="0.2"/>
    <x v="6766"/>
  </r>
  <r>
    <n v="8725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x v="869"/>
    <n v="6"/>
    <n v="0.2"/>
    <x v="2930"/>
  </r>
  <r>
    <n v="8726"/>
    <x v="4348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x v="849"/>
    <n v="4"/>
    <n v="0"/>
    <x v="6767"/>
  </r>
  <r>
    <n v="8727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x v="5578"/>
    <n v="3"/>
    <n v="0.2"/>
    <x v="6768"/>
  </r>
  <r>
    <n v="8728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x v="6769"/>
  </r>
  <r>
    <n v="8729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x v="5580"/>
    <n v="2"/>
    <n v="0.2"/>
    <x v="6770"/>
  </r>
  <r>
    <n v="8730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x v="2752"/>
    <n v="3"/>
    <n v="0.2"/>
    <x v="3051"/>
  </r>
  <r>
    <n v="8731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x v="6771"/>
  </r>
  <r>
    <n v="8732"/>
    <x v="4350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x v="6772"/>
  </r>
  <r>
    <n v="8733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x v="541"/>
    <n v="3"/>
    <n v="0"/>
    <x v="551"/>
  </r>
  <r>
    <n v="8734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x v="487"/>
    <n v="3"/>
    <n v="0"/>
    <x v="498"/>
  </r>
  <r>
    <n v="8735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x v="2694"/>
    <n v="5"/>
    <n v="0"/>
    <x v="2981"/>
  </r>
  <r>
    <n v="8736"/>
    <x v="4352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x v="647"/>
    <n v="4"/>
    <n v="0"/>
    <x v="6773"/>
  </r>
  <r>
    <n v="8737"/>
    <x v="4353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x v="3469"/>
    <n v="3"/>
    <n v="0"/>
    <x v="3941"/>
  </r>
  <r>
    <n v="8738"/>
    <x v="4354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x v="5582"/>
    <n v="5"/>
    <n v="0.7"/>
    <x v="6774"/>
  </r>
  <r>
    <n v="8739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x v="2153"/>
    <n v="4"/>
    <n v="0.2"/>
    <x v="2319"/>
  </r>
  <r>
    <n v="8740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x v="5583"/>
    <n v="2"/>
    <n v="0.4"/>
    <x v="6775"/>
  </r>
  <r>
    <n v="8741"/>
    <x v="4356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x v="1483"/>
  </r>
  <r>
    <n v="8742"/>
    <x v="4357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x v="631"/>
    <n v="3"/>
    <n v="0"/>
    <x v="6776"/>
  </r>
  <r>
    <n v="8743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x v="5584"/>
    <n v="1"/>
    <n v="0.2"/>
    <x v="6777"/>
  </r>
  <r>
    <n v="8744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x v="4679"/>
  </r>
  <r>
    <n v="8745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x v="860"/>
    <n v="4"/>
    <n v="0"/>
    <x v="2951"/>
  </r>
  <r>
    <n v="8746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x v="731"/>
    <n v="3"/>
    <n v="0"/>
    <x v="749"/>
  </r>
  <r>
    <n v="8747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x v="6778"/>
  </r>
  <r>
    <n v="8748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x v="5586"/>
    <n v="2"/>
    <n v="0.2"/>
    <x v="6779"/>
  </r>
  <r>
    <n v="8749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x v="6780"/>
  </r>
  <r>
    <n v="8750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x v="6781"/>
  </r>
  <r>
    <n v="8751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x v="5588"/>
    <n v="2"/>
    <n v="0"/>
    <x v="6782"/>
  </r>
  <r>
    <n v="8752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x v="6783"/>
  </r>
  <r>
    <n v="8753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x v="1665"/>
    <n v="3"/>
    <n v="0.2"/>
    <x v="1763"/>
  </r>
  <r>
    <n v="8754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x v="1173"/>
    <n v="6"/>
    <n v="0.2"/>
    <x v="6784"/>
  </r>
  <r>
    <n v="8755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x v="5590"/>
    <n v="3"/>
    <n v="0.7"/>
    <x v="6785"/>
  </r>
  <r>
    <n v="8756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x v="6786"/>
  </r>
  <r>
    <n v="8757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x v="1063"/>
  </r>
  <r>
    <n v="8758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x v="187"/>
    <n v="8"/>
    <n v="0"/>
    <x v="189"/>
  </r>
  <r>
    <n v="8759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x v="1877"/>
    <n v="3"/>
    <n v="0"/>
    <x v="6365"/>
  </r>
  <r>
    <n v="8760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x v="5592"/>
    <n v="3"/>
    <n v="0"/>
    <x v="6787"/>
  </r>
  <r>
    <n v="8761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x v="6788"/>
  </r>
  <r>
    <n v="8762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x v="5594"/>
    <n v="8"/>
    <n v="0"/>
    <x v="6789"/>
  </r>
  <r>
    <n v="8763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x v="919"/>
    <n v="1"/>
    <n v="0"/>
    <x v="952"/>
  </r>
  <r>
    <n v="8764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x v="5482"/>
    <n v="2"/>
    <n v="0"/>
    <x v="6790"/>
  </r>
  <r>
    <n v="8765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x v="1820"/>
  </r>
  <r>
    <n v="8766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x v="6791"/>
  </r>
  <r>
    <n v="8767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x v="6792"/>
  </r>
  <r>
    <n v="8768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x v="5596"/>
    <n v="5"/>
    <n v="0.8"/>
    <x v="6793"/>
  </r>
  <r>
    <n v="8769"/>
    <x v="4368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x v="5597"/>
    <n v="4"/>
    <n v="0.2"/>
    <x v="6794"/>
  </r>
  <r>
    <n v="8770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x v="6795"/>
  </r>
  <r>
    <n v="8771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x v="5599"/>
    <n v="4"/>
    <n v="0.2"/>
    <x v="6796"/>
  </r>
  <r>
    <n v="8772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x v="6797"/>
  </r>
  <r>
    <n v="8773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x v="1355"/>
    <n v="3"/>
    <n v="0.2"/>
    <x v="1419"/>
  </r>
  <r>
    <n v="8774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x v="2051"/>
    <n v="6"/>
    <n v="0"/>
    <x v="6798"/>
  </r>
  <r>
    <n v="8775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x v="6799"/>
  </r>
  <r>
    <n v="8776"/>
    <x v="4372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x v="5601"/>
    <n v="2"/>
    <n v="0.2"/>
    <x v="6800"/>
  </r>
  <r>
    <n v="8777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x v="232"/>
  </r>
  <r>
    <n v="8778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x v="759"/>
    <n v="8"/>
    <n v="0.2"/>
    <x v="782"/>
  </r>
  <r>
    <n v="8779"/>
    <x v="4374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x v="6801"/>
  </r>
  <r>
    <n v="8780"/>
    <x v="4375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x v="5603"/>
    <n v="3"/>
    <n v="0.2"/>
    <x v="6802"/>
  </r>
  <r>
    <n v="8781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x v="6803"/>
  </r>
  <r>
    <n v="8782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x v="6804"/>
  </r>
  <r>
    <n v="8783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x v="6805"/>
  </r>
  <r>
    <n v="8784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x v="5607"/>
    <n v="3"/>
    <n v="0"/>
    <x v="6806"/>
  </r>
  <r>
    <n v="8785"/>
    <x v="4378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x v="877"/>
    <n v="2"/>
    <n v="0.2"/>
    <x v="910"/>
  </r>
  <r>
    <n v="8786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x v="4398"/>
    <n v="5"/>
    <n v="0.2"/>
    <x v="5160"/>
  </r>
  <r>
    <n v="8787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x v="12"/>
    <n v="3"/>
    <n v="0.2"/>
    <x v="12"/>
  </r>
  <r>
    <n v="8788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x v="5608"/>
    <n v="4"/>
    <n v="0.2"/>
    <x v="6807"/>
  </r>
  <r>
    <n v="8789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x v="327"/>
    <n v="3"/>
    <n v="0.2"/>
    <x v="5386"/>
  </r>
  <r>
    <n v="8790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x v="5609"/>
    <n v="2"/>
    <n v="0.2"/>
    <x v="6808"/>
  </r>
  <r>
    <n v="8791"/>
    <x v="4381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x v="5610"/>
    <n v="9"/>
    <n v="0"/>
    <x v="6809"/>
  </r>
  <r>
    <n v="8792"/>
    <x v="4382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x v="3431"/>
    <n v="7"/>
    <n v="0.2"/>
    <x v="6810"/>
  </r>
  <r>
    <n v="8793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x v="2"/>
    <n v="2"/>
    <n v="0"/>
    <x v="2"/>
  </r>
  <r>
    <n v="8794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x v="5611"/>
    <n v="5"/>
    <n v="0"/>
    <x v="6811"/>
  </r>
  <r>
    <n v="8795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x v="6812"/>
  </r>
  <r>
    <n v="8796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x v="2005"/>
    <n v="4"/>
    <n v="0.2"/>
    <x v="2157"/>
  </r>
  <r>
    <n v="8797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x v="91"/>
    <n v="2"/>
    <n v="0"/>
    <x v="91"/>
  </r>
  <r>
    <n v="8798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x v="44"/>
    <n v="2"/>
    <n v="0"/>
    <x v="4504"/>
  </r>
  <r>
    <n v="8799"/>
    <x v="4385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x v="5613"/>
    <n v="5"/>
    <n v="0"/>
    <x v="6813"/>
  </r>
  <r>
    <n v="8800"/>
    <x v="438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x v="5614"/>
    <n v="5"/>
    <n v="0.4"/>
    <x v="6814"/>
  </r>
  <r>
    <n v="8801"/>
    <x v="4387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x v="1432"/>
    <n v="2"/>
    <n v="0.2"/>
    <x v="1507"/>
  </r>
  <r>
    <n v="8802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x v="5615"/>
    <n v="2"/>
    <n v="0"/>
    <x v="6815"/>
  </r>
  <r>
    <n v="8803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x v="6816"/>
  </r>
  <r>
    <n v="8804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x v="6817"/>
  </r>
  <r>
    <n v="8805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x v="1381"/>
    <n v="3"/>
    <n v="0"/>
    <x v="3602"/>
  </r>
  <r>
    <n v="8806"/>
    <x v="4390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x v="6818"/>
  </r>
  <r>
    <n v="8807"/>
    <x v="4391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x v="6188"/>
  </r>
  <r>
    <n v="8808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x v="6819"/>
  </r>
  <r>
    <n v="8809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x v="5619"/>
    <n v="5"/>
    <n v="0.4"/>
    <x v="6820"/>
  </r>
  <r>
    <n v="8810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x v="1816"/>
    <n v="5"/>
    <n v="0.2"/>
    <x v="6821"/>
  </r>
  <r>
    <n v="8811"/>
    <x v="4393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12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x v="6823"/>
  </r>
  <r>
    <n v="8813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x v="2255"/>
    <n v="5"/>
    <n v="0"/>
    <x v="6824"/>
  </r>
  <r>
    <n v="8814"/>
    <x v="4395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x v="4602"/>
    <n v="3"/>
    <n v="0.2"/>
    <x v="6825"/>
  </r>
  <r>
    <n v="8815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x v="685"/>
  </r>
  <r>
    <n v="8816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x v="6826"/>
  </r>
  <r>
    <n v="8817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x v="6827"/>
  </r>
  <r>
    <n v="8818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x v="3416"/>
    <n v="2"/>
    <n v="0"/>
    <x v="6828"/>
  </r>
  <r>
    <n v="8819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x v="789"/>
    <n v="6"/>
    <n v="0"/>
    <x v="814"/>
  </r>
  <r>
    <n v="8820"/>
    <x v="4397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x v="763"/>
    <n v="4"/>
    <n v="0.2"/>
    <x v="785"/>
  </r>
  <r>
    <n v="8821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x v="324"/>
    <n v="2"/>
    <n v="0.2"/>
    <x v="6829"/>
  </r>
  <r>
    <n v="8822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x v="6830"/>
  </r>
  <r>
    <n v="8823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x v="4029"/>
    <n v="2"/>
    <n v="0.2"/>
    <x v="4672"/>
  </r>
  <r>
    <n v="8824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x v="1432"/>
    <n v="2"/>
    <n v="0.2"/>
    <x v="1507"/>
  </r>
  <r>
    <n v="8825"/>
    <x v="4399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x v="3179"/>
    <n v="3"/>
    <n v="0.2"/>
    <x v="4605"/>
  </r>
  <r>
    <n v="8826"/>
    <x v="4400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x v="2789"/>
    <n v="3"/>
    <n v="0.2"/>
    <x v="3177"/>
  </r>
  <r>
    <n v="8827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x v="3059"/>
    <n v="5"/>
    <n v="0.2"/>
    <x v="3422"/>
  </r>
  <r>
    <n v="8828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x v="1399"/>
    <n v="7"/>
    <n v="0.2"/>
    <x v="6831"/>
  </r>
  <r>
    <n v="8829"/>
    <x v="4402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x v="232"/>
    <n v="2"/>
    <n v="0"/>
    <x v="234"/>
  </r>
  <r>
    <n v="8830"/>
    <x v="4403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x v="5624"/>
    <n v="2"/>
    <n v="0"/>
    <x v="6832"/>
  </r>
  <r>
    <n v="8831"/>
    <x v="4404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x v="6833"/>
  </r>
  <r>
    <n v="8832"/>
    <x v="4405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x v="792"/>
    <n v="2"/>
    <n v="0"/>
    <x v="6834"/>
  </r>
  <r>
    <n v="8833"/>
    <x v="4406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x v="1465"/>
  </r>
  <r>
    <n v="8834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x v="5877"/>
  </r>
  <r>
    <n v="8835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x v="6835"/>
  </r>
  <r>
    <n v="8836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x v="293"/>
    <n v="4"/>
    <n v="0"/>
    <x v="6836"/>
  </r>
  <r>
    <n v="8837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x v="6837"/>
  </r>
  <r>
    <n v="8838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x v="2143"/>
    <n v="5"/>
    <n v="0"/>
    <x v="2309"/>
  </r>
  <r>
    <n v="8839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x v="3810"/>
  </r>
  <r>
    <n v="8840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x v="6838"/>
  </r>
  <r>
    <n v="8841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x v="6839"/>
  </r>
  <r>
    <n v="8842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x v="6840"/>
  </r>
  <r>
    <n v="8843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x v="945"/>
    <n v="2"/>
    <n v="0"/>
    <x v="979"/>
  </r>
  <r>
    <n v="8844"/>
    <x v="4410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x v="5335"/>
    <n v="5"/>
    <n v="0"/>
    <x v="6437"/>
  </r>
  <r>
    <n v="8845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x v="5627"/>
    <n v="3"/>
    <n v="0.7"/>
    <x v="6841"/>
  </r>
  <r>
    <n v="8846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x v="5628"/>
    <n v="3"/>
    <n v="0.2"/>
    <x v="6842"/>
  </r>
  <r>
    <n v="8847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x v="6752"/>
  </r>
  <r>
    <n v="8848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x v="6843"/>
  </r>
  <r>
    <n v="8849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x v="5630"/>
    <n v="1"/>
    <n v="0.2"/>
    <x v="6844"/>
  </r>
  <r>
    <n v="8850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x v="5631"/>
    <n v="10"/>
    <n v="0.2"/>
    <x v="6845"/>
  </r>
  <r>
    <n v="8851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x v="6846"/>
  </r>
  <r>
    <n v="8852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x v="1746"/>
    <n v="2"/>
    <n v="0.2"/>
    <x v="1855"/>
  </r>
  <r>
    <n v="8853"/>
    <x v="4413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x v="1862"/>
    <n v="4"/>
    <n v="0"/>
    <x v="1997"/>
  </r>
  <r>
    <n v="8854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x v="6847"/>
  </r>
  <r>
    <n v="8855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x v="231"/>
    <n v="3"/>
    <n v="0.2"/>
    <x v="233"/>
  </r>
  <r>
    <n v="8856"/>
    <x v="4415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x v="3406"/>
    <n v="3"/>
    <n v="0.2"/>
    <x v="6848"/>
  </r>
  <r>
    <n v="8857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x v="4552"/>
    <n v="6"/>
    <n v="0"/>
    <x v="6849"/>
  </r>
  <r>
    <n v="8858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x v="5558"/>
  </r>
  <r>
    <n v="8859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x v="6850"/>
  </r>
  <r>
    <n v="8860"/>
    <x v="4417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x v="6851"/>
  </r>
  <r>
    <n v="8861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x v="2551"/>
    <n v="3"/>
    <n v="0"/>
    <x v="2797"/>
  </r>
  <r>
    <n v="8862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x v="4206"/>
    <n v="4"/>
    <n v="0"/>
    <x v="4898"/>
  </r>
  <r>
    <n v="8863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x v="5635"/>
    <n v="4"/>
    <n v="0"/>
    <x v="6852"/>
  </r>
  <r>
    <n v="8864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x v="6853"/>
  </r>
  <r>
    <n v="8865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x v="789"/>
    <n v="6"/>
    <n v="0"/>
    <x v="814"/>
  </r>
  <r>
    <n v="8866"/>
    <x v="4419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x v="2503"/>
  </r>
  <r>
    <n v="8867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x v="6854"/>
  </r>
  <r>
    <n v="8868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x v="4609"/>
  </r>
  <r>
    <n v="8869"/>
    <x v="4421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x v="5638"/>
    <n v="2"/>
    <n v="0.2"/>
    <x v="6855"/>
  </r>
  <r>
    <n v="8870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x v="482"/>
    <n v="5"/>
    <n v="0.2"/>
    <x v="493"/>
  </r>
  <r>
    <n v="8871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x v="5639"/>
    <n v="12"/>
    <n v="0"/>
    <x v="6856"/>
  </r>
  <r>
    <n v="8872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x v="6318"/>
  </r>
  <r>
    <n v="8873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x v="6857"/>
  </r>
  <r>
    <n v="8874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x v="3594"/>
    <n v="2"/>
    <n v="0.7"/>
    <x v="6858"/>
  </r>
  <r>
    <n v="8875"/>
    <x v="4424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x v="5641"/>
    <n v="5"/>
    <n v="0.8"/>
    <x v="6859"/>
  </r>
  <r>
    <n v="8876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x v="442"/>
    <n v="2"/>
    <n v="0.2"/>
    <x v="453"/>
  </r>
  <r>
    <n v="8877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x v="6860"/>
  </r>
  <r>
    <n v="8878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x v="6861"/>
  </r>
  <r>
    <n v="8879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x v="4665"/>
  </r>
  <r>
    <n v="8880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x v="6862"/>
  </r>
  <r>
    <n v="8881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x v="764"/>
    <n v="3"/>
    <n v="0"/>
    <x v="6356"/>
  </r>
  <r>
    <n v="8882"/>
    <x v="4428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x v="2298"/>
    <n v="7"/>
    <n v="0.2"/>
    <x v="2485"/>
  </r>
  <r>
    <n v="8883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x v="2992"/>
    <n v="2"/>
    <n v="0.2"/>
    <x v="6863"/>
  </r>
  <r>
    <n v="8884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x v="2978"/>
  </r>
  <r>
    <n v="8885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x v="6864"/>
  </r>
  <r>
    <n v="8886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x v="5646"/>
    <n v="3"/>
    <n v="0.7"/>
    <x v="6865"/>
  </r>
  <r>
    <n v="8887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x v="6866"/>
  </r>
  <r>
    <n v="8888"/>
    <x v="4431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x v="5648"/>
    <n v="2"/>
    <n v="0"/>
    <x v="232"/>
  </r>
  <r>
    <n v="8889"/>
    <x v="4432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x v="5649"/>
    <n v="9"/>
    <n v="0"/>
    <x v="6867"/>
  </r>
  <r>
    <n v="8890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x v="6868"/>
  </r>
  <r>
    <n v="8891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x v="6869"/>
  </r>
  <r>
    <n v="8892"/>
    <x v="4434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x v="5652"/>
    <n v="2"/>
    <n v="0"/>
    <x v="6870"/>
  </r>
  <r>
    <n v="8893"/>
    <x v="4435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x v="5653"/>
    <n v="9"/>
    <n v="0.2"/>
    <x v="6871"/>
  </r>
  <r>
    <n v="8894"/>
    <x v="4436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x v="6872"/>
  </r>
  <r>
    <n v="8895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x v="6873"/>
  </r>
  <r>
    <n v="8896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x v="4241"/>
  </r>
  <r>
    <n v="8897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x v="5441"/>
    <n v="3"/>
    <n v="0.2"/>
    <x v="139"/>
  </r>
  <r>
    <n v="8898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x v="6822"/>
  </r>
  <r>
    <n v="8899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</r>
  <r>
    <n v="8900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x v="2989"/>
    <n v="2"/>
    <n v="0"/>
    <x v="3335"/>
  </r>
  <r>
    <n v="8901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x v="6874"/>
  </r>
  <r>
    <n v="8902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x v="282"/>
    <n v="4"/>
    <n v="0.2"/>
    <x v="6224"/>
  </r>
  <r>
    <n v="8903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x v="5656"/>
    <n v="3"/>
    <n v="0.3"/>
    <x v="6875"/>
  </r>
  <r>
    <n v="8904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x v="563"/>
    <n v="2"/>
    <n v="0.2"/>
    <x v="572"/>
  </r>
  <r>
    <n v="8905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x v="5657"/>
    <n v="1"/>
    <n v="0"/>
    <x v="6876"/>
  </r>
  <r>
    <n v="8906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x v="5658"/>
    <n v="3"/>
    <n v="0"/>
    <x v="6877"/>
  </r>
  <r>
    <n v="8907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x v="6878"/>
  </r>
  <r>
    <n v="8908"/>
    <x v="4441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x v="2070"/>
  </r>
  <r>
    <n v="8909"/>
    <x v="4442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x v="685"/>
    <n v="8"/>
    <n v="0"/>
    <x v="698"/>
  </r>
  <r>
    <n v="8910"/>
    <x v="4443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x v="2521"/>
    <n v="3"/>
    <n v="0"/>
    <x v="3635"/>
  </r>
  <r>
    <n v="8911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x v="98"/>
    <n v="3"/>
    <n v="0.2"/>
    <x v="6879"/>
  </r>
  <r>
    <n v="8912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x v="5661"/>
    <n v="9"/>
    <n v="0.2"/>
    <x v="6880"/>
  </r>
  <r>
    <n v="8913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x v="5662"/>
    <n v="2"/>
    <n v="0.7"/>
    <x v="6881"/>
  </r>
  <r>
    <n v="8914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x v="1268"/>
    <n v="2"/>
    <n v="0.2"/>
    <x v="5212"/>
  </r>
  <r>
    <n v="8915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x v="5663"/>
    <n v="6"/>
    <n v="0.2"/>
    <x v="6882"/>
  </r>
  <r>
    <n v="8916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x v="5664"/>
    <n v="4"/>
    <n v="0.8"/>
    <x v="6883"/>
  </r>
  <r>
    <n v="8917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x v="5665"/>
    <n v="4"/>
    <n v="0.8"/>
    <x v="6884"/>
  </r>
  <r>
    <n v="8918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x v="5201"/>
    <n v="2"/>
    <n v="0.2"/>
    <x v="6248"/>
  </r>
  <r>
    <n v="8919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x v="5666"/>
    <n v="6"/>
    <n v="0.8"/>
    <x v="6885"/>
  </r>
  <r>
    <n v="8920"/>
    <x v="444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x v="5667"/>
    <n v="2"/>
    <n v="0"/>
    <x v="6886"/>
  </r>
  <r>
    <n v="8921"/>
    <x v="4447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x v="460"/>
    <n v="2"/>
    <n v="0"/>
    <x v="471"/>
  </r>
  <r>
    <n v="8922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x v="2672"/>
    <n v="3"/>
    <n v="0.2"/>
    <x v="2949"/>
  </r>
  <r>
    <n v="8923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x v="5668"/>
    <n v="3"/>
    <n v="0.2"/>
    <x v="6887"/>
  </r>
  <r>
    <n v="8924"/>
    <x v="4449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x v="6888"/>
  </r>
  <r>
    <n v="8925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x v="4345"/>
    <n v="4"/>
    <n v="0.2"/>
    <x v="6889"/>
  </r>
  <r>
    <n v="8926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x v="5670"/>
    <n v="3"/>
    <n v="0.8"/>
    <x v="6890"/>
  </r>
  <r>
    <n v="8927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x v="6891"/>
  </r>
  <r>
    <n v="8928"/>
    <x v="4451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x v="1618"/>
    <n v="5"/>
    <n v="0"/>
    <x v="1713"/>
  </r>
  <r>
    <n v="8929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x v="6892"/>
  </r>
  <r>
    <n v="8930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x v="5673"/>
    <n v="2"/>
    <n v="0.3"/>
    <x v="6893"/>
  </r>
  <r>
    <n v="8931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x v="1977"/>
    <n v="3"/>
    <n v="0.2"/>
    <x v="5148"/>
  </r>
  <r>
    <n v="8932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x v="5674"/>
    <n v="5"/>
    <n v="0"/>
    <x v="6894"/>
  </r>
  <r>
    <n v="8933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x v="1624"/>
    <n v="3"/>
    <n v="0"/>
    <x v="6895"/>
  </r>
  <r>
    <n v="8934"/>
    <x v="445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x v="2499"/>
    <n v="2"/>
    <n v="0"/>
    <x v="3063"/>
  </r>
  <r>
    <n v="8935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x v="2538"/>
    <n v="3"/>
    <n v="0.2"/>
    <x v="6896"/>
  </r>
  <r>
    <n v="8936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x v="5675"/>
    <n v="14"/>
    <n v="0.2"/>
    <x v="6897"/>
  </r>
  <r>
    <n v="8937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x v="3135"/>
    <n v="5"/>
    <n v="0"/>
    <x v="6898"/>
  </r>
  <r>
    <n v="8938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x v="5676"/>
    <n v="2"/>
    <n v="0.2"/>
    <x v="6899"/>
  </r>
  <r>
    <n v="8939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x v="6900"/>
  </r>
  <r>
    <n v="8940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x v="5677"/>
    <n v="2"/>
    <n v="0.2"/>
    <x v="6901"/>
  </r>
  <r>
    <n v="8941"/>
    <x v="4457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x v="5678"/>
    <n v="3"/>
    <n v="0.2"/>
    <x v="6902"/>
  </r>
  <r>
    <n v="8942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x v="4909"/>
    <n v="7"/>
    <n v="0.7"/>
    <x v="5865"/>
  </r>
  <r>
    <n v="8943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x v="5679"/>
    <n v="3"/>
    <n v="0.7"/>
    <x v="6903"/>
  </r>
  <r>
    <n v="8944"/>
    <x v="4459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x v="5680"/>
    <n v="3"/>
    <n v="0.3"/>
    <x v="6904"/>
  </r>
  <r>
    <n v="8945"/>
    <x v="4460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x v="2210"/>
    <n v="3"/>
    <n v="0"/>
    <x v="2384"/>
  </r>
  <r>
    <n v="8946"/>
    <x v="4461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x v="1031"/>
    <n v="3"/>
    <n v="0"/>
    <x v="3561"/>
  </r>
  <r>
    <n v="8947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x v="541"/>
    <n v="3"/>
    <n v="0"/>
    <x v="551"/>
  </r>
  <r>
    <n v="8948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x v="6905"/>
  </r>
  <r>
    <n v="8949"/>
    <x v="446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x v="5682"/>
    <n v="1"/>
    <n v="0"/>
    <x v="6906"/>
  </r>
  <r>
    <n v="8950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x v="5683"/>
    <n v="6"/>
    <n v="0.4"/>
    <x v="6907"/>
  </r>
  <r>
    <n v="8951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x v="1525"/>
    <n v="2"/>
    <n v="0.2"/>
    <x v="1612"/>
  </r>
  <r>
    <n v="8952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x v="4322"/>
    <n v="3"/>
    <n v="0.2"/>
    <x v="5054"/>
  </r>
  <r>
    <n v="8953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x v="5684"/>
    <n v="7"/>
    <n v="0.2"/>
    <x v="6908"/>
  </r>
  <r>
    <n v="8954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x v="6909"/>
  </r>
  <r>
    <n v="8955"/>
    <x v="4465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x v="5686"/>
    <n v="4"/>
    <n v="0.2"/>
    <x v="6910"/>
  </r>
  <r>
    <n v="8956"/>
    <x v="4466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x v="18"/>
    <n v="2"/>
    <n v="0"/>
    <x v="1608"/>
  </r>
  <r>
    <n v="8957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x v="5687"/>
    <n v="3"/>
    <n v="0.2"/>
    <x v="6911"/>
  </r>
  <r>
    <n v="8958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x v="6912"/>
  </r>
  <r>
    <n v="8959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x v="6913"/>
  </r>
  <r>
    <n v="8960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x v="5689"/>
    <n v="5"/>
    <n v="0.8"/>
    <x v="6914"/>
  </r>
  <r>
    <n v="8961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x v="6915"/>
  </r>
  <r>
    <n v="8962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x v="4061"/>
    <n v="4"/>
    <n v="0.2"/>
    <x v="6916"/>
  </r>
  <r>
    <n v="8963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x v="4510"/>
  </r>
  <r>
    <n v="8964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x v="2965"/>
  </r>
  <r>
    <n v="8965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x v="5786"/>
  </r>
  <r>
    <n v="8966"/>
    <x v="4470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x v="75"/>
    <n v="2"/>
    <n v="0.8"/>
    <x v="6917"/>
  </r>
  <r>
    <n v="8967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x v="3129"/>
  </r>
  <r>
    <n v="8968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x v="5690"/>
    <n v="7"/>
    <n v="0.3"/>
    <x v="6918"/>
  </r>
  <r>
    <n v="8969"/>
    <x v="4472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x v="5691"/>
    <n v="1"/>
    <n v="0.2"/>
    <x v="6919"/>
  </r>
  <r>
    <n v="8970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x v="5692"/>
    <n v="9"/>
    <n v="0.2"/>
    <x v="6920"/>
  </r>
  <r>
    <n v="8971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x v="5693"/>
    <n v="2"/>
    <n v="0.4"/>
    <x v="6921"/>
  </r>
  <r>
    <n v="8972"/>
    <x v="4474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x v="3018"/>
  </r>
  <r>
    <n v="8973"/>
    <x v="4475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x v="5694"/>
    <n v="1"/>
    <n v="0.2"/>
    <x v="6922"/>
  </r>
  <r>
    <n v="8974"/>
    <x v="447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x v="6923"/>
  </r>
  <r>
    <n v="8975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x v="1590"/>
    <n v="7"/>
    <n v="0.2"/>
    <x v="1683"/>
  </r>
  <r>
    <n v="8976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x v="128"/>
    <n v="2"/>
    <n v="0.2"/>
    <x v="130"/>
  </r>
  <r>
    <n v="8977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x v="6924"/>
  </r>
  <r>
    <n v="8978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x v="5697"/>
    <n v="2"/>
    <n v="0.8"/>
    <x v="6925"/>
  </r>
  <r>
    <n v="8979"/>
    <x v="4478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x v="1784"/>
    <n v="2"/>
    <n v="0"/>
    <x v="2167"/>
  </r>
  <r>
    <n v="8980"/>
    <x v="4479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x v="5698"/>
    <n v="1"/>
    <n v="0.8"/>
    <x v="6926"/>
  </r>
  <r>
    <n v="8981"/>
    <x v="4480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x v="5699"/>
    <n v="2"/>
    <n v="0.8"/>
    <x v="6927"/>
  </r>
  <r>
    <n v="8982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x v="6928"/>
  </r>
  <r>
    <n v="8983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x v="5701"/>
    <n v="4"/>
    <n v="0.8"/>
    <x v="6929"/>
  </r>
  <r>
    <n v="8984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x v="6930"/>
  </r>
  <r>
    <n v="8985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x v="2044"/>
    <n v="2"/>
    <n v="0.5"/>
    <x v="2202"/>
  </r>
  <r>
    <n v="8986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x v="2540"/>
    <n v="3"/>
    <n v="0.2"/>
    <x v="6931"/>
  </r>
  <r>
    <n v="8987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x v="5703"/>
    <n v="5"/>
    <n v="0.7"/>
    <x v="6932"/>
  </r>
  <r>
    <n v="8988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x v="563"/>
  </r>
  <r>
    <n v="8989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x v="564"/>
    <n v="2"/>
    <n v="0.2"/>
    <x v="573"/>
  </r>
  <r>
    <n v="8990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x v="6933"/>
  </r>
  <r>
    <n v="8991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x v="980"/>
    <n v="7"/>
    <n v="0"/>
    <x v="6934"/>
  </r>
  <r>
    <n v="8992"/>
    <x v="4484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x v="6935"/>
  </r>
  <r>
    <n v="8993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x v="6397"/>
  </r>
  <r>
    <n v="8994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x v="5705"/>
    <n v="7"/>
    <n v="0.4"/>
    <x v="6936"/>
  </r>
  <r>
    <n v="8995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x v="5566"/>
    <n v="5"/>
    <n v="0.2"/>
    <x v="6752"/>
  </r>
  <r>
    <n v="8996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x v="6937"/>
  </r>
  <r>
    <n v="8997"/>
    <x v="4487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x v="6938"/>
  </r>
  <r>
    <n v="8998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x v="3987"/>
    <n v="2"/>
    <n v="0.2"/>
    <x v="4608"/>
  </r>
  <r>
    <n v="8999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x v="5708"/>
    <n v="7"/>
    <n v="0.2"/>
    <x v="6939"/>
  </r>
  <r>
    <n v="9000"/>
    <x v="4489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x v="6940"/>
  </r>
  <r>
    <n v="9001"/>
    <x v="4490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x v="2466"/>
  </r>
  <r>
    <n v="9002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x v="6941"/>
  </r>
  <r>
    <n v="9003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x v="6942"/>
  </r>
  <r>
    <n v="9004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x v="6943"/>
  </r>
  <r>
    <n v="9005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x v="5711"/>
    <n v="8"/>
    <n v="0"/>
    <x v="6944"/>
  </r>
  <r>
    <n v="9006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x v="451"/>
    <n v="6"/>
    <n v="0"/>
    <x v="462"/>
  </r>
  <r>
    <n v="9007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x v="5712"/>
    <n v="1"/>
    <n v="0"/>
    <x v="6945"/>
  </r>
  <r>
    <n v="9008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x v="1576"/>
    <n v="2"/>
    <n v="0"/>
    <x v="1666"/>
  </r>
  <r>
    <n v="9009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x v="6946"/>
  </r>
  <r>
    <n v="9010"/>
    <x v="4494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x v="6947"/>
  </r>
  <r>
    <n v="9011"/>
    <x v="4495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x v="5715"/>
    <n v="4"/>
    <n v="0"/>
    <x v="6948"/>
  </r>
  <r>
    <n v="9012"/>
    <x v="4496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x v="4649"/>
    <n v="2"/>
    <n v="0.2"/>
    <x v="5510"/>
  </r>
  <r>
    <n v="9013"/>
    <x v="449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x v="6949"/>
  </r>
  <r>
    <n v="9014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x v="2255"/>
    <n v="5"/>
    <n v="0"/>
    <x v="6824"/>
  </r>
  <r>
    <n v="9015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x v="5717"/>
    <n v="5"/>
    <n v="0"/>
    <x v="6950"/>
  </r>
  <r>
    <n v="9016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x v="5718"/>
    <n v="2"/>
    <n v="0.2"/>
    <x v="6951"/>
  </r>
  <r>
    <n v="9017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x v="6952"/>
  </r>
  <r>
    <n v="9018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x v="5906"/>
  </r>
  <r>
    <n v="9019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x v="6000"/>
  </r>
  <r>
    <n v="9020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x v="2622"/>
    <n v="2"/>
    <n v="0"/>
    <x v="2888"/>
  </r>
  <r>
    <n v="9021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x v="2111"/>
    <n v="6"/>
    <n v="0"/>
    <x v="6953"/>
  </r>
  <r>
    <n v="9022"/>
    <x v="4502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x v="6954"/>
  </r>
  <r>
    <n v="9023"/>
    <x v="4503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x v="5721"/>
    <n v="3"/>
    <n v="0.2"/>
    <x v="6955"/>
  </r>
  <r>
    <n v="9024"/>
    <x v="4504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x v="6956"/>
  </r>
  <r>
    <n v="9025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x v="5723"/>
    <n v="3"/>
    <n v="0"/>
    <x v="6957"/>
  </r>
  <r>
    <n v="9026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x v="6958"/>
  </r>
  <r>
    <n v="9027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x v="1316"/>
  </r>
  <r>
    <n v="9028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x v="1550"/>
  </r>
  <r>
    <n v="9029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x v="4996"/>
  </r>
  <r>
    <n v="9030"/>
    <x v="4507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x v="1206"/>
  </r>
  <r>
    <n v="9031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x v="5725"/>
    <n v="4"/>
    <n v="0"/>
    <x v="6959"/>
  </r>
  <r>
    <n v="9032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x v="5726"/>
    <n v="4"/>
    <n v="0"/>
    <x v="6960"/>
  </r>
  <r>
    <n v="9033"/>
    <x v="4509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x v="4040"/>
  </r>
  <r>
    <n v="9034"/>
    <x v="4510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x v="1639"/>
    <n v="2"/>
    <n v="0"/>
    <x v="1736"/>
  </r>
  <r>
    <n v="9035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x v="5728"/>
    <n v="4"/>
    <n v="0.8"/>
    <x v="6961"/>
  </r>
  <r>
    <n v="9036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x v="5729"/>
    <n v="4"/>
    <n v="0.2"/>
    <x v="6962"/>
  </r>
  <r>
    <n v="9037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x v="243"/>
    <n v="4"/>
    <n v="0"/>
    <x v="245"/>
  </r>
  <r>
    <n v="9038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x v="2657"/>
  </r>
  <r>
    <n v="9039"/>
    <x v="4513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x v="498"/>
    <n v="3"/>
    <n v="0.2"/>
    <x v="510"/>
  </r>
  <r>
    <n v="9040"/>
    <x v="4514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x v="6963"/>
  </r>
  <r>
    <n v="9041"/>
    <x v="4515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x v="5731"/>
    <n v="1"/>
    <n v="0.5"/>
    <x v="6964"/>
  </r>
  <r>
    <n v="9042"/>
    <x v="4516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x v="6965"/>
  </r>
  <r>
    <n v="9043"/>
    <x v="4517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x v="651"/>
  </r>
  <r>
    <n v="9044"/>
    <x v="4518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x v="663"/>
  </r>
  <r>
    <n v="9045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x v="4452"/>
    <n v="2"/>
    <n v="0.2"/>
    <x v="6281"/>
  </r>
  <r>
    <n v="9046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x v="6966"/>
  </r>
  <r>
    <n v="9047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x v="179"/>
    <n v="5"/>
    <n v="0"/>
    <x v="5453"/>
  </r>
  <r>
    <n v="9048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x v="5734"/>
    <n v="5"/>
    <n v="0"/>
    <x v="6967"/>
  </r>
  <r>
    <n v="9049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x v="1851"/>
    <n v="3"/>
    <n v="0"/>
    <x v="1986"/>
  </r>
  <r>
    <n v="9050"/>
    <x v="4520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x v="6968"/>
  </r>
  <r>
    <n v="9051"/>
    <x v="4521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x v="139"/>
    <n v="2"/>
    <n v="0"/>
    <x v="2123"/>
  </r>
  <r>
    <n v="9052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x v="3636"/>
    <n v="2"/>
    <n v="0"/>
    <x v="6969"/>
  </r>
  <r>
    <n v="9053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x v="706"/>
  </r>
  <r>
    <n v="9054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x v="5736"/>
    <n v="2"/>
    <n v="0.2"/>
    <x v="6970"/>
  </r>
  <r>
    <n v="9055"/>
    <x v="4523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x v="2138"/>
    <n v="2"/>
    <n v="0"/>
    <x v="5245"/>
  </r>
  <r>
    <n v="9056"/>
    <x v="4524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x v="223"/>
    <n v="2"/>
    <n v="0"/>
    <x v="6971"/>
  </r>
  <r>
    <n v="9057"/>
    <x v="4525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x v="5737"/>
    <n v="11"/>
    <n v="0.1"/>
    <x v="6972"/>
  </r>
  <r>
    <n v="9058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x v="5738"/>
    <n v="7"/>
    <n v="0"/>
    <x v="6973"/>
  </r>
  <r>
    <n v="9059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x v="6974"/>
  </r>
  <r>
    <n v="9060"/>
    <x v="4527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x v="5740"/>
    <n v="7"/>
    <n v="0"/>
    <x v="6975"/>
  </r>
  <r>
    <n v="9061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x v="5741"/>
    <n v="4"/>
    <n v="0.2"/>
    <x v="6976"/>
  </r>
  <r>
    <n v="9062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x v="5742"/>
    <n v="4"/>
    <n v="0"/>
    <x v="6977"/>
  </r>
  <r>
    <n v="9063"/>
    <x v="4529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x v="5743"/>
    <n v="6"/>
    <n v="0"/>
    <x v="6978"/>
  </r>
  <r>
    <n v="9064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x v="5744"/>
    <n v="13"/>
    <n v="0.2"/>
    <x v="6979"/>
  </r>
  <r>
    <n v="9065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x v="6980"/>
  </r>
  <r>
    <n v="9066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x v="4501"/>
    <n v="4"/>
    <n v="0.2"/>
    <x v="6981"/>
  </r>
  <r>
    <n v="9067"/>
    <x v="4531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x v="5970"/>
  </r>
  <r>
    <n v="9068"/>
    <x v="4532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x v="3658"/>
    <n v="2"/>
    <n v="0"/>
    <x v="4179"/>
  </r>
  <r>
    <n v="9069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x v="1804"/>
    <n v="3"/>
    <n v="0.2"/>
    <x v="1932"/>
  </r>
  <r>
    <n v="9070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x v="6982"/>
  </r>
  <r>
    <n v="9071"/>
    <x v="4534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x v="6983"/>
  </r>
  <r>
    <n v="9072"/>
    <x v="453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x v="335"/>
    <n v="2"/>
    <n v="0"/>
    <x v="727"/>
  </r>
  <r>
    <n v="9073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x v="3416"/>
    <n v="2"/>
    <n v="0"/>
    <x v="6828"/>
  </r>
  <r>
    <n v="9074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x v="6984"/>
  </r>
  <r>
    <n v="9075"/>
    <x v="4537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x v="5748"/>
    <n v="6"/>
    <n v="0"/>
    <x v="232"/>
  </r>
  <r>
    <n v="9076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x v="574"/>
    <n v="3"/>
    <n v="0.7"/>
    <x v="583"/>
  </r>
  <r>
    <n v="9077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x v="5749"/>
    <n v="4"/>
    <n v="0.2"/>
    <x v="6985"/>
  </r>
  <r>
    <n v="9078"/>
    <x v="4539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x v="1324"/>
    <n v="3"/>
    <n v="0"/>
    <x v="2965"/>
  </r>
  <r>
    <n v="9079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x v="6986"/>
  </r>
  <r>
    <n v="9080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x v="6987"/>
  </r>
  <r>
    <n v="9081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x v="6988"/>
  </r>
  <r>
    <n v="9082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x v="541"/>
    <n v="3"/>
    <n v="0"/>
    <x v="551"/>
  </r>
  <r>
    <n v="9083"/>
    <x v="4542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x v="348"/>
    <n v="2"/>
    <n v="0"/>
    <x v="356"/>
  </r>
  <r>
    <n v="9084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x v="64"/>
    <n v="3"/>
    <n v="0"/>
    <x v="5566"/>
  </r>
  <r>
    <n v="9085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x v="2744"/>
    <n v="5"/>
    <n v="0"/>
    <x v="4397"/>
  </r>
  <r>
    <n v="9086"/>
    <x v="4544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x v="5710"/>
  </r>
  <r>
    <n v="9087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x v="6989"/>
  </r>
  <r>
    <n v="9088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x v="5753"/>
    <n v="5"/>
    <n v="0.3"/>
    <x v="6990"/>
  </r>
  <r>
    <n v="9089"/>
    <x v="4546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x v="2166"/>
    <n v="3"/>
    <n v="0.2"/>
    <x v="2333"/>
  </r>
  <r>
    <n v="9090"/>
    <x v="4547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x v="5754"/>
    <n v="5"/>
    <n v="0.2"/>
    <x v="6991"/>
  </r>
  <r>
    <n v="9091"/>
    <x v="4548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x v="5755"/>
    <n v="8"/>
    <n v="0"/>
    <x v="6992"/>
  </r>
  <r>
    <n v="9092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x v="12"/>
    <n v="3"/>
    <n v="0.2"/>
    <x v="12"/>
  </r>
  <r>
    <n v="9093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x v="6993"/>
  </r>
  <r>
    <n v="9094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x v="3749"/>
    <n v="2"/>
    <n v="0"/>
    <x v="4292"/>
  </r>
  <r>
    <n v="9095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x v="5757"/>
    <n v="6"/>
    <n v="0"/>
    <x v="6994"/>
  </r>
  <r>
    <n v="9096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x v="6995"/>
  </r>
  <r>
    <n v="9097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x v="1316"/>
    <n v="7"/>
    <n v="0"/>
    <x v="1371"/>
  </r>
  <r>
    <n v="9098"/>
    <x v="4551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x v="56"/>
    <n v="5"/>
    <n v="0"/>
    <x v="56"/>
  </r>
  <r>
    <n v="9099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x v="4235"/>
    <n v="7"/>
    <n v="0.2"/>
    <x v="6996"/>
  </r>
  <r>
    <n v="9100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x v="563"/>
    <n v="2"/>
    <n v="0.2"/>
    <x v="4519"/>
  </r>
  <r>
    <n v="9101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x v="6997"/>
  </r>
  <r>
    <n v="9102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x v="5759"/>
    <n v="3"/>
    <n v="0.2"/>
    <x v="6998"/>
  </r>
  <r>
    <n v="9103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x v="3040"/>
  </r>
  <r>
    <n v="9104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x v="647"/>
    <n v="5"/>
    <n v="0.6"/>
    <x v="6999"/>
  </r>
  <r>
    <n v="9105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x v="7000"/>
  </r>
  <r>
    <n v="9106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x v="5761"/>
    <n v="2"/>
    <n v="0.2"/>
    <x v="7001"/>
  </r>
  <r>
    <n v="9107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x v="3110"/>
    <n v="3"/>
    <n v="0.4"/>
    <x v="3491"/>
  </r>
  <r>
    <n v="9108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x v="4"/>
    <n v="2"/>
    <n v="0.2"/>
    <x v="4187"/>
  </r>
  <r>
    <n v="9109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x v="5762"/>
    <n v="7"/>
    <n v="0.2"/>
    <x v="7002"/>
  </r>
  <r>
    <n v="9110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x v="7003"/>
  </r>
  <r>
    <n v="9111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x v="3441"/>
    <n v="5"/>
    <n v="0"/>
    <x v="4980"/>
  </r>
  <r>
    <n v="9112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x v="1113"/>
    <n v="2"/>
    <n v="0"/>
    <x v="7004"/>
  </r>
  <r>
    <n v="9113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x v="7005"/>
  </r>
  <r>
    <n v="9114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x v="5764"/>
    <n v="3"/>
    <n v="0"/>
    <x v="7006"/>
  </r>
  <r>
    <n v="9115"/>
    <x v="4556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x v="4723"/>
    <n v="5"/>
    <n v="0.2"/>
    <x v="5610"/>
  </r>
  <r>
    <n v="9116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x v="5765"/>
    <n v="2"/>
    <n v="0.4"/>
    <x v="7007"/>
  </r>
  <r>
    <n v="9117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x v="1318"/>
    <n v="2"/>
    <n v="0.2"/>
    <x v="7008"/>
  </r>
  <r>
    <n v="9118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x v="5052"/>
    <n v="3"/>
    <n v="0.3"/>
    <x v="6044"/>
  </r>
  <r>
    <n v="9119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x v="5766"/>
    <n v="4"/>
    <n v="0.2"/>
    <x v="7009"/>
  </r>
  <r>
    <n v="9120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x v="424"/>
    <n v="7"/>
    <n v="0"/>
    <x v="434"/>
  </r>
  <r>
    <n v="9121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x v="3421"/>
    <n v="5"/>
    <n v="0"/>
    <x v="7010"/>
  </r>
  <r>
    <n v="9122"/>
    <x v="4559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x v="1896"/>
  </r>
  <r>
    <n v="9123"/>
    <x v="456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x v="4034"/>
    <n v="1"/>
    <n v="0"/>
    <x v="7011"/>
  </r>
  <r>
    <n v="9124"/>
    <x v="4561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x v="5767"/>
    <n v="9"/>
    <n v="0.7"/>
    <x v="7012"/>
  </r>
  <r>
    <n v="9125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x v="1250"/>
    <n v="3"/>
    <n v="0.6"/>
    <x v="2976"/>
  </r>
  <r>
    <n v="9126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x v="758"/>
    <n v="4"/>
    <n v="0.6"/>
    <x v="7013"/>
  </r>
  <r>
    <n v="9127"/>
    <x v="4563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x v="5768"/>
    <n v="2"/>
    <n v="0"/>
    <x v="7014"/>
  </r>
  <r>
    <n v="9128"/>
    <x v="4564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x v="5769"/>
    <n v="3"/>
    <n v="0.2"/>
    <x v="7015"/>
  </r>
  <r>
    <n v="9129"/>
    <x v="456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x v="7016"/>
  </r>
  <r>
    <n v="9130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x v="7017"/>
  </r>
  <r>
    <n v="9131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x v="7018"/>
  </r>
  <r>
    <n v="9132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x v="1302"/>
    <n v="2"/>
    <n v="0"/>
    <x v="1357"/>
  </r>
  <r>
    <n v="9133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x v="7019"/>
  </r>
  <r>
    <n v="9134"/>
    <x v="4568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x v="5773"/>
    <n v="5"/>
    <n v="0.2"/>
    <x v="7020"/>
  </r>
  <r>
    <n v="9135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x v="5222"/>
    <n v="3"/>
    <n v="0.2"/>
    <x v="6280"/>
  </r>
  <r>
    <n v="9136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x v="7021"/>
  </r>
  <r>
    <n v="9137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x v="7022"/>
  </r>
  <r>
    <n v="9138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x v="5775"/>
    <n v="2"/>
    <n v="0.7"/>
    <x v="7023"/>
  </r>
  <r>
    <n v="9139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x v="2171"/>
    <n v="5"/>
    <n v="0.2"/>
    <x v="5258"/>
  </r>
  <r>
    <n v="9140"/>
    <x v="45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x v="5519"/>
    <n v="7"/>
    <n v="0.2"/>
    <x v="7024"/>
  </r>
  <r>
    <n v="9141"/>
    <x v="4572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x v="7025"/>
  </r>
  <r>
    <n v="9142"/>
    <x v="4573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x v="6158"/>
  </r>
  <r>
    <n v="9143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x v="1838"/>
    <n v="2"/>
    <n v="0.2"/>
    <x v="1971"/>
  </r>
  <r>
    <n v="9144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x v="5776"/>
    <n v="9"/>
    <n v="0.2"/>
    <x v="7026"/>
  </r>
  <r>
    <n v="9145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x v="7027"/>
  </r>
  <r>
    <n v="9146"/>
    <x v="4575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x v="5778"/>
    <n v="3"/>
    <n v="0.8"/>
    <x v="7028"/>
  </r>
  <r>
    <n v="9147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x v="2622"/>
    <n v="2"/>
    <n v="0"/>
    <x v="3067"/>
  </r>
  <r>
    <n v="9148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x v="5779"/>
    <n v="6"/>
    <n v="0"/>
    <x v="7029"/>
  </r>
  <r>
    <n v="9149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x v="5780"/>
    <n v="13"/>
    <n v="0"/>
    <x v="7030"/>
  </r>
  <r>
    <n v="9150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x v="7031"/>
  </r>
  <r>
    <n v="9151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x v="7032"/>
  </r>
  <r>
    <n v="9152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x v="4769"/>
    <n v="2"/>
    <n v="0.2"/>
    <x v="5677"/>
  </r>
  <r>
    <n v="9153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x v="5783"/>
    <n v="2"/>
    <n v="0.2"/>
    <x v="7033"/>
  </r>
  <r>
    <n v="9154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x v="2309"/>
    <n v="7"/>
    <n v="0.2"/>
    <x v="7034"/>
  </r>
  <r>
    <n v="9155"/>
    <x v="4579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x v="5784"/>
    <n v="2"/>
    <n v="0.2"/>
    <x v="7035"/>
  </r>
  <r>
    <n v="9156"/>
    <x v="4580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x v="1598"/>
    <n v="6"/>
    <n v="0"/>
    <x v="1692"/>
  </r>
  <r>
    <n v="9157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x v="5785"/>
    <n v="2"/>
    <n v="0"/>
    <x v="7036"/>
  </r>
  <r>
    <n v="9158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x v="7037"/>
  </r>
  <r>
    <n v="9159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x v="5787"/>
    <n v="9"/>
    <n v="0"/>
    <x v="7038"/>
  </r>
  <r>
    <n v="9160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x v="5788"/>
    <n v="3"/>
    <n v="0.7"/>
    <x v="7039"/>
  </r>
  <r>
    <n v="9161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x v="5789"/>
    <n v="5"/>
    <n v="0.7"/>
    <x v="7040"/>
  </r>
  <r>
    <n v="9162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x v="7041"/>
  </r>
  <r>
    <n v="9163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x v="5791"/>
    <n v="3"/>
    <n v="0"/>
    <x v="7042"/>
  </r>
  <r>
    <n v="9164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x v="480"/>
    <n v="3"/>
    <n v="0.2"/>
    <x v="2493"/>
  </r>
  <r>
    <n v="9165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x v="7043"/>
  </r>
  <r>
    <n v="9166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x v="5793"/>
    <n v="4"/>
    <n v="0.2"/>
    <x v="7044"/>
  </r>
  <r>
    <n v="9167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x v="2840"/>
    <n v="1"/>
    <n v="0"/>
    <x v="3157"/>
  </r>
  <r>
    <n v="9168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x v="2890"/>
  </r>
  <r>
    <n v="9169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5794"/>
    <n v="14"/>
    <n v="0"/>
    <x v="7045"/>
  </r>
  <r>
    <n v="9170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1846"/>
    <n v="2"/>
    <n v="0"/>
    <x v="1981"/>
  </r>
  <r>
    <n v="9171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x v="5795"/>
    <n v="2"/>
    <n v="0"/>
    <x v="7046"/>
  </r>
  <r>
    <n v="9172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x v="3642"/>
    <n v="1"/>
    <n v="0"/>
    <x v="4156"/>
  </r>
  <r>
    <n v="9173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x v="7047"/>
  </r>
  <r>
    <n v="9174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x v="1035"/>
  </r>
  <r>
    <n v="9175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x v="981"/>
    <n v="3"/>
    <n v="0.2"/>
    <x v="3306"/>
  </r>
  <r>
    <n v="9176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x v="541"/>
    <n v="3"/>
    <n v="0"/>
    <x v="551"/>
  </r>
  <r>
    <n v="9177"/>
    <x v="4589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x v="762"/>
    <n v="3"/>
    <n v="0.7"/>
    <x v="7048"/>
  </r>
  <r>
    <n v="9178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x v="7049"/>
  </r>
  <r>
    <n v="9179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x v="7050"/>
  </r>
  <r>
    <n v="9180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x v="5798"/>
    <n v="3"/>
    <n v="0.2"/>
    <x v="7051"/>
  </r>
  <r>
    <n v="9181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x v="1655"/>
    <n v="3"/>
    <n v="0.2"/>
    <x v="4063"/>
  </r>
  <r>
    <n v="9182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x v="7052"/>
  </r>
  <r>
    <n v="9183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x v="7053"/>
  </r>
  <r>
    <n v="9184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x v="335"/>
    <n v="2"/>
    <n v="0"/>
    <x v="342"/>
  </r>
  <r>
    <n v="9185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x v="1398"/>
  </r>
  <r>
    <n v="9186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x v="7054"/>
  </r>
  <r>
    <n v="9187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x v="7055"/>
  </r>
  <r>
    <n v="9188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x v="4273"/>
    <n v="2"/>
    <n v="0.2"/>
    <x v="7056"/>
  </r>
  <r>
    <n v="9189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x v="5018"/>
    <n v="4"/>
    <n v="0.2"/>
    <x v="7057"/>
  </r>
  <r>
    <n v="9190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x v="5803"/>
    <n v="6"/>
    <n v="0.2"/>
    <x v="7058"/>
  </r>
  <r>
    <n v="9191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x v="5804"/>
    <n v="2"/>
    <n v="0.7"/>
    <x v="7059"/>
  </r>
  <r>
    <n v="9192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x v="2000"/>
    <n v="2"/>
    <n v="0.2"/>
    <x v="2152"/>
  </r>
  <r>
    <n v="9193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x v="7060"/>
  </r>
  <r>
    <n v="9194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x v="3532"/>
    <n v="2"/>
    <n v="0.2"/>
    <x v="4023"/>
  </r>
  <r>
    <n v="9195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x v="7061"/>
  </r>
  <r>
    <n v="9196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x v="7062"/>
  </r>
  <r>
    <n v="9197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x v="7063"/>
  </r>
  <r>
    <n v="9198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x v="5807"/>
    <n v="5"/>
    <n v="0.2"/>
    <x v="7064"/>
  </r>
  <r>
    <n v="9199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x v="5808"/>
    <n v="6"/>
    <n v="0"/>
    <x v="7065"/>
  </r>
  <r>
    <n v="9200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x v="5809"/>
    <n v="1"/>
    <n v="0.2"/>
    <x v="7066"/>
  </r>
  <r>
    <n v="9201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x v="7067"/>
  </r>
  <r>
    <n v="9202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x v="5811"/>
    <n v="1"/>
    <n v="0"/>
    <x v="7068"/>
  </r>
  <r>
    <n v="9203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x v="1528"/>
    <n v="3"/>
    <n v="0.2"/>
    <x v="7069"/>
  </r>
  <r>
    <n v="9204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x v="7070"/>
  </r>
  <r>
    <n v="9205"/>
    <x v="4598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x v="4173"/>
    <n v="8"/>
    <n v="0"/>
    <x v="7071"/>
  </r>
  <r>
    <n v="9206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x v="1154"/>
    <n v="3"/>
    <n v="0"/>
    <x v="1197"/>
  </r>
  <r>
    <n v="9207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x v="187"/>
    <n v="8"/>
    <n v="0"/>
    <x v="189"/>
  </r>
  <r>
    <n v="9208"/>
    <x v="4600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x v="7072"/>
  </r>
  <r>
    <n v="9209"/>
    <x v="4601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x v="7073"/>
  </r>
  <r>
    <n v="9210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x v="6"/>
    <n v="1"/>
    <n v="0"/>
    <x v="7074"/>
  </r>
  <r>
    <n v="9211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x v="5592"/>
    <n v="3"/>
    <n v="0"/>
    <x v="6787"/>
  </r>
  <r>
    <n v="9212"/>
    <x v="4603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x v="541"/>
    <n v="3"/>
    <n v="0"/>
    <x v="551"/>
  </r>
  <r>
    <n v="9213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x v="1155"/>
    <n v="2"/>
    <n v="0"/>
    <x v="1198"/>
  </r>
  <r>
    <n v="9214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x v="4092"/>
    <n v="3"/>
    <n v="0"/>
    <x v="7075"/>
  </r>
  <r>
    <n v="9215"/>
    <x v="4605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x v="7076"/>
  </r>
  <r>
    <n v="9216"/>
    <x v="460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x v="56"/>
    <n v="5"/>
    <n v="0"/>
    <x v="56"/>
  </r>
  <r>
    <n v="9217"/>
    <x v="4607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x v="7077"/>
  </r>
  <r>
    <n v="9218"/>
    <x v="4608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x v="770"/>
    <n v="2"/>
    <n v="0"/>
    <x v="792"/>
  </r>
  <r>
    <n v="9219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x v="5219"/>
    <n v="7"/>
    <n v="0.2"/>
    <x v="7078"/>
  </r>
  <r>
    <n v="9220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x v="7079"/>
  </r>
  <r>
    <n v="9221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x v="469"/>
    <n v="3"/>
    <n v="0"/>
    <x v="5458"/>
  </r>
  <r>
    <n v="9222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x v="5816"/>
    <n v="4"/>
    <n v="0"/>
    <x v="7080"/>
  </r>
  <r>
    <n v="9223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x v="243"/>
    <n v="4"/>
    <n v="0"/>
    <x v="245"/>
  </r>
  <r>
    <n v="9224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x v="5817"/>
    <n v="6"/>
    <n v="0.8"/>
    <x v="7081"/>
  </r>
  <r>
    <n v="9225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x v="5818"/>
    <n v="2"/>
    <n v="0.8"/>
    <x v="7082"/>
  </r>
  <r>
    <n v="9226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x v="5819"/>
    <n v="4"/>
    <n v="0.8"/>
    <x v="7083"/>
  </r>
  <r>
    <n v="9227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x v="5820"/>
    <n v="3"/>
    <n v="0.2"/>
    <x v="7084"/>
  </r>
  <r>
    <n v="9228"/>
    <x v="4612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x v="5821"/>
    <n v="7"/>
    <n v="0"/>
    <x v="7085"/>
  </r>
  <r>
    <n v="9229"/>
    <x v="4613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x v="1336"/>
    <n v="4"/>
    <n v="0"/>
    <x v="1394"/>
  </r>
  <r>
    <n v="9230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x v="7086"/>
  </r>
  <r>
    <n v="9231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x v="731"/>
  </r>
  <r>
    <n v="9232"/>
    <x v="4615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x v="5823"/>
    <n v="6"/>
    <n v="0.7"/>
    <x v="7087"/>
  </r>
  <r>
    <n v="9233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x v="5824"/>
    <n v="9"/>
    <n v="0"/>
    <x v="7088"/>
  </r>
  <r>
    <n v="9234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x v="5825"/>
    <n v="3"/>
    <n v="0"/>
    <x v="7089"/>
  </r>
  <r>
    <n v="9235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x v="2707"/>
    <n v="4"/>
    <n v="0.2"/>
    <x v="2998"/>
  </r>
  <r>
    <n v="9236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x v="5476"/>
    <n v="7"/>
    <n v="0"/>
    <x v="7090"/>
  </r>
  <r>
    <n v="9237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x v="2675"/>
    <n v="3"/>
    <n v="0.2"/>
    <x v="2954"/>
  </r>
  <r>
    <n v="9238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x v="1891"/>
  </r>
  <r>
    <n v="9239"/>
    <x v="4617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x v="7091"/>
  </r>
  <r>
    <n v="9240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x v="5827"/>
    <n v="7"/>
    <n v="0.2"/>
    <x v="7092"/>
  </r>
  <r>
    <n v="9241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x v="1564"/>
    <n v="3"/>
    <n v="0.7"/>
    <x v="7093"/>
  </r>
  <r>
    <n v="9242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x v="5828"/>
    <n v="3"/>
    <n v="0.2"/>
    <x v="7094"/>
  </r>
  <r>
    <n v="9243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x v="7095"/>
  </r>
  <r>
    <n v="9244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x v="7096"/>
  </r>
  <r>
    <n v="9245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x v="348"/>
    <n v="2"/>
    <n v="0"/>
    <x v="2470"/>
  </r>
  <r>
    <n v="9246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x v="56"/>
    <n v="5"/>
    <n v="0"/>
    <x v="56"/>
  </r>
  <r>
    <n v="9247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x v="296"/>
    <n v="3"/>
    <n v="0"/>
    <x v="301"/>
  </r>
  <r>
    <n v="9248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x v="1104"/>
    <n v="1"/>
    <n v="0"/>
    <x v="1146"/>
  </r>
  <r>
    <n v="9249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x v="1034"/>
    <n v="1"/>
    <n v="0.2"/>
    <x v="7097"/>
  </r>
  <r>
    <n v="9250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x v="1867"/>
    <n v="7"/>
    <n v="0"/>
    <x v="7098"/>
  </r>
  <r>
    <n v="9251"/>
    <x v="4622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x v="5829"/>
    <n v="8"/>
    <n v="0"/>
    <x v="7099"/>
  </r>
  <r>
    <n v="9252"/>
    <x v="4623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x v="3850"/>
    <n v="2"/>
    <n v="0.2"/>
    <x v="4427"/>
  </r>
  <r>
    <n v="9253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x v="1723"/>
    <n v="5"/>
    <n v="0"/>
    <x v="1874"/>
  </r>
  <r>
    <n v="9254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x v="91"/>
    <n v="2"/>
    <n v="0"/>
    <x v="91"/>
  </r>
  <r>
    <n v="9255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x v="5830"/>
    <n v="1"/>
    <n v="0"/>
    <x v="7100"/>
  </r>
  <r>
    <n v="9256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x v="1830"/>
    <n v="3"/>
    <n v="0"/>
    <x v="2595"/>
  </r>
  <r>
    <n v="9257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x v="1511"/>
  </r>
  <r>
    <n v="9258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x v="7101"/>
  </r>
  <r>
    <n v="9259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x v="5831"/>
    <n v="3"/>
    <n v="0"/>
    <x v="7102"/>
  </r>
  <r>
    <n v="9260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x v="647"/>
    <n v="2"/>
    <n v="0"/>
    <x v="659"/>
  </r>
  <r>
    <n v="9261"/>
    <x v="462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x v="4198"/>
    <n v="3"/>
    <n v="0"/>
    <x v="4888"/>
  </r>
  <r>
    <n v="9262"/>
    <x v="4627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x v="1804"/>
    <n v="3"/>
    <n v="0.2"/>
    <x v="1932"/>
  </r>
  <r>
    <n v="9263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x v="6650"/>
  </r>
  <r>
    <n v="9264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x v="7103"/>
  </r>
  <r>
    <n v="9265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x v="3686"/>
  </r>
  <r>
    <n v="9266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x v="7104"/>
  </r>
  <r>
    <n v="9267"/>
    <x v="4630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x v="58"/>
    <n v="2"/>
    <n v="0"/>
    <x v="7105"/>
  </r>
  <r>
    <n v="9268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x v="5834"/>
    <n v="1"/>
    <n v="0.1"/>
    <x v="7106"/>
  </r>
  <r>
    <n v="9269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x v="130"/>
    <n v="3"/>
    <n v="0"/>
    <x v="132"/>
  </r>
  <r>
    <n v="9270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x v="5835"/>
    <n v="7"/>
    <n v="0.2"/>
    <x v="7107"/>
  </r>
  <r>
    <n v="9271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x v="7108"/>
  </r>
  <r>
    <n v="9272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x v="4807"/>
    <n v="3"/>
    <n v="0"/>
    <x v="5728"/>
  </r>
  <r>
    <n v="9273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x v="2087"/>
    <n v="4"/>
    <n v="0"/>
    <x v="2249"/>
  </r>
  <r>
    <n v="9274"/>
    <x v="4634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x v="2829"/>
    <n v="3"/>
    <n v="0"/>
    <x v="3143"/>
  </r>
  <r>
    <n v="9275"/>
    <x v="4635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x v="7109"/>
  </r>
  <r>
    <n v="9276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x v="5838"/>
    <n v="6"/>
    <n v="0.2"/>
    <x v="7110"/>
  </r>
  <r>
    <n v="9277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x v="7111"/>
  </r>
  <r>
    <n v="9278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x v="801"/>
    <n v="4"/>
    <n v="0.2"/>
    <x v="826"/>
  </r>
  <r>
    <n v="9279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x v="7112"/>
  </r>
  <r>
    <n v="9280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x v="7113"/>
  </r>
  <r>
    <n v="9281"/>
    <x v="4638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x v="3514"/>
    <n v="2"/>
    <n v="0"/>
    <x v="7114"/>
  </r>
  <r>
    <n v="9282"/>
    <x v="4639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x v="4672"/>
    <n v="5"/>
    <n v="0"/>
    <x v="7115"/>
  </r>
  <r>
    <n v="9283"/>
    <x v="4640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x v="5842"/>
    <n v="4"/>
    <n v="0.2"/>
    <x v="7116"/>
  </r>
  <r>
    <n v="9284"/>
    <x v="4641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x v="3280"/>
    <n v="2"/>
    <n v="0.2"/>
    <x v="3702"/>
  </r>
  <r>
    <n v="9285"/>
    <x v="464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x v="614"/>
  </r>
  <r>
    <n v="9286"/>
    <x v="4643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x v="7117"/>
  </r>
  <r>
    <n v="9287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x v="5843"/>
    <n v="3"/>
    <n v="0.8"/>
    <x v="7118"/>
  </r>
  <r>
    <n v="9288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x v="7119"/>
  </r>
  <r>
    <n v="9289"/>
    <x v="4645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x v="7120"/>
  </r>
  <r>
    <n v="9290"/>
    <x v="4646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x v="5846"/>
    <n v="1"/>
    <n v="0"/>
    <x v="7121"/>
  </r>
  <r>
    <n v="9291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x v="296"/>
    <n v="3"/>
    <n v="0"/>
    <x v="301"/>
  </r>
  <r>
    <n v="9292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x v="1339"/>
    <n v="3"/>
    <n v="0"/>
    <x v="1398"/>
  </r>
  <r>
    <n v="9293"/>
    <x v="4648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x v="5847"/>
    <n v="1"/>
    <n v="0.8"/>
    <x v="7122"/>
  </r>
  <r>
    <n v="9294"/>
    <x v="4649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x v="7123"/>
  </r>
  <r>
    <n v="9295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x v="884"/>
  </r>
  <r>
    <n v="9296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x v="7124"/>
  </r>
  <r>
    <n v="9297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x v="3311"/>
  </r>
  <r>
    <n v="9298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x v="5298"/>
  </r>
  <r>
    <n v="9299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x v="7125"/>
  </r>
  <r>
    <n v="9300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x v="3575"/>
  </r>
  <r>
    <n v="9301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x v="4350"/>
    <n v="1"/>
    <n v="0.3"/>
    <x v="7126"/>
  </r>
  <r>
    <n v="9302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x v="7127"/>
  </r>
  <r>
    <n v="9303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x v="964"/>
    <n v="3"/>
    <n v="0.2"/>
    <x v="3456"/>
  </r>
  <r>
    <n v="9304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x v="12"/>
    <n v="3"/>
    <n v="0.2"/>
    <x v="12"/>
  </r>
  <r>
    <n v="9305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x v="5849"/>
    <n v="1"/>
    <n v="0.8"/>
    <x v="7128"/>
  </r>
  <r>
    <n v="9306"/>
    <x v="4652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x v="3681"/>
    <n v="5"/>
    <n v="0"/>
    <x v="7129"/>
  </r>
  <r>
    <n v="9307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x v="2637"/>
    <n v="2"/>
    <n v="0"/>
    <x v="2909"/>
  </r>
  <r>
    <n v="9308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x v="3659"/>
    <n v="2"/>
    <n v="0"/>
    <x v="4180"/>
  </r>
  <r>
    <n v="9309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x v="7130"/>
  </r>
  <r>
    <n v="9310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x v="7131"/>
  </r>
  <r>
    <n v="9311"/>
    <x v="4654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x v="1351"/>
  </r>
  <r>
    <n v="9312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x v="1268"/>
    <n v="2"/>
    <n v="0.2"/>
    <x v="5212"/>
  </r>
  <r>
    <n v="9313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x v="5852"/>
    <n v="4"/>
    <n v="0.2"/>
    <x v="7132"/>
  </r>
  <r>
    <n v="9314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x v="7133"/>
  </r>
  <r>
    <n v="9315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x v="7134"/>
  </r>
  <r>
    <n v="9316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x v="965"/>
    <n v="3"/>
    <n v="0.4"/>
    <x v="1000"/>
  </r>
  <r>
    <n v="9317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x v="5855"/>
    <n v="4"/>
    <n v="0.2"/>
    <x v="7135"/>
  </r>
  <r>
    <n v="9318"/>
    <x v="4658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x v="5856"/>
    <n v="1"/>
    <n v="0.2"/>
    <x v="7136"/>
  </r>
  <r>
    <n v="9319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x v="522"/>
    <n v="2"/>
    <n v="0"/>
    <x v="534"/>
  </r>
  <r>
    <n v="9320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x v="7137"/>
  </r>
  <r>
    <n v="9321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x v="7138"/>
  </r>
  <r>
    <n v="9322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x v="7139"/>
  </r>
  <r>
    <n v="9323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x v="532"/>
  </r>
  <r>
    <n v="9324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x v="5860"/>
    <n v="8"/>
    <n v="0"/>
    <x v="7140"/>
  </r>
  <r>
    <n v="9325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x v="5861"/>
    <n v="2"/>
    <n v="0.2"/>
    <x v="7141"/>
  </r>
  <r>
    <n v="9326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x v="5862"/>
    <n v="3"/>
    <n v="0.2"/>
    <x v="7142"/>
  </r>
  <r>
    <n v="9327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x v="4165"/>
    <n v="4"/>
    <n v="0"/>
    <x v="7143"/>
  </r>
  <r>
    <n v="9328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x v="5863"/>
    <n v="2"/>
    <n v="0.2"/>
    <x v="7144"/>
  </r>
  <r>
    <n v="9329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x v="2275"/>
    <n v="1"/>
    <n v="0"/>
    <x v="7145"/>
  </r>
  <r>
    <n v="9330"/>
    <x v="4663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x v="7146"/>
  </r>
  <r>
    <n v="9331"/>
    <x v="4664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x v="2560"/>
    <n v="2"/>
    <n v="0"/>
    <x v="2807"/>
  </r>
  <r>
    <n v="9332"/>
    <x v="4665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x v="4253"/>
    <n v="3"/>
    <n v="0.2"/>
    <x v="4967"/>
  </r>
  <r>
    <n v="9333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x v="7147"/>
  </r>
  <r>
    <n v="9334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x v="7148"/>
  </r>
  <r>
    <n v="9335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x v="2361"/>
    <n v="3"/>
    <n v="0.2"/>
    <x v="3341"/>
  </r>
  <r>
    <n v="9336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x v="877"/>
    <n v="2"/>
    <n v="0.2"/>
    <x v="7149"/>
  </r>
  <r>
    <n v="9337"/>
    <x v="4668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x v="1511"/>
    <n v="5"/>
    <n v="0"/>
    <x v="6573"/>
  </r>
  <r>
    <n v="9338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x v="5866"/>
    <n v="1"/>
    <n v="0.2"/>
    <x v="7150"/>
  </r>
  <r>
    <n v="9339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x v="7151"/>
  </r>
  <r>
    <n v="9340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x v="64"/>
    <n v="3"/>
    <n v="0"/>
    <x v="64"/>
  </r>
  <r>
    <n v="9341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x v="2057"/>
    <n v="5"/>
    <n v="0"/>
    <x v="2215"/>
  </r>
  <r>
    <n v="9342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x v="5868"/>
    <n v="3"/>
    <n v="0.2"/>
    <x v="7152"/>
  </r>
  <r>
    <n v="9343"/>
    <x v="4670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x v="5869"/>
    <n v="7"/>
    <n v="0.2"/>
    <x v="7153"/>
  </r>
  <r>
    <n v="9344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x v="7154"/>
  </r>
  <r>
    <n v="9345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x v="4004"/>
  </r>
  <r>
    <n v="9346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x v="5870"/>
    <n v="1"/>
    <n v="0.4"/>
    <x v="7155"/>
  </r>
  <r>
    <n v="9347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x v="615"/>
    <n v="2"/>
    <n v="0.2"/>
    <x v="7156"/>
  </r>
  <r>
    <n v="9348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x v="5236"/>
  </r>
  <r>
    <n v="9349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x v="7157"/>
  </r>
  <r>
    <n v="9350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x v="108"/>
    <n v="2"/>
    <n v="0"/>
    <x v="109"/>
  </r>
  <r>
    <n v="9351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x v="1157"/>
    <n v="4"/>
    <n v="0.2"/>
    <x v="1201"/>
  </r>
  <r>
    <n v="9352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x v="4236"/>
    <n v="3"/>
    <n v="0.2"/>
    <x v="4942"/>
  </r>
  <r>
    <n v="9353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x v="3324"/>
    <n v="2"/>
    <n v="0.3"/>
    <x v="3756"/>
  </r>
  <r>
    <n v="9354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x v="5872"/>
    <n v="3"/>
    <n v="0.2"/>
    <x v="7158"/>
  </r>
  <r>
    <n v="9355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x v="541"/>
    <n v="3"/>
    <n v="0"/>
    <x v="551"/>
  </r>
  <r>
    <n v="9356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x v="1034"/>
    <n v="2"/>
    <n v="0"/>
    <x v="4131"/>
  </r>
  <r>
    <n v="9357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x v="2051"/>
  </r>
  <r>
    <n v="9358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x v="7159"/>
  </r>
  <r>
    <n v="9359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x v="5873"/>
    <n v="3"/>
    <n v="0.4"/>
    <x v="7160"/>
  </r>
  <r>
    <n v="9360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x v="7161"/>
  </r>
  <r>
    <n v="9361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x v="5874"/>
    <n v="7"/>
    <n v="0"/>
    <x v="232"/>
  </r>
  <r>
    <n v="9362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x v="7162"/>
  </r>
  <r>
    <n v="9363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x v="5876"/>
    <n v="7"/>
    <n v="0"/>
    <x v="7163"/>
  </r>
  <r>
    <n v="9364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x v="3448"/>
  </r>
  <r>
    <n v="9365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x v="704"/>
    <n v="4"/>
    <n v="0"/>
    <x v="718"/>
  </r>
  <r>
    <n v="9366"/>
    <x v="467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x v="1057"/>
    <n v="2"/>
    <n v="0"/>
    <x v="1302"/>
  </r>
  <r>
    <n v="9367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x v="7164"/>
  </r>
  <r>
    <n v="9368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x v="7165"/>
  </r>
  <r>
    <n v="9369"/>
    <x v="4680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x v="2479"/>
    <n v="2"/>
    <n v="0"/>
    <x v="2714"/>
  </r>
  <r>
    <n v="9370"/>
    <x v="4681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x v="5879"/>
    <n v="3"/>
    <n v="0"/>
    <x v="7166"/>
  </r>
  <r>
    <n v="9371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x v="7167"/>
  </r>
  <r>
    <n v="9372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x v="2613"/>
    <n v="3"/>
    <n v="0.3"/>
    <x v="7168"/>
  </r>
  <r>
    <n v="9373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x v="1400"/>
    <n v="5"/>
    <n v="0.2"/>
    <x v="1470"/>
  </r>
  <r>
    <n v="9374"/>
    <x v="4683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x v="1215"/>
  </r>
  <r>
    <n v="9375"/>
    <x v="4684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x v="5880"/>
    <n v="6"/>
    <n v="0"/>
    <x v="7169"/>
  </r>
  <r>
    <n v="9376"/>
    <x v="4685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x v="1499"/>
  </r>
  <r>
    <n v="9377"/>
    <x v="468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x v="5881"/>
    <n v="3"/>
    <n v="0"/>
    <x v="7170"/>
  </r>
  <r>
    <n v="9378"/>
    <x v="4687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x v="5882"/>
    <n v="2"/>
    <n v="0"/>
    <x v="7171"/>
  </r>
  <r>
    <n v="9379"/>
    <x v="4688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x v="5883"/>
    <n v="2"/>
    <n v="0.2"/>
    <x v="7172"/>
  </r>
  <r>
    <n v="9380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x v="3130"/>
  </r>
  <r>
    <n v="9381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x v="1466"/>
    <n v="1"/>
    <n v="0.2"/>
    <x v="7173"/>
  </r>
  <r>
    <n v="9382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x v="5884"/>
    <n v="2"/>
    <n v="0.2"/>
    <x v="7174"/>
  </r>
  <r>
    <n v="9383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x v="2956"/>
    <n v="1"/>
    <n v="0.2"/>
    <x v="2015"/>
  </r>
  <r>
    <n v="9384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x v="2067"/>
    <n v="5"/>
    <n v="0.2"/>
    <x v="7175"/>
  </r>
  <r>
    <n v="9385"/>
    <x v="4690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x v="243"/>
    <n v="4"/>
    <n v="0"/>
    <x v="245"/>
  </r>
  <r>
    <n v="9386"/>
    <x v="4691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x v="5885"/>
    <n v="8"/>
    <n v="0.2"/>
    <x v="7176"/>
  </r>
  <r>
    <n v="9387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x v="710"/>
    <n v="4"/>
    <n v="0"/>
    <x v="5426"/>
  </r>
  <r>
    <n v="9388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x v="5886"/>
    <n v="1"/>
    <n v="0"/>
    <x v="7177"/>
  </r>
  <r>
    <n v="9389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x v="3116"/>
    <n v="3"/>
    <n v="0"/>
    <x v="3497"/>
  </r>
  <r>
    <n v="9390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x v="5887"/>
    <n v="1"/>
    <n v="0"/>
    <x v="7178"/>
  </r>
  <r>
    <n v="9391"/>
    <x v="4693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x v="2032"/>
  </r>
  <r>
    <n v="9392"/>
    <x v="469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x v="465"/>
    <n v="1"/>
    <n v="0.2"/>
    <x v="7179"/>
  </r>
  <r>
    <n v="9393"/>
    <x v="4695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x v="5888"/>
    <n v="8"/>
    <n v="0.2"/>
    <x v="7180"/>
  </r>
  <r>
    <n v="9394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x v="3211"/>
    <n v="5"/>
    <n v="0"/>
    <x v="7181"/>
  </r>
  <r>
    <n v="9395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x v="3317"/>
    <n v="2"/>
    <n v="0.1"/>
    <x v="3747"/>
  </r>
  <r>
    <n v="9396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x v="479"/>
    <n v="2"/>
    <n v="0.2"/>
    <x v="7182"/>
  </r>
  <r>
    <n v="9397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x v="50"/>
    <n v="6"/>
    <n v="0"/>
    <x v="50"/>
  </r>
  <r>
    <n v="9398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x v="4771"/>
    <n v="1"/>
    <n v="0"/>
    <x v="7183"/>
  </r>
  <r>
    <n v="9399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x v="7184"/>
  </r>
  <r>
    <n v="9400"/>
    <x v="4697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x v="5890"/>
    <n v="6"/>
    <n v="0.2"/>
    <x v="7185"/>
  </r>
  <r>
    <n v="9401"/>
    <x v="4698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x v="4995"/>
    <n v="4"/>
    <n v="0"/>
    <x v="7186"/>
  </r>
  <r>
    <n v="9402"/>
    <x v="4699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x v="5891"/>
    <n v="2"/>
    <n v="0.2"/>
    <x v="7187"/>
  </r>
  <r>
    <n v="9403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x v="5892"/>
    <n v="2"/>
    <n v="0.4"/>
    <x v="7188"/>
  </r>
  <r>
    <n v="9404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x v="5893"/>
    <n v="6"/>
    <n v="0"/>
    <x v="7189"/>
  </r>
  <r>
    <n v="9405"/>
    <x v="4701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x v="1063"/>
    <n v="5"/>
    <n v="0.2"/>
    <x v="7190"/>
  </r>
  <r>
    <n v="9406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x v="7191"/>
  </r>
  <r>
    <n v="9407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x v="582"/>
    <n v="2"/>
    <n v="0.2"/>
    <x v="591"/>
  </r>
  <r>
    <n v="9408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x v="7192"/>
  </r>
  <r>
    <n v="9409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x v="5896"/>
    <n v="1"/>
    <n v="0"/>
    <x v="7193"/>
  </r>
  <r>
    <n v="9410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x v="5897"/>
    <n v="1"/>
    <n v="0.7"/>
    <x v="7194"/>
  </r>
  <r>
    <n v="9411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x v="1190"/>
    <n v="5"/>
    <n v="0.2"/>
    <x v="7195"/>
  </r>
  <r>
    <n v="9412"/>
    <x v="4705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x v="5898"/>
    <n v="1"/>
    <n v="0.2"/>
    <x v="7196"/>
  </r>
  <r>
    <n v="9413"/>
    <x v="4706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x v="232"/>
  </r>
  <r>
    <n v="9414"/>
    <x v="470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x v="5899"/>
    <n v="2"/>
    <n v="0.8"/>
    <x v="7197"/>
  </r>
  <r>
    <n v="9415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x v="2528"/>
    <n v="2"/>
    <n v="0.2"/>
    <x v="7198"/>
  </r>
  <r>
    <n v="9416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x v="1465"/>
    <n v="3"/>
    <n v="0"/>
    <x v="1544"/>
  </r>
  <r>
    <n v="9417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x v="3716"/>
    <n v="3"/>
    <n v="0"/>
    <x v="4250"/>
  </r>
  <r>
    <n v="9418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x v="563"/>
    <n v="2"/>
    <n v="0.2"/>
    <x v="572"/>
  </r>
  <r>
    <n v="9419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x v="1655"/>
    <n v="3"/>
    <n v="0.2"/>
    <x v="3595"/>
  </r>
  <r>
    <n v="9420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x v="6364"/>
  </r>
  <r>
    <n v="9421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x v="7199"/>
  </r>
  <r>
    <n v="9422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x v="2821"/>
    <n v="6"/>
    <n v="0.2"/>
    <x v="7200"/>
  </r>
  <r>
    <n v="9423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x v="5557"/>
    <n v="5"/>
    <n v="0"/>
    <x v="6740"/>
  </r>
  <r>
    <n v="9424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x v="214"/>
    <n v="3"/>
    <n v="0.2"/>
    <x v="2436"/>
  </r>
  <r>
    <n v="9425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x v="47"/>
  </r>
  <r>
    <n v="9426"/>
    <x v="4712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x v="7201"/>
  </r>
  <r>
    <n v="9427"/>
    <x v="4713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x v="3826"/>
    <n v="5"/>
    <n v="0"/>
    <x v="4396"/>
  </r>
  <r>
    <n v="9428"/>
    <x v="4714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x v="7202"/>
  </r>
  <r>
    <n v="9429"/>
    <x v="4715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x v="5902"/>
    <n v="8"/>
    <n v="0.3"/>
    <x v="7203"/>
  </r>
  <r>
    <n v="9430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x v="1124"/>
    <n v="5"/>
    <n v="0.2"/>
    <x v="7204"/>
  </r>
  <r>
    <n v="9431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x v="5903"/>
    <n v="1"/>
    <n v="0.3"/>
    <x v="7205"/>
  </r>
  <r>
    <n v="9432"/>
    <x v="4717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x v="2352"/>
  </r>
  <r>
    <n v="9433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x v="5520"/>
    <n v="2"/>
    <n v="0.2"/>
    <x v="6688"/>
  </r>
  <r>
    <n v="9434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x v="1590"/>
    <n v="7"/>
    <n v="0.2"/>
    <x v="1683"/>
  </r>
  <r>
    <n v="9435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x v="1518"/>
    <n v="3"/>
    <n v="0.2"/>
    <x v="4816"/>
  </r>
  <r>
    <n v="9436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x v="5904"/>
    <n v="4"/>
    <n v="0.2"/>
    <x v="7206"/>
  </r>
  <r>
    <n v="9437"/>
    <x v="4719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x v="2886"/>
  </r>
  <r>
    <n v="9438"/>
    <x v="4720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x v="91"/>
    <n v="2"/>
    <n v="0"/>
    <x v="91"/>
  </r>
  <r>
    <n v="9439"/>
    <x v="4721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x v="5905"/>
    <n v="4"/>
    <n v="0.4"/>
    <x v="7207"/>
  </r>
  <r>
    <n v="9440"/>
    <x v="4722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x v="7208"/>
  </r>
  <r>
    <n v="9441"/>
    <x v="4723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x v="2"/>
    <n v="2"/>
    <n v="0"/>
    <x v="5223"/>
  </r>
  <r>
    <n v="9442"/>
    <x v="4724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x v="5907"/>
    <n v="5"/>
    <n v="0.2"/>
    <x v="7209"/>
  </r>
  <r>
    <n v="9443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x v="5908"/>
    <n v="2"/>
    <n v="0.2"/>
    <x v="7210"/>
  </r>
  <r>
    <n v="9444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x v="985"/>
    <n v="2"/>
    <n v="0.2"/>
    <x v="1023"/>
  </r>
  <r>
    <n v="9445"/>
    <x v="4726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x v="3505"/>
  </r>
  <r>
    <n v="9446"/>
    <x v="472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x v="714"/>
    <n v="3"/>
    <n v="0"/>
    <x v="732"/>
  </r>
  <r>
    <n v="9447"/>
    <x v="4728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x v="1211"/>
    <n v="6"/>
    <n v="0"/>
    <x v="5470"/>
  </r>
  <r>
    <n v="9448"/>
    <x v="4729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x v="7211"/>
  </r>
  <r>
    <n v="9449"/>
    <x v="4730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x v="5910"/>
    <n v="4"/>
    <n v="0"/>
    <x v="7212"/>
  </r>
  <r>
    <n v="9450"/>
    <x v="4731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x v="7213"/>
  </r>
  <r>
    <n v="9451"/>
    <x v="4732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x v="5912"/>
    <n v="9"/>
    <n v="0"/>
    <x v="7214"/>
  </r>
  <r>
    <n v="9452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x v="7215"/>
  </r>
  <r>
    <n v="9453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x v="5914"/>
    <n v="6"/>
    <n v="0.2"/>
    <x v="7216"/>
  </r>
  <r>
    <n v="9454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x v="7217"/>
  </r>
  <r>
    <n v="9455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x v="2862"/>
    <n v="2"/>
    <n v="0.2"/>
    <x v="7218"/>
  </r>
  <r>
    <n v="9456"/>
    <x v="4734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x v="5916"/>
    <n v="1"/>
    <n v="0.5"/>
    <x v="7219"/>
  </r>
  <r>
    <n v="9457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x v="7220"/>
  </r>
  <r>
    <n v="9458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x v="5918"/>
    <n v="5"/>
    <n v="0.7"/>
    <x v="7221"/>
  </r>
  <r>
    <n v="9459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x v="7222"/>
  </r>
  <r>
    <n v="9460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x v="314"/>
    <n v="1"/>
    <n v="0.2"/>
    <x v="6293"/>
  </r>
  <r>
    <n v="9461"/>
    <x v="4737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x v="805"/>
    <n v="3"/>
    <n v="0"/>
    <x v="830"/>
  </r>
  <r>
    <n v="9462"/>
    <x v="4738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x v="5920"/>
    <n v="6"/>
    <n v="0.2"/>
    <x v="7223"/>
  </r>
  <r>
    <n v="9463"/>
    <x v="4739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x v="5152"/>
  </r>
  <r>
    <n v="9464"/>
    <x v="4740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x v="530"/>
    <n v="4"/>
    <n v="0.2"/>
    <x v="541"/>
  </r>
  <r>
    <n v="9465"/>
    <x v="4741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x v="1315"/>
    <n v="6"/>
    <n v="0"/>
    <x v="7224"/>
  </r>
  <r>
    <n v="9466"/>
    <x v="4742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x v="5795"/>
    <n v="2"/>
    <n v="0"/>
    <x v="7046"/>
  </r>
  <r>
    <n v="9467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x v="5921"/>
    <n v="6"/>
    <n v="0.2"/>
    <x v="7225"/>
  </r>
  <r>
    <n v="9468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x v="4365"/>
    <n v="2"/>
    <n v="0.4"/>
    <x v="7226"/>
  </r>
  <r>
    <n v="9469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x v="91"/>
    <n v="2"/>
    <n v="0"/>
    <x v="91"/>
  </r>
  <r>
    <n v="9470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x v="170"/>
  </r>
  <r>
    <n v="9471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x v="2622"/>
    <n v="2"/>
    <n v="0"/>
    <x v="7227"/>
  </r>
  <r>
    <n v="9472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x v="6836"/>
  </r>
  <r>
    <n v="9473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x v="7228"/>
  </r>
  <r>
    <n v="9474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x v="5923"/>
    <n v="5"/>
    <n v="0"/>
    <x v="7229"/>
  </r>
  <r>
    <n v="9475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x v="2184"/>
    <n v="2"/>
    <n v="0.2"/>
    <x v="2352"/>
  </r>
  <r>
    <n v="9476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x v="4259"/>
    <n v="7"/>
    <n v="0.2"/>
    <x v="4974"/>
  </r>
  <r>
    <n v="9477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x v="7230"/>
  </r>
  <r>
    <n v="9478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x v="3369"/>
  </r>
  <r>
    <n v="9479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x v="5925"/>
    <n v="5"/>
    <n v="0.2"/>
    <x v="7231"/>
  </r>
  <r>
    <n v="9480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x v="7232"/>
  </r>
  <r>
    <n v="9481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x v="5927"/>
    <n v="5"/>
    <n v="0.8"/>
    <x v="7233"/>
  </r>
  <r>
    <n v="9482"/>
    <x v="4746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x v="4599"/>
  </r>
  <r>
    <n v="9483"/>
    <x v="4747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x v="7234"/>
  </r>
  <r>
    <n v="9484"/>
    <x v="4748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x v="1209"/>
    <n v="6"/>
    <n v="0"/>
    <x v="7235"/>
  </r>
  <r>
    <n v="9485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x v="5928"/>
    <n v="10"/>
    <n v="0.32"/>
    <x v="7236"/>
  </r>
  <r>
    <n v="9486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x v="2791"/>
    <n v="9"/>
    <n v="0.2"/>
    <x v="3101"/>
  </r>
  <r>
    <n v="9487"/>
    <x v="4750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x v="7237"/>
  </r>
  <r>
    <n v="9488"/>
    <x v="4751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x v="2630"/>
    <n v="3"/>
    <n v="0"/>
    <x v="7238"/>
  </r>
  <r>
    <n v="9489"/>
    <x v="4752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x v="5930"/>
    <n v="2"/>
    <n v="0.2"/>
    <x v="7239"/>
  </r>
  <r>
    <n v="9490"/>
    <x v="4753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x v="7240"/>
  </r>
  <r>
    <n v="9491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x v="7241"/>
  </r>
  <r>
    <n v="9492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x v="5933"/>
    <n v="3"/>
    <n v="0"/>
    <x v="7242"/>
  </r>
  <r>
    <n v="9493"/>
    <x v="4755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x v="7243"/>
  </r>
  <r>
    <n v="9494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x v="7244"/>
  </r>
  <r>
    <n v="9495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x v="5516"/>
    <n v="2"/>
    <n v="0"/>
    <x v="6685"/>
  </r>
  <r>
    <n v="9496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x v="7245"/>
  </r>
  <r>
    <n v="9497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x v="1313"/>
    <n v="1"/>
    <n v="0"/>
    <x v="5319"/>
  </r>
  <r>
    <n v="9498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x v="7246"/>
  </r>
  <r>
    <n v="9499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x v="3856"/>
    <n v="3"/>
    <n v="0"/>
    <x v="4434"/>
  </r>
  <r>
    <n v="9500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x v="766"/>
    <n v="10"/>
    <n v="0"/>
    <x v="7247"/>
  </r>
  <r>
    <n v="9501"/>
    <x v="4759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x v="5937"/>
    <n v="3"/>
    <n v="0"/>
    <x v="7248"/>
  </r>
  <r>
    <n v="9502"/>
    <x v="4760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x v="4674"/>
    <n v="3"/>
    <n v="0"/>
    <x v="7249"/>
  </r>
  <r>
    <n v="9503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x v="5938"/>
    <n v="9"/>
    <n v="0"/>
    <x v="7250"/>
  </r>
  <r>
    <n v="9504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x v="709"/>
    <n v="1"/>
    <n v="0"/>
    <x v="7251"/>
  </r>
  <r>
    <n v="9505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x v="5939"/>
    <n v="7"/>
    <n v="0"/>
    <x v="7252"/>
  </r>
  <r>
    <n v="9506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x v="1375"/>
    <n v="2"/>
    <n v="0"/>
    <x v="1438"/>
  </r>
  <r>
    <n v="9507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x v="7253"/>
  </r>
  <r>
    <n v="9508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x v="7254"/>
  </r>
  <r>
    <n v="9509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x v="5729"/>
  </r>
  <r>
    <n v="9510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x v="7255"/>
  </r>
  <r>
    <n v="9511"/>
    <x v="4764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x v="7256"/>
  </r>
  <r>
    <n v="9512"/>
    <x v="476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x v="1844"/>
    <n v="3"/>
    <n v="0.8"/>
    <x v="1979"/>
  </r>
  <r>
    <n v="9513"/>
    <x v="4766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x v="7257"/>
  </r>
  <r>
    <n v="9514"/>
    <x v="4767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x v="7258"/>
  </r>
  <r>
    <n v="9515"/>
    <x v="4768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x v="5944"/>
    <n v="6"/>
    <n v="0.2"/>
    <x v="7259"/>
  </r>
  <r>
    <n v="9516"/>
    <x v="4769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x v="5945"/>
    <n v="14"/>
    <n v="0.2"/>
    <x v="7260"/>
  </r>
  <r>
    <n v="9517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x v="7261"/>
  </r>
  <r>
    <n v="9518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x v="2789"/>
    <n v="3"/>
    <n v="0.2"/>
    <x v="3177"/>
  </r>
  <r>
    <n v="9519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x v="2774"/>
    <n v="3"/>
    <n v="0.2"/>
    <x v="3081"/>
  </r>
  <r>
    <n v="9520"/>
    <x v="477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x v="5947"/>
    <n v="4"/>
    <n v="0"/>
    <x v="7262"/>
  </r>
  <r>
    <n v="9521"/>
    <x v="4772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x v="5948"/>
    <n v="2"/>
    <n v="0"/>
    <x v="7263"/>
  </r>
  <r>
    <n v="9522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x v="830"/>
    <n v="3"/>
    <n v="0.2"/>
    <x v="7264"/>
  </r>
  <r>
    <n v="9523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x v="12"/>
    <n v="3"/>
    <n v="0.2"/>
    <x v="12"/>
  </r>
  <r>
    <n v="9524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x v="5949"/>
    <n v="3"/>
    <n v="0.2"/>
    <x v="7265"/>
  </r>
  <r>
    <n v="9525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x v="2227"/>
  </r>
  <r>
    <n v="9526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x v="7202"/>
  </r>
  <r>
    <n v="9527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x v="7266"/>
  </r>
  <r>
    <n v="9528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x v="5950"/>
    <n v="6"/>
    <n v="0.2"/>
    <x v="7267"/>
  </r>
  <r>
    <n v="9529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x v="3396"/>
    <n v="2"/>
    <n v="0.2"/>
    <x v="3847"/>
  </r>
  <r>
    <n v="9530"/>
    <x v="4775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x v="2600"/>
    <n v="2"/>
    <n v="0.2"/>
    <x v="7268"/>
  </r>
  <r>
    <n v="9531"/>
    <x v="4776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x v="4984"/>
    <n v="2"/>
    <n v="0"/>
    <x v="5955"/>
  </r>
  <r>
    <n v="9532"/>
    <x v="4777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x v="7269"/>
  </r>
  <r>
    <n v="9533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x v="5952"/>
    <n v="14"/>
    <n v="0.1"/>
    <x v="7270"/>
  </r>
  <r>
    <n v="9534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x v="5953"/>
    <n v="7"/>
    <n v="0"/>
    <x v="7271"/>
  </r>
  <r>
    <n v="9535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x v="3446"/>
    <n v="2"/>
    <n v="0"/>
    <x v="7272"/>
  </r>
  <r>
    <n v="9536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x v="1276"/>
    <n v="2"/>
    <n v="0.2"/>
    <x v="1327"/>
  </r>
  <r>
    <n v="9537"/>
    <x v="4779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x v="7273"/>
  </r>
  <r>
    <n v="9538"/>
    <x v="4780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x v="7274"/>
  </r>
  <r>
    <n v="9539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x v="2952"/>
    <n v="5"/>
    <n v="0"/>
    <x v="7275"/>
  </r>
  <r>
    <n v="9540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x v="792"/>
    <n v="2"/>
    <n v="0"/>
    <x v="817"/>
  </r>
  <r>
    <n v="9541"/>
    <x v="4782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x v="3029"/>
    <n v="7"/>
    <n v="0.2"/>
    <x v="3381"/>
  </r>
  <r>
    <n v="9542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x v="5955"/>
    <n v="3"/>
    <n v="0.2"/>
    <x v="7276"/>
  </r>
  <r>
    <n v="9543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x v="5956"/>
    <n v="5"/>
    <n v="0.8"/>
    <x v="7277"/>
  </r>
  <r>
    <n v="9544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x v="3987"/>
    <n v="2"/>
    <n v="0.2"/>
    <x v="4608"/>
  </r>
  <r>
    <n v="9545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x v="7278"/>
  </r>
  <r>
    <n v="9546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x v="5237"/>
    <n v="2"/>
    <n v="0"/>
    <x v="6303"/>
  </r>
  <r>
    <n v="9547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x v="69"/>
  </r>
  <r>
    <n v="9548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x v="1312"/>
    <n v="2"/>
    <n v="0.2"/>
    <x v="2997"/>
  </r>
  <r>
    <n v="9549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x v="7279"/>
  </r>
  <r>
    <n v="9550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x v="5959"/>
    <n v="3"/>
    <n v="0.2"/>
    <x v="7280"/>
  </r>
  <r>
    <n v="9551"/>
    <x v="4786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x v="1873"/>
  </r>
  <r>
    <n v="9552"/>
    <x v="4787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x v="5961"/>
    <n v="6"/>
    <n v="0.2"/>
    <x v="7281"/>
  </r>
  <r>
    <n v="9553"/>
    <x v="4788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x v="7282"/>
  </r>
  <r>
    <n v="9554"/>
    <x v="4789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x v="5962"/>
    <n v="7"/>
    <n v="0.2"/>
    <x v="7283"/>
  </r>
  <r>
    <n v="9555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x v="4192"/>
    <n v="5"/>
    <n v="0.2"/>
    <x v="7284"/>
  </r>
  <r>
    <n v="9556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x v="5133"/>
    <n v="2"/>
    <n v="0.2"/>
    <x v="7285"/>
  </r>
  <r>
    <n v="9557"/>
    <x v="4791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x v="2381"/>
    <n v="7"/>
    <n v="0"/>
    <x v="2589"/>
  </r>
  <r>
    <n v="9558"/>
    <x v="4792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x v="7286"/>
  </r>
  <r>
    <n v="9559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x v="7287"/>
  </r>
  <r>
    <n v="9560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x v="3589"/>
    <n v="5"/>
    <n v="0.2"/>
    <x v="7288"/>
  </r>
  <r>
    <n v="9561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x v="3518"/>
    <n v="2"/>
    <n v="0.2"/>
    <x v="4005"/>
  </r>
  <r>
    <n v="9562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x v="6139"/>
  </r>
  <r>
    <n v="9563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x v="5965"/>
    <n v="3"/>
    <n v="0.7"/>
    <x v="7289"/>
  </r>
  <r>
    <n v="9564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x v="1628"/>
    <n v="2"/>
    <n v="0.2"/>
    <x v="1725"/>
  </r>
  <r>
    <n v="9565"/>
    <x v="4794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x v="3975"/>
  </r>
  <r>
    <n v="9566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x v="7290"/>
  </r>
  <r>
    <n v="9567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x v="5967"/>
    <n v="5"/>
    <n v="0.7"/>
    <x v="7291"/>
  </r>
  <r>
    <n v="9568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x v="7292"/>
  </r>
  <r>
    <n v="9569"/>
    <x v="4796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x v="7293"/>
  </r>
  <r>
    <n v="9570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x v="5969"/>
    <n v="6"/>
    <n v="0.7"/>
    <x v="7294"/>
  </r>
  <r>
    <n v="9571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x v="3295"/>
    <n v="2"/>
    <n v="0.2"/>
    <x v="6653"/>
  </r>
  <r>
    <n v="9572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x v="4073"/>
    <n v="2"/>
    <n v="0.2"/>
    <x v="4726"/>
  </r>
  <r>
    <n v="9573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x v="5339"/>
  </r>
  <r>
    <n v="9574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x v="860"/>
    <n v="5"/>
    <n v="0.2"/>
    <x v="7295"/>
  </r>
  <r>
    <n v="9575"/>
    <x v="4798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x v="1629"/>
    <n v="3"/>
    <n v="0"/>
    <x v="1726"/>
  </r>
  <r>
    <n v="9576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x v="5970"/>
    <n v="1"/>
    <n v="0.3"/>
    <x v="7296"/>
  </r>
  <r>
    <n v="9577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x v="7297"/>
  </r>
  <r>
    <n v="9578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x v="5972"/>
    <n v="5"/>
    <n v="0.3"/>
    <x v="7298"/>
  </r>
  <r>
    <n v="9579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x v="7299"/>
  </r>
  <r>
    <n v="9580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x v="558"/>
    <n v="1"/>
    <n v="0"/>
    <x v="7300"/>
  </r>
  <r>
    <n v="9581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x v="6967"/>
  </r>
  <r>
    <n v="9582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x v="5262"/>
  </r>
  <r>
    <n v="9583"/>
    <x v="4801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x v="5974"/>
    <n v="6"/>
    <n v="0.2"/>
    <x v="7301"/>
  </r>
  <r>
    <n v="9584"/>
    <x v="4802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x v="5975"/>
    <n v="1"/>
    <n v="0.2"/>
    <x v="7302"/>
  </r>
  <r>
    <n v="9585"/>
    <x v="4803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x v="7303"/>
  </r>
  <r>
    <n v="9586"/>
    <x v="4804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x v="5976"/>
    <n v="1"/>
    <n v="0.2"/>
    <x v="7304"/>
  </r>
  <r>
    <n v="9587"/>
    <x v="4805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x v="5977"/>
    <n v="5"/>
    <n v="0.2"/>
    <x v="7305"/>
  </r>
  <r>
    <n v="9588"/>
    <x v="4806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x v="7306"/>
  </r>
  <r>
    <n v="9589"/>
    <x v="4807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x v="7307"/>
  </r>
  <r>
    <n v="9590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x v="4654"/>
  </r>
  <r>
    <n v="9591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x v="5979"/>
    <n v="9"/>
    <n v="0.8"/>
    <x v="7308"/>
  </r>
  <r>
    <n v="9592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x v="3224"/>
    <n v="5"/>
    <n v="0.6"/>
    <x v="7309"/>
  </r>
  <r>
    <n v="9593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x v="7310"/>
  </r>
  <r>
    <n v="9594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x v="18"/>
    <n v="2"/>
    <n v="0"/>
    <x v="1608"/>
  </r>
  <r>
    <n v="9595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x v="1057"/>
    <n v="2"/>
    <n v="0"/>
    <x v="1302"/>
  </r>
  <r>
    <n v="9596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x v="3119"/>
    <n v="3"/>
    <n v="0"/>
    <x v="3501"/>
  </r>
  <r>
    <n v="9597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x v="5710"/>
  </r>
  <r>
    <n v="9598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x v="3440"/>
    <n v="3"/>
    <n v="0.2"/>
    <x v="3904"/>
  </r>
  <r>
    <n v="9599"/>
    <x v="4812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x v="4053"/>
    <n v="3"/>
    <n v="0"/>
    <x v="6150"/>
  </r>
  <r>
    <n v="9600"/>
    <x v="4813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x v="7311"/>
  </r>
  <r>
    <n v="9601"/>
    <x v="4814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x v="759"/>
    <n v="8"/>
    <n v="0.2"/>
    <x v="782"/>
  </r>
  <r>
    <n v="9602"/>
    <x v="4815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x v="5982"/>
    <n v="5"/>
    <n v="0"/>
    <x v="7312"/>
  </r>
  <r>
    <n v="9603"/>
    <x v="4816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x v="7313"/>
  </r>
  <r>
    <n v="9604"/>
    <x v="4817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x v="5984"/>
    <n v="3"/>
    <n v="0.4"/>
    <x v="7314"/>
  </r>
  <r>
    <n v="9605"/>
    <x v="4818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x v="5985"/>
    <n v="4"/>
    <n v="0"/>
    <x v="7315"/>
  </r>
  <r>
    <n v="9606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x v="5485"/>
  </r>
  <r>
    <n v="9607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x v="7316"/>
  </r>
  <r>
    <n v="9608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x v="354"/>
  </r>
  <r>
    <n v="9609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x v="469"/>
    <n v="3"/>
    <n v="0"/>
    <x v="5458"/>
  </r>
  <r>
    <n v="9610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x v="7317"/>
  </r>
  <r>
    <n v="9611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x v="1806"/>
    <n v="9"/>
    <n v="0"/>
    <x v="1934"/>
  </r>
  <r>
    <n v="9612"/>
    <x v="4822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x v="2643"/>
    <n v="4"/>
    <n v="0"/>
    <x v="2961"/>
  </r>
  <r>
    <n v="9613"/>
    <x v="4823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x v="2562"/>
    <n v="2"/>
    <n v="0.2"/>
    <x v="2810"/>
  </r>
  <r>
    <n v="9614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x v="5989"/>
    <n v="1"/>
    <n v="0"/>
    <x v="7318"/>
  </r>
  <r>
    <n v="9615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x v="5990"/>
    <n v="7"/>
    <n v="0"/>
    <x v="7319"/>
  </r>
  <r>
    <n v="9616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x v="7320"/>
  </r>
  <r>
    <n v="9617"/>
    <x v="4825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x v="1784"/>
    <n v="2"/>
    <n v="0"/>
    <x v="6613"/>
  </r>
  <r>
    <n v="9618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x v="7321"/>
  </r>
  <r>
    <n v="9619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x v="1188"/>
  </r>
  <r>
    <n v="9620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x v="4089"/>
    <n v="5"/>
    <n v="0.2"/>
    <x v="7322"/>
  </r>
  <r>
    <n v="9621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x v="5993"/>
    <n v="6"/>
    <n v="0.2"/>
    <x v="7323"/>
  </r>
  <r>
    <n v="9622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x v="5994"/>
    <n v="2"/>
    <n v="0.2"/>
    <x v="7324"/>
  </r>
  <r>
    <n v="9623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x v="3024"/>
  </r>
  <r>
    <n v="9624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x v="5995"/>
    <n v="2"/>
    <n v="0.8"/>
    <x v="7325"/>
  </r>
  <r>
    <n v="9625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x v="7326"/>
  </r>
  <r>
    <n v="9626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x v="7327"/>
  </r>
  <r>
    <n v="9627"/>
    <x v="4829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x v="4766"/>
    <n v="2"/>
    <n v="0.2"/>
    <x v="5674"/>
  </r>
  <r>
    <n v="9628"/>
    <x v="4830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x v="1865"/>
    <n v="3"/>
    <n v="0"/>
    <x v="7328"/>
  </r>
  <r>
    <n v="9629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x v="5577"/>
    <n v="7"/>
    <n v="0.2"/>
    <x v="6766"/>
  </r>
  <r>
    <n v="9630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x v="5998"/>
    <n v="2"/>
    <n v="0.7"/>
    <x v="7329"/>
  </r>
  <r>
    <n v="9631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x v="7330"/>
  </r>
  <r>
    <n v="9632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x v="7331"/>
  </r>
  <r>
    <n v="9633"/>
    <x v="4833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x v="7332"/>
  </r>
  <r>
    <n v="9634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x v="1378"/>
  </r>
  <r>
    <n v="9635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x v="7333"/>
  </r>
  <r>
    <n v="9636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x v="7334"/>
  </r>
  <r>
    <n v="9637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x v="7335"/>
  </r>
  <r>
    <n v="9638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x v="7336"/>
  </r>
  <r>
    <n v="9639"/>
    <x v="4836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x v="1057"/>
    <n v="2"/>
    <n v="0"/>
    <x v="1302"/>
  </r>
  <r>
    <n v="9640"/>
    <x v="4837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x v="7337"/>
  </r>
  <r>
    <n v="9641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x v="2809"/>
    <n v="5"/>
    <n v="0"/>
    <x v="3121"/>
  </r>
  <r>
    <n v="9642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x v="6005"/>
    <n v="5"/>
    <n v="0"/>
    <x v="232"/>
  </r>
  <r>
    <n v="9643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x v="7338"/>
  </r>
  <r>
    <n v="9644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x v="6006"/>
    <n v="2"/>
    <n v="0.2"/>
    <x v="7339"/>
  </r>
  <r>
    <n v="9645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x v="6007"/>
    <n v="7"/>
    <n v="0.2"/>
    <x v="7340"/>
  </r>
  <r>
    <n v="9646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x v="2083"/>
    <n v="2"/>
    <n v="0.2"/>
    <x v="4313"/>
  </r>
  <r>
    <n v="9647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x v="1270"/>
    <n v="2"/>
    <n v="0.7"/>
    <x v="1321"/>
  </r>
  <r>
    <n v="9648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x v="4045"/>
  </r>
  <r>
    <n v="9649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x v="1694"/>
    <n v="3"/>
    <n v="0"/>
    <x v="1795"/>
  </r>
  <r>
    <n v="9650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x v="6008"/>
    <n v="8"/>
    <n v="0.15"/>
    <x v="7341"/>
  </r>
  <r>
    <n v="9651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x v="5389"/>
    <n v="9"/>
    <n v="0"/>
    <x v="7342"/>
  </r>
  <r>
    <n v="9652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x v="647"/>
    <n v="2"/>
    <n v="0"/>
    <x v="7343"/>
  </r>
  <r>
    <n v="9653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x v="2076"/>
  </r>
  <r>
    <n v="9654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x v="7344"/>
  </r>
  <r>
    <n v="9655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x v="7345"/>
  </r>
  <r>
    <n v="9656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x v="6010"/>
    <n v="3"/>
    <n v="0"/>
    <x v="7346"/>
  </r>
  <r>
    <n v="9657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x v="2217"/>
    <n v="1"/>
    <n v="0.2"/>
    <x v="2868"/>
  </r>
  <r>
    <n v="9658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x v="7347"/>
  </r>
  <r>
    <n v="9659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x v="7348"/>
  </r>
  <r>
    <n v="9660"/>
    <x v="4844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x v="2215"/>
  </r>
  <r>
    <n v="9661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x v="6013"/>
    <n v="9"/>
    <n v="0.2"/>
    <x v="7349"/>
  </r>
  <r>
    <n v="9662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x v="7350"/>
  </r>
  <r>
    <n v="9663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x v="6014"/>
    <n v="3"/>
    <n v="0.2"/>
    <x v="7351"/>
  </r>
  <r>
    <n v="9664"/>
    <x v="4846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x v="2714"/>
    <n v="3"/>
    <n v="0"/>
    <x v="3006"/>
  </r>
  <r>
    <n v="9665"/>
    <x v="484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x v="91"/>
    <n v="2"/>
    <n v="0"/>
    <x v="91"/>
  </r>
  <r>
    <n v="9666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x v="7352"/>
  </r>
  <r>
    <n v="9667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x v="2162"/>
    <n v="3"/>
    <n v="0"/>
    <x v="2327"/>
  </r>
  <r>
    <n v="9668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x v="2506"/>
  </r>
  <r>
    <n v="9669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x v="4954"/>
  </r>
  <r>
    <n v="9670"/>
    <x v="4850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x v="1830"/>
    <n v="3"/>
    <n v="0"/>
    <x v="2595"/>
  </r>
  <r>
    <n v="9671"/>
    <x v="4851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x v="6015"/>
    <n v="7"/>
    <n v="0.2"/>
    <x v="7353"/>
  </r>
  <r>
    <n v="9672"/>
    <x v="485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x v="1114"/>
    <n v="5"/>
    <n v="0.2"/>
    <x v="1593"/>
  </r>
  <r>
    <n v="9673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x v="892"/>
    <n v="2"/>
    <n v="0.2"/>
    <x v="2055"/>
  </r>
  <r>
    <n v="9674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x v="6016"/>
    <n v="5"/>
    <n v="0.4"/>
    <x v="7354"/>
  </r>
  <r>
    <n v="9675"/>
    <x v="485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x v="7355"/>
  </r>
  <r>
    <n v="9676"/>
    <x v="4855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x v="7356"/>
  </r>
  <r>
    <n v="9677"/>
    <x v="4856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x v="6018"/>
    <n v="6"/>
    <n v="0"/>
    <x v="7357"/>
  </r>
  <r>
    <n v="9678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x v="4562"/>
    <n v="3"/>
    <n v="0"/>
    <x v="5392"/>
  </r>
  <r>
    <n v="9679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x v="7358"/>
  </r>
  <r>
    <n v="9680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x v="2144"/>
    <n v="2"/>
    <n v="0"/>
    <x v="2310"/>
  </r>
  <r>
    <n v="9681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x v="6020"/>
    <n v="9"/>
    <n v="0.2"/>
    <x v="7359"/>
  </r>
  <r>
    <n v="9682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x v="880"/>
    <n v="3"/>
    <n v="0"/>
    <x v="913"/>
  </r>
  <r>
    <n v="9683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x v="789"/>
    <n v="6"/>
    <n v="0"/>
    <x v="814"/>
  </r>
  <r>
    <n v="9684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x v="7360"/>
  </r>
  <r>
    <n v="9685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x v="91"/>
    <n v="2"/>
    <n v="0"/>
    <x v="2056"/>
  </r>
  <r>
    <n v="9686"/>
    <x v="4860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x v="7361"/>
  </r>
  <r>
    <n v="9687"/>
    <x v="4861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x v="1863"/>
    <n v="6"/>
    <n v="0"/>
    <x v="7362"/>
  </r>
  <r>
    <n v="9688"/>
    <x v="4862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x v="6023"/>
    <n v="9"/>
    <n v="0.8"/>
    <x v="7363"/>
  </r>
  <r>
    <n v="9689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x v="56"/>
    <n v="5"/>
    <n v="0"/>
    <x v="56"/>
  </r>
  <r>
    <n v="9690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x v="178"/>
    <n v="4"/>
    <n v="0"/>
    <x v="2082"/>
  </r>
  <r>
    <n v="9691"/>
    <x v="4864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x v="991"/>
    <n v="4"/>
    <n v="0"/>
    <x v="1029"/>
  </r>
  <r>
    <n v="9692"/>
    <x v="4865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x v="7364"/>
  </r>
  <r>
    <n v="9693"/>
    <x v="4866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x v="6025"/>
    <n v="11"/>
    <n v="0"/>
    <x v="7365"/>
  </r>
  <r>
    <n v="9694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x v="4747"/>
    <n v="6"/>
    <n v="0"/>
    <x v="7366"/>
  </r>
  <r>
    <n v="9695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x v="549"/>
    <n v="2"/>
    <n v="0"/>
    <x v="558"/>
  </r>
  <r>
    <n v="9696"/>
    <x v="4868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x v="6026"/>
    <n v="4"/>
    <n v="0.2"/>
    <x v="7367"/>
  </r>
  <r>
    <n v="9697"/>
    <x v="4869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x v="5597"/>
  </r>
  <r>
    <n v="9698"/>
    <x v="4870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x v="7368"/>
  </r>
  <r>
    <n v="9699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x v="5801"/>
  </r>
  <r>
    <n v="9700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x v="3287"/>
    <n v="4"/>
    <n v="0"/>
    <x v="7369"/>
  </r>
  <r>
    <n v="9701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x v="2103"/>
    <n v="3"/>
    <n v="0.2"/>
    <x v="2267"/>
  </r>
  <r>
    <n v="9702"/>
    <x v="4872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x v="3657"/>
    <n v="2"/>
    <n v="0"/>
    <x v="4178"/>
  </r>
  <r>
    <n v="9703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x v="1042"/>
    <n v="1"/>
    <n v="0"/>
    <x v="7370"/>
  </r>
  <r>
    <n v="9704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x v="6028"/>
    <n v="5"/>
    <n v="0"/>
    <x v="7371"/>
  </r>
  <r>
    <n v="9705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x v="7372"/>
  </r>
  <r>
    <n v="9706"/>
    <x v="4874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x v="5524"/>
    <n v="3"/>
    <n v="0.2"/>
    <x v="6693"/>
  </r>
  <r>
    <n v="9707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x v="7373"/>
  </r>
  <r>
    <n v="9708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x v="714"/>
    <n v="3"/>
    <n v="0"/>
    <x v="732"/>
  </r>
  <r>
    <n v="9709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x v="7374"/>
  </r>
  <r>
    <n v="9710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x v="448"/>
    <n v="3"/>
    <n v="0"/>
    <x v="459"/>
  </r>
  <r>
    <n v="9711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x v="6031"/>
    <n v="2"/>
    <n v="0.2"/>
    <x v="7375"/>
  </r>
  <r>
    <n v="9712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x v="6032"/>
    <n v="2"/>
    <n v="0.7"/>
    <x v="7376"/>
  </r>
  <r>
    <n v="9713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x v="6033"/>
    <n v="6"/>
    <n v="0.2"/>
    <x v="7377"/>
  </r>
  <r>
    <n v="9714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x v="7378"/>
  </r>
  <r>
    <n v="9715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x v="2860"/>
    <n v="2"/>
    <n v="0.2"/>
    <x v="3180"/>
  </r>
  <r>
    <n v="9716"/>
    <x v="4877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x v="382"/>
    <n v="2"/>
    <n v="0.2"/>
    <x v="7379"/>
  </r>
  <r>
    <n v="9717"/>
    <x v="4878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x v="7380"/>
  </r>
  <r>
    <n v="9718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x v="7381"/>
  </r>
  <r>
    <n v="9719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x v="7382"/>
  </r>
  <r>
    <n v="9720"/>
    <x v="4880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x v="3167"/>
    <n v="2"/>
    <n v="0.2"/>
    <x v="3562"/>
  </r>
  <r>
    <n v="9721"/>
    <x v="488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x v="2647"/>
  </r>
  <r>
    <n v="9722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x v="7383"/>
  </r>
  <r>
    <n v="9723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x v="6840"/>
  </r>
  <r>
    <n v="9724"/>
    <x v="4883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x v="6036"/>
    <n v="13"/>
    <n v="0.2"/>
    <x v="7384"/>
  </r>
  <r>
    <n v="9725"/>
    <x v="4884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x v="2096"/>
    <n v="2"/>
    <n v="0.2"/>
    <x v="2260"/>
  </r>
  <r>
    <n v="9726"/>
    <x v="4885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x v="1324"/>
    <n v="3"/>
    <n v="0"/>
    <x v="1381"/>
  </r>
  <r>
    <n v="9727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x v="6037"/>
    <n v="7"/>
    <n v="0"/>
    <x v="7385"/>
  </r>
  <r>
    <n v="9728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x v="508"/>
    <n v="5"/>
    <n v="0"/>
    <x v="7386"/>
  </r>
  <r>
    <n v="9729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x v="1009"/>
    <n v="2"/>
    <n v="0"/>
    <x v="6578"/>
  </r>
  <r>
    <n v="9730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x v="3769"/>
    <n v="2"/>
    <n v="0.2"/>
    <x v="4321"/>
  </r>
  <r>
    <n v="9731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x v="6038"/>
    <n v="5"/>
    <n v="0"/>
    <x v="7387"/>
  </r>
  <r>
    <n v="9732"/>
    <x v="4888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x v="1369"/>
    <n v="8"/>
    <n v="0"/>
    <x v="7388"/>
  </r>
  <r>
    <n v="9733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x v="6039"/>
    <n v="13"/>
    <n v="0"/>
    <x v="7389"/>
  </r>
  <r>
    <n v="9734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x v="6040"/>
    <n v="2"/>
    <n v="0"/>
    <x v="7390"/>
  </r>
  <r>
    <n v="9735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x v="6041"/>
    <n v="1"/>
    <n v="0"/>
    <x v="7391"/>
  </r>
  <r>
    <n v="9736"/>
    <x v="4890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x v="7392"/>
  </r>
  <r>
    <n v="9737"/>
    <x v="4891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x v="3420"/>
    <n v="2"/>
    <n v="0"/>
    <x v="7393"/>
  </r>
  <r>
    <n v="9738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x v="2385"/>
    <n v="2"/>
    <n v="0"/>
    <x v="2593"/>
  </r>
  <r>
    <n v="9739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x v="7394"/>
  </r>
  <r>
    <n v="9740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x v="5197"/>
  </r>
  <r>
    <n v="9741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x v="7395"/>
  </r>
  <r>
    <n v="9742"/>
    <x v="4893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x v="7396"/>
  </r>
  <r>
    <n v="9743"/>
    <x v="4894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x v="6045"/>
    <n v="5"/>
    <n v="0"/>
    <x v="7397"/>
  </r>
  <r>
    <n v="9744"/>
    <x v="4895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x v="1242"/>
    <n v="3"/>
    <n v="0"/>
    <x v="3120"/>
  </r>
  <r>
    <n v="9745"/>
    <x v="4896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x v="6046"/>
    <n v="4"/>
    <n v="0.2"/>
    <x v="7398"/>
  </r>
  <r>
    <n v="9746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x v="7399"/>
  </r>
  <r>
    <n v="9747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x v="4742"/>
  </r>
  <r>
    <n v="9748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x v="6048"/>
    <n v="2"/>
    <n v="0.6"/>
    <x v="7400"/>
  </r>
  <r>
    <n v="9749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x v="871"/>
  </r>
  <r>
    <n v="9750"/>
    <x v="4899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x v="460"/>
    <n v="2"/>
    <n v="0"/>
    <x v="471"/>
  </r>
  <r>
    <n v="9751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x v="758"/>
    <n v="2"/>
    <n v="0.2"/>
    <x v="7401"/>
  </r>
  <r>
    <n v="9752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x v="1806"/>
    <n v="3"/>
    <n v="0.2"/>
    <x v="7402"/>
  </r>
  <r>
    <n v="9753"/>
    <x v="4901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x v="6049"/>
    <n v="1"/>
    <n v="0.2"/>
    <x v="7403"/>
  </r>
  <r>
    <n v="9754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x v="349"/>
  </r>
  <r>
    <n v="9755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x v="2788"/>
    <n v="2"/>
    <n v="0"/>
    <x v="7404"/>
  </r>
  <r>
    <n v="9756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x v="743"/>
    <n v="3"/>
    <n v="0"/>
    <x v="5247"/>
  </r>
  <r>
    <n v="9757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x v="4898"/>
    <n v="2"/>
    <n v="0"/>
    <x v="7405"/>
  </r>
  <r>
    <n v="9758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x v="6050"/>
    <n v="5"/>
    <n v="0"/>
    <x v="7406"/>
  </r>
  <r>
    <n v="9759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x v="5489"/>
  </r>
  <r>
    <n v="9760"/>
    <x v="490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x v="5592"/>
  </r>
  <r>
    <n v="9761"/>
    <x v="4904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x v="7407"/>
  </r>
  <r>
    <n v="9762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x v="764"/>
    <n v="3"/>
    <n v="0"/>
    <x v="6356"/>
  </r>
  <r>
    <n v="9763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x v="3411"/>
    <n v="2"/>
    <n v="0"/>
    <x v="4507"/>
  </r>
  <r>
    <n v="9764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x v="4148"/>
    <n v="2"/>
    <n v="0"/>
    <x v="4827"/>
  </r>
  <r>
    <n v="9765"/>
    <x v="4906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x v="7408"/>
  </r>
  <r>
    <n v="9766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x v="7409"/>
  </r>
  <r>
    <n v="9767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x v="4034"/>
    <n v="1"/>
    <n v="0"/>
    <x v="7011"/>
  </r>
  <r>
    <n v="9768"/>
    <x v="4908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x v="2803"/>
    <n v="5"/>
    <n v="0"/>
    <x v="5696"/>
  </r>
  <r>
    <n v="9769"/>
    <x v="4909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x v="7410"/>
  </r>
  <r>
    <n v="9770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x v="7411"/>
  </r>
  <r>
    <n v="9771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x v="3330"/>
    <n v="4"/>
    <n v="0.2"/>
    <x v="7412"/>
  </r>
  <r>
    <n v="9772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x v="7413"/>
  </r>
  <r>
    <n v="9773"/>
    <x v="4911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x v="3971"/>
    <n v="5"/>
    <n v="0.2"/>
    <x v="5798"/>
  </r>
  <r>
    <n v="9774"/>
    <x v="4912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x v="6056"/>
    <n v="1"/>
    <n v="0"/>
    <x v="7414"/>
  </r>
  <r>
    <n v="9775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x v="7415"/>
  </r>
  <r>
    <n v="9776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x v="3770"/>
    <n v="3"/>
    <n v="0.6"/>
    <x v="7416"/>
  </r>
  <r>
    <n v="9777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x v="7417"/>
  </r>
  <r>
    <n v="9778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x v="6059"/>
    <n v="9"/>
    <n v="0.2"/>
    <x v="7418"/>
  </r>
  <r>
    <n v="9779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x v="7419"/>
  </r>
  <r>
    <n v="9780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x v="7420"/>
  </r>
  <r>
    <n v="9781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x v="2049"/>
  </r>
  <r>
    <n v="9782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x v="1891"/>
    <n v="2"/>
    <n v="0.2"/>
    <x v="2029"/>
  </r>
  <r>
    <n v="9783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x v="4310"/>
    <n v="5"/>
    <n v="0"/>
    <x v="5038"/>
  </r>
  <r>
    <n v="9784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x v="1028"/>
    <n v="1"/>
    <n v="0"/>
    <x v="1069"/>
  </r>
  <r>
    <n v="9785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x v="5768"/>
    <n v="2"/>
    <n v="0"/>
    <x v="7421"/>
  </r>
  <r>
    <n v="9786"/>
    <x v="4916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x v="7422"/>
  </r>
  <r>
    <n v="9787"/>
    <x v="491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x v="6063"/>
    <n v="5"/>
    <n v="0"/>
    <x v="7423"/>
  </r>
  <r>
    <n v="9788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x v="7424"/>
  </r>
  <r>
    <n v="9789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x v="121"/>
    <n v="3"/>
    <n v="0.3"/>
    <x v="123"/>
  </r>
  <r>
    <n v="9790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x v="7425"/>
  </r>
  <r>
    <n v="9791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x v="7426"/>
  </r>
  <r>
    <n v="9792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x v="6066"/>
    <n v="6"/>
    <n v="0.2"/>
    <x v="7427"/>
  </r>
  <r>
    <n v="9793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x v="961"/>
    <n v="2"/>
    <n v="0.3"/>
    <x v="996"/>
  </r>
  <r>
    <n v="9794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x v="7428"/>
  </r>
  <r>
    <n v="9795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x v="6068"/>
    <n v="3"/>
    <n v="0.8"/>
    <x v="7429"/>
  </r>
  <r>
    <n v="9796"/>
    <x v="4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x v="7430"/>
  </r>
  <r>
    <n v="9797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x v="563"/>
    <n v="2"/>
    <n v="0.2"/>
    <x v="7431"/>
  </r>
  <r>
    <n v="9798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x v="6070"/>
    <n v="2"/>
    <n v="0.4"/>
    <x v="7432"/>
  </r>
  <r>
    <n v="9799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x v="6071"/>
    <n v="4"/>
    <n v="0.4"/>
    <x v="7433"/>
  </r>
  <r>
    <n v="9800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x v="6072"/>
    <n v="2"/>
    <n v="0.2"/>
    <x v="7434"/>
  </r>
  <r>
    <n v="9801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x v="6073"/>
    <n v="3"/>
    <n v="0.4"/>
    <x v="7435"/>
  </r>
  <r>
    <n v="9802"/>
    <x v="4922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x v="7436"/>
  </r>
  <r>
    <n v="9803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x v="5353"/>
    <n v="2"/>
    <n v="0.2"/>
    <x v="7437"/>
  </r>
  <r>
    <n v="9804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x v="5273"/>
  </r>
  <r>
    <n v="9805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x v="7438"/>
  </r>
  <r>
    <n v="9806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x v="7439"/>
  </r>
  <r>
    <n v="9807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x v="6076"/>
    <n v="8"/>
    <n v="0.7"/>
    <x v="7440"/>
  </r>
  <r>
    <n v="9808"/>
    <x v="4925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x v="968"/>
    <n v="4"/>
    <n v="0.2"/>
    <x v="1003"/>
  </r>
  <r>
    <n v="9809"/>
    <x v="4926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x v="7441"/>
  </r>
  <r>
    <n v="9810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x v="233"/>
    <n v="5"/>
    <n v="0.2"/>
    <x v="1446"/>
  </r>
  <r>
    <n v="9811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x v="6078"/>
    <n v="4"/>
    <n v="0.2"/>
    <x v="7442"/>
  </r>
  <r>
    <n v="9812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x v="243"/>
    <n v="4"/>
    <n v="0"/>
    <x v="245"/>
  </r>
  <r>
    <n v="9813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x v="1637"/>
    <n v="3"/>
    <n v="0"/>
    <x v="5361"/>
  </r>
  <r>
    <n v="9814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x v="2929"/>
    <n v="5"/>
    <n v="0"/>
    <x v="3261"/>
  </r>
  <r>
    <n v="9815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x v="7443"/>
  </r>
  <r>
    <n v="9816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x v="4259"/>
    <n v="7"/>
    <n v="0.2"/>
    <x v="4974"/>
  </r>
  <r>
    <n v="9817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x v="6080"/>
    <n v="4"/>
    <n v="0.2"/>
    <x v="7444"/>
  </r>
  <r>
    <n v="9818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x v="7445"/>
  </r>
  <r>
    <n v="9819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x v="3079"/>
    <n v="2"/>
    <n v="0.2"/>
    <x v="3450"/>
  </r>
  <r>
    <n v="9820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x v="7446"/>
  </r>
  <r>
    <n v="9821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x v="3085"/>
    <n v="10"/>
    <n v="0.2"/>
    <x v="3460"/>
  </r>
  <r>
    <n v="9822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x v="3594"/>
    <n v="2"/>
    <n v="0.7"/>
    <x v="6858"/>
  </r>
  <r>
    <n v="9823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x v="7447"/>
  </r>
  <r>
    <n v="9824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x v="1663"/>
    <n v="3"/>
    <n v="0"/>
    <x v="1761"/>
  </r>
  <r>
    <n v="9825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x v="7448"/>
  </r>
  <r>
    <n v="9826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x v="6084"/>
    <n v="3"/>
    <n v="0.2"/>
    <x v="7449"/>
  </r>
  <r>
    <n v="9827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x v="2468"/>
    <n v="4"/>
    <n v="0.2"/>
    <x v="2701"/>
  </r>
  <r>
    <n v="9828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x v="2396"/>
    <n v="2"/>
    <n v="0"/>
    <x v="2608"/>
  </r>
  <r>
    <n v="9829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x v="7450"/>
  </r>
  <r>
    <n v="9830"/>
    <x v="493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x v="2516"/>
    <n v="3"/>
    <n v="0.2"/>
    <x v="7451"/>
  </r>
  <r>
    <n v="9831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x v="7452"/>
  </r>
  <r>
    <n v="9832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x v="6085"/>
    <n v="7"/>
    <n v="0.6"/>
    <x v="7453"/>
  </r>
  <r>
    <n v="9833"/>
    <x v="4934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x v="2217"/>
    <n v="1"/>
    <n v="0.2"/>
    <x v="7454"/>
  </r>
  <r>
    <n v="9834"/>
    <x v="4935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x v="6086"/>
    <n v="7"/>
    <n v="0.2"/>
    <x v="7455"/>
  </r>
  <r>
    <n v="9835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x v="7456"/>
  </r>
  <r>
    <n v="9836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x v="7457"/>
  </r>
  <r>
    <n v="9837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x v="7458"/>
  </r>
  <r>
    <n v="9838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x v="461"/>
    <n v="2"/>
    <n v="0"/>
    <x v="472"/>
  </r>
  <r>
    <n v="9839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x v="1393"/>
    <n v="1"/>
    <n v="0"/>
    <x v="7459"/>
  </r>
  <r>
    <n v="9840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x v="5478"/>
    <n v="3"/>
    <n v="0.2"/>
    <x v="6624"/>
  </r>
  <r>
    <n v="9841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x v="7460"/>
  </r>
  <r>
    <n v="9842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x v="1784"/>
    <n v="2"/>
    <n v="0"/>
    <x v="6613"/>
  </r>
  <r>
    <n v="9843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x v="7461"/>
  </r>
  <r>
    <n v="9844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x v="801"/>
    <n v="4"/>
    <n v="0.2"/>
    <x v="826"/>
  </r>
  <r>
    <n v="9845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x v="6090"/>
    <n v="7"/>
    <n v="0.6"/>
    <x v="7462"/>
  </r>
  <r>
    <n v="9846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x v="7463"/>
  </r>
  <r>
    <n v="9847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x v="2526"/>
    <n v="5"/>
    <n v="0"/>
    <x v="2770"/>
  </r>
  <r>
    <n v="9848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x v="6092"/>
    <n v="5"/>
    <n v="0"/>
    <x v="7464"/>
  </r>
  <r>
    <n v="9849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x v="6570"/>
  </r>
  <r>
    <n v="9850"/>
    <x v="4940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x v="2010"/>
    <n v="2"/>
    <n v="0"/>
    <x v="3766"/>
  </r>
  <r>
    <n v="9851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x v="2391"/>
    <n v="2"/>
    <n v="0"/>
    <x v="3824"/>
  </r>
  <r>
    <n v="9852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x v="3476"/>
    <n v="3"/>
    <n v="0.2"/>
    <x v="3951"/>
  </r>
  <r>
    <n v="9853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x v="1839"/>
  </r>
  <r>
    <n v="9854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x v="7465"/>
  </r>
  <r>
    <n v="9855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x v="6094"/>
    <n v="4"/>
    <n v="0"/>
    <x v="7466"/>
  </r>
  <r>
    <n v="9856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x v="335"/>
    <n v="2"/>
    <n v="0"/>
    <x v="342"/>
  </r>
  <r>
    <n v="9857"/>
    <x v="4943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x v="2908"/>
    <n v="6"/>
    <n v="0"/>
    <x v="7467"/>
  </r>
  <r>
    <n v="9858"/>
    <x v="4944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x v="7468"/>
  </r>
  <r>
    <n v="9859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x v="4634"/>
  </r>
  <r>
    <n v="9860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x v="2182"/>
    <n v="2"/>
    <n v="0"/>
    <x v="7469"/>
  </r>
  <r>
    <n v="9861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x v="4894"/>
  </r>
  <r>
    <n v="9862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x v="2572"/>
    <n v="2"/>
    <n v="0"/>
    <x v="7470"/>
  </r>
  <r>
    <n v="9863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x v="7471"/>
  </r>
  <r>
    <n v="9864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x v="1189"/>
    <n v="1"/>
    <n v="0"/>
    <x v="1235"/>
  </r>
  <r>
    <n v="9865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x v="3863"/>
    <n v="4"/>
    <n v="0"/>
    <x v="4442"/>
  </r>
  <r>
    <n v="9866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x v="1748"/>
  </r>
  <r>
    <n v="9867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x v="2969"/>
    <n v="7"/>
    <n v="0"/>
    <x v="3313"/>
  </r>
  <r>
    <n v="9868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x v="2638"/>
    <n v="3"/>
    <n v="0"/>
    <x v="2910"/>
  </r>
  <r>
    <n v="9869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x v="5407"/>
  </r>
  <r>
    <n v="9870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x v="2968"/>
    <n v="2"/>
    <n v="0.7"/>
    <x v="3312"/>
  </r>
  <r>
    <n v="9871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x v="2849"/>
    <n v="3"/>
    <n v="0.7"/>
    <x v="3166"/>
  </r>
  <r>
    <n v="9872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x v="6097"/>
    <n v="2"/>
    <n v="0.2"/>
    <x v="7472"/>
  </r>
  <r>
    <n v="9873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x v="3764"/>
    <n v="2"/>
    <n v="0.2"/>
    <x v="7473"/>
  </r>
  <r>
    <n v="9874"/>
    <x v="4949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x v="90"/>
    <n v="1"/>
    <n v="0"/>
    <x v="90"/>
  </r>
  <r>
    <n v="9875"/>
    <x v="4950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x v="7474"/>
  </r>
  <r>
    <n v="9876"/>
    <x v="4951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x v="6098"/>
    <n v="2"/>
    <n v="0"/>
    <x v="7475"/>
  </r>
  <r>
    <n v="9877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x v="6099"/>
    <n v="4"/>
    <n v="0.2"/>
    <x v="7476"/>
  </r>
  <r>
    <n v="9878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x v="7477"/>
  </r>
  <r>
    <n v="9879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x v="4457"/>
    <n v="3"/>
    <n v="0.4"/>
    <x v="5252"/>
  </r>
  <r>
    <n v="9880"/>
    <x v="4953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x v="6101"/>
    <n v="7"/>
    <n v="0.1"/>
    <x v="7478"/>
  </r>
  <r>
    <n v="9881"/>
    <x v="4954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x v="633"/>
    <n v="3"/>
    <n v="0.2"/>
    <x v="644"/>
  </r>
  <r>
    <n v="9882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x v="1230"/>
    <n v="3"/>
    <n v="0"/>
    <x v="7479"/>
  </r>
  <r>
    <n v="9883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x v="6102"/>
    <n v="13"/>
    <n v="0"/>
    <x v="7480"/>
  </r>
  <r>
    <n v="9884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x v="954"/>
    <n v="2"/>
    <n v="0"/>
    <x v="7481"/>
  </r>
  <r>
    <n v="9885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x v="3874"/>
  </r>
  <r>
    <n v="9886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x v="460"/>
    <n v="2"/>
    <n v="0"/>
    <x v="471"/>
  </r>
  <r>
    <n v="9887"/>
    <x v="495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x v="4095"/>
    <n v="3"/>
    <n v="0"/>
    <x v="232"/>
  </r>
  <r>
    <n v="9888"/>
    <x v="4958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x v="745"/>
    <n v="2"/>
    <n v="0"/>
    <x v="1565"/>
  </r>
  <r>
    <n v="9889"/>
    <x v="4959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x v="3705"/>
    <n v="1"/>
    <n v="0"/>
    <x v="4237"/>
  </r>
  <r>
    <n v="9890"/>
    <x v="4960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x v="3090"/>
    <n v="3"/>
    <n v="0"/>
    <x v="7482"/>
  </r>
  <r>
    <n v="9891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x v="7483"/>
  </r>
  <r>
    <n v="9892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x v="6104"/>
    <n v="7"/>
    <n v="0"/>
    <x v="7484"/>
  </r>
  <r>
    <n v="9893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x v="7485"/>
  </r>
  <r>
    <n v="9894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x v="7486"/>
  </r>
  <r>
    <n v="9895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x v="7487"/>
  </r>
  <r>
    <n v="9896"/>
    <x v="4962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x v="6108"/>
    <n v="11"/>
    <n v="0.2"/>
    <x v="7488"/>
  </r>
  <r>
    <n v="9897"/>
    <x v="4963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x v="4546"/>
    <n v="2"/>
    <n v="0.2"/>
    <x v="5366"/>
  </r>
  <r>
    <n v="9898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x v="6109"/>
    <n v="3"/>
    <n v="0.2"/>
    <x v="7489"/>
  </r>
  <r>
    <n v="9899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x v="5350"/>
    <n v="2"/>
    <n v="0.2"/>
    <x v="232"/>
  </r>
  <r>
    <n v="9900"/>
    <x v="4965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x v="7490"/>
  </r>
  <r>
    <n v="9901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x v="5943"/>
  </r>
  <r>
    <n v="9902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x v="7491"/>
  </r>
  <r>
    <n v="9903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x v="7492"/>
  </r>
  <r>
    <n v="9904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x v="7493"/>
  </r>
  <r>
    <n v="9905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x v="2506"/>
    <n v="2"/>
    <n v="0.2"/>
    <x v="3404"/>
  </r>
  <r>
    <n v="9906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x v="6111"/>
    <n v="7"/>
    <n v="0"/>
    <x v="7494"/>
  </r>
  <r>
    <n v="9907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x v="3539"/>
  </r>
  <r>
    <n v="9908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x v="4829"/>
    <n v="3"/>
    <n v="0.2"/>
    <x v="5757"/>
  </r>
  <r>
    <n v="9909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x v="6112"/>
    <n v="5"/>
    <n v="0"/>
    <x v="7495"/>
  </r>
  <r>
    <n v="9910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x v="3082"/>
    <n v="3"/>
    <n v="0"/>
    <x v="3455"/>
  </r>
  <r>
    <n v="9911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x v="1441"/>
    <n v="2"/>
    <n v="0"/>
    <x v="1517"/>
  </r>
  <r>
    <n v="9912"/>
    <x v="4969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x v="787"/>
    <n v="7"/>
    <n v="0"/>
    <x v="7496"/>
  </r>
  <r>
    <n v="9913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x v="7497"/>
  </r>
  <r>
    <n v="9914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x v="2551"/>
    <n v="3"/>
    <n v="0"/>
    <x v="2797"/>
  </r>
  <r>
    <n v="9915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x v="91"/>
    <n v="2"/>
    <n v="0"/>
    <x v="91"/>
  </r>
  <r>
    <n v="9916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x v="453"/>
    <n v="5"/>
    <n v="0"/>
    <x v="464"/>
  </r>
  <r>
    <n v="9917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x v="7498"/>
  </r>
  <r>
    <n v="9918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x v="4793"/>
  </r>
  <r>
    <n v="9919"/>
    <x v="4972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x v="7499"/>
  </r>
  <r>
    <n v="9920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x v="2568"/>
    <n v="5"/>
    <n v="0.3"/>
    <x v="7500"/>
  </r>
  <r>
    <n v="9921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x v="7501"/>
  </r>
  <r>
    <n v="9922"/>
    <x v="4974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x v="6115"/>
    <n v="3"/>
    <n v="0.7"/>
    <x v="7502"/>
  </r>
  <r>
    <n v="9923"/>
    <x v="4975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x v="7503"/>
  </r>
  <r>
    <n v="9924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x v="4134"/>
  </r>
  <r>
    <n v="9925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x v="7504"/>
  </r>
  <r>
    <n v="9926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x v="7505"/>
  </r>
  <r>
    <n v="9927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x v="1664"/>
    <n v="2"/>
    <n v="0"/>
    <x v="7506"/>
  </r>
  <r>
    <n v="9928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x v="202"/>
    <n v="4"/>
    <n v="0"/>
    <x v="7507"/>
  </r>
  <r>
    <n v="9929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x v="6117"/>
    <n v="3"/>
    <n v="0"/>
    <x v="7508"/>
  </r>
  <r>
    <n v="9930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x v="2481"/>
    <n v="5"/>
    <n v="0.2"/>
    <x v="3472"/>
  </r>
  <r>
    <n v="9931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x v="7509"/>
  </r>
  <r>
    <n v="9932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x v="7510"/>
  </r>
  <r>
    <n v="9933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x v="6120"/>
    <n v="7"/>
    <n v="0"/>
    <x v="7511"/>
  </r>
  <r>
    <n v="9934"/>
    <x v="4979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x v="6121"/>
    <n v="3"/>
    <n v="0"/>
    <x v="7512"/>
  </r>
  <r>
    <n v="9935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x v="6122"/>
    <n v="3"/>
    <n v="0.2"/>
    <x v="7513"/>
  </r>
  <r>
    <n v="9936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x v="7514"/>
  </r>
  <r>
    <n v="9937"/>
    <x v="4981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x v="4450"/>
    <n v="3"/>
    <n v="0"/>
    <x v="5240"/>
  </r>
  <r>
    <n v="9938"/>
    <x v="4982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x v="4742"/>
  </r>
  <r>
    <n v="9939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x v="6124"/>
    <n v="5"/>
    <n v="0"/>
    <x v="7515"/>
  </r>
  <r>
    <n v="9940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x v="5955"/>
    <n v="4"/>
    <n v="0"/>
    <x v="7516"/>
  </r>
  <r>
    <n v="9941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x v="6125"/>
    <n v="7"/>
    <n v="0"/>
    <x v="7517"/>
  </r>
  <r>
    <n v="9942"/>
    <x v="4984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x v="7518"/>
  </r>
  <r>
    <n v="9943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x v="6127"/>
    <n v="9"/>
    <n v="0"/>
    <x v="7519"/>
  </r>
  <r>
    <n v="9944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x v="6128"/>
    <n v="5"/>
    <n v="0"/>
    <x v="7520"/>
  </r>
  <r>
    <n v="9945"/>
    <x v="4986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x v="1360"/>
    <n v="3"/>
    <n v="0"/>
    <x v="1423"/>
  </r>
  <r>
    <n v="9946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x v="1321"/>
    <n v="1"/>
    <n v="0.2"/>
    <x v="1377"/>
  </r>
  <r>
    <n v="9947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x v="1267"/>
    <n v="3"/>
    <n v="0.2"/>
    <x v="1318"/>
  </r>
  <r>
    <n v="9948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x v="7521"/>
  </r>
  <r>
    <n v="9949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x v="7522"/>
  </r>
  <r>
    <n v="9950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x v="2487"/>
    <n v="3"/>
    <n v="0"/>
    <x v="7523"/>
  </r>
  <r>
    <n v="9951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x v="6131"/>
    <n v="1"/>
    <n v="0"/>
    <x v="7524"/>
  </r>
  <r>
    <n v="9952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x v="1026"/>
    <n v="2"/>
    <n v="0"/>
    <x v="1066"/>
  </r>
  <r>
    <n v="9953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x v="6132"/>
    <n v="2"/>
    <n v="0.2"/>
    <x v="7525"/>
  </r>
  <r>
    <n v="9954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x v="90"/>
    <n v="1"/>
    <n v="0"/>
    <x v="90"/>
  </r>
  <r>
    <n v="9955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x v="5061"/>
  </r>
  <r>
    <n v="9956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x v="7526"/>
  </r>
  <r>
    <n v="9957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x v="3620"/>
  </r>
  <r>
    <n v="9958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x v="1070"/>
    <n v="4"/>
    <n v="0"/>
    <x v="1111"/>
  </r>
  <r>
    <n v="9959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x v="549"/>
    <n v="2"/>
    <n v="0"/>
    <x v="558"/>
  </r>
  <r>
    <n v="9960"/>
    <x v="499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x v="564"/>
    <n v="2"/>
    <n v="0.2"/>
    <x v="7527"/>
  </r>
  <r>
    <n v="9961"/>
    <x v="4992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x v="3308"/>
    <n v="1"/>
    <n v="0"/>
    <x v="7528"/>
  </r>
  <r>
    <n v="9962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x v="4975"/>
    <n v="2"/>
    <n v="0.2"/>
    <x v="5944"/>
  </r>
  <r>
    <n v="9963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x v="7529"/>
  </r>
  <r>
    <n v="9964"/>
    <x v="4994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x v="572"/>
  </r>
  <r>
    <n v="9965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x v="7530"/>
  </r>
  <r>
    <n v="9966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x v="1393"/>
    <n v="1"/>
    <n v="0"/>
    <x v="5561"/>
  </r>
  <r>
    <n v="9967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x v="6135"/>
    <n v="7"/>
    <n v="0"/>
    <x v="7531"/>
  </r>
  <r>
    <n v="9968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x v="5940"/>
    <n v="5"/>
    <n v="0"/>
    <x v="7254"/>
  </r>
  <r>
    <n v="9969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x v="2556"/>
    <n v="2"/>
    <n v="0"/>
    <x v="2802"/>
  </r>
  <r>
    <n v="9970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x v="7532"/>
  </r>
  <r>
    <n v="9971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x v="6136"/>
    <n v="2"/>
    <n v="0"/>
    <x v="7533"/>
  </r>
  <r>
    <n v="9972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x v="7534"/>
  </r>
  <r>
    <n v="9973"/>
    <x v="4998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x v="6137"/>
    <n v="2"/>
    <n v="0.2"/>
    <x v="7535"/>
  </r>
  <r>
    <n v="9974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x v="1081"/>
    <n v="5"/>
    <n v="0.2"/>
    <x v="7536"/>
  </r>
  <r>
    <n v="9975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x v="5476"/>
    <n v="7"/>
    <n v="0"/>
    <x v="7090"/>
  </r>
  <r>
    <n v="9976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x v="522"/>
    <n v="2"/>
    <n v="0"/>
    <x v="534"/>
  </r>
  <r>
    <n v="9977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x v="2528"/>
    <n v="2"/>
    <n v="0.2"/>
    <x v="2773"/>
  </r>
  <r>
    <n v="9978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x v="6138"/>
    <n v="7"/>
    <n v="0"/>
    <x v="232"/>
  </r>
  <r>
    <n v="9979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x v="7537"/>
  </r>
  <r>
    <n v="9980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x v="6140"/>
    <n v="14"/>
    <n v="0.2"/>
    <x v="7538"/>
  </r>
  <r>
    <n v="9981"/>
    <x v="5000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x v="1921"/>
    <n v="1"/>
    <n v="0"/>
    <x v="2064"/>
  </r>
  <r>
    <n v="9982"/>
    <x v="5001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x v="1053"/>
    <n v="5"/>
    <n v="0.2"/>
    <x v="5890"/>
  </r>
  <r>
    <n v="9983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x v="7539"/>
  </r>
  <r>
    <n v="9984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x v="6141"/>
    <n v="2"/>
    <n v="0"/>
    <x v="7540"/>
  </r>
  <r>
    <n v="9985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x v="2483"/>
    <n v="10"/>
    <n v="0"/>
    <x v="2719"/>
  </r>
  <r>
    <n v="9986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x v="7541"/>
  </r>
  <r>
    <n v="9987"/>
    <x v="500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x v="2914"/>
  </r>
  <r>
    <n v="9988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x v="4237"/>
  </r>
  <r>
    <n v="9989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x v="6050"/>
    <n v="5"/>
    <n v="0"/>
    <x v="7406"/>
  </r>
  <r>
    <n v="9990"/>
    <x v="5006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x v="4349"/>
    <n v="3"/>
    <n v="0.2"/>
    <x v="7542"/>
  </r>
  <r>
    <n v="9991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x v="4820"/>
  </r>
  <r>
    <n v="9992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x v="3809"/>
    <n v="2"/>
    <n v="0.2"/>
    <x v="4373"/>
  </r>
  <r>
    <n v="9993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x v="7543"/>
  </r>
  <r>
    <n v="9994"/>
    <x v="5008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7B829-E6F5-488D-B8B9-19F93AB5629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22:B2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2">
    <format dxfId="3">
      <pivotArea field="15" type="button" dataOnly="0" labelOnly="1" outline="0" axis="axisRow" fieldPosition="0"/>
    </format>
    <format dxfId="2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40302-1ED7-4CCD-9034-F30710574F4B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10:B1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 numFmtId="165"/>
  </dataFields>
  <formats count="1"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35EF9-7356-4472-AA83-45A439F9AD17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4:B104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formats count="2">
    <format dxfId="6">
      <pivotArea field="11" type="button" dataOnly="0" labelOnly="1" outline="0" axis="axisRow" fieldPosition="0"/>
    </format>
    <format dxfId="5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AEC79-3959-4DB0-9C77-B87F9C129939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8:B42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formats count="3">
    <format dxfId="9">
      <pivotArea field="15" type="button" dataOnly="0" labelOnly="1" outline="0" axis="axisRow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16BA9-316B-4324-B6E2-2EE334FC0C6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2:C15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4">
    <format dxfId="23">
      <pivotArea collapsedLevelsAreSubtotals="1" fieldPosition="0">
        <references count="1">
          <reference field="22" count="1">
            <x v="1"/>
          </reference>
        </references>
      </pivotArea>
    </format>
    <format dxfId="22">
      <pivotArea collapsedLevelsAreSubtotals="1" fieldPosition="0">
        <references count="1">
          <reference field="22" count="1">
            <x v="2"/>
          </reference>
        </references>
      </pivotArea>
    </format>
    <format dxfId="21">
      <pivotArea collapsedLevelsAreSubtotals="1" fieldPosition="0">
        <references count="1">
          <reference field="22" count="1">
            <x v="3"/>
          </reference>
        </references>
      </pivotArea>
    </format>
    <format dxfId="20">
      <pivotArea collapsedLevelsAreSubtotals="1" fieldPosition="0">
        <references count="1">
          <reference field="22" count="1">
            <x v="4"/>
          </reference>
        </references>
      </pivotArea>
    </format>
    <format dxfId="19">
      <pivotArea collapsedLevelsAreSubtotals="1" fieldPosition="0">
        <references count="1">
          <reference field="22" count="1">
            <x v="5"/>
          </reference>
        </references>
      </pivotArea>
    </format>
    <format dxfId="18">
      <pivotArea collapsedLevelsAreSubtotals="1" fieldPosition="0">
        <references count="1">
          <reference field="22" count="1">
            <x v="6"/>
          </reference>
        </references>
      </pivotArea>
    </format>
    <format dxfId="17">
      <pivotArea collapsedLevelsAreSubtotals="1" fieldPosition="0">
        <references count="1">
          <reference field="22" count="1">
            <x v="7"/>
          </reference>
        </references>
      </pivotArea>
    </format>
    <format dxfId="16">
      <pivotArea collapsedLevelsAreSubtotals="1" fieldPosition="0">
        <references count="1">
          <reference field="22" count="1">
            <x v="8"/>
          </reference>
        </references>
      </pivotArea>
    </format>
    <format dxfId="15">
      <pivotArea collapsedLevelsAreSubtotals="1" fieldPosition="0">
        <references count="1">
          <reference field="22" count="1">
            <x v="9"/>
          </reference>
        </references>
      </pivotArea>
    </format>
    <format dxfId="14">
      <pivotArea collapsedLevelsAreSubtotals="1" fieldPosition="0">
        <references count="1">
          <reference field="22" count="1">
            <x v="10"/>
          </reference>
        </references>
      </pivotArea>
    </format>
    <format dxfId="13">
      <pivotArea collapsedLevelsAreSubtotals="1" fieldPosition="0">
        <references count="1">
          <reference field="22" count="1">
            <x v="11"/>
          </reference>
        </references>
      </pivotArea>
    </format>
    <format dxfId="12">
      <pivotArea collapsedLevelsAreSubtotals="1" fieldPosition="0">
        <references count="1">
          <reference field="22" count="1">
            <x v="12"/>
          </reference>
        </references>
      </pivotArea>
    </format>
    <format dxfId="11">
      <pivotArea field="22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8038A-C4EC-4BB1-874A-2C601F481D76}" name="PivotTable10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F7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dragToRow="0" dragToCol="0" dragToPage="0" showAl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_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9584C-53AF-49FF-B2AA-4AFB7E255B43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M3:N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_Margin" fld="2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7C9CE-0D6F-42B0-BB28-381808954ECA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J3:K16" firstHeaderRow="1" firstDataRow="1" firstDataCol="1"/>
  <pivotFields count="26">
    <pivotField showAll="0"/>
    <pivotField dataField="1"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28726-D098-4787-900B-E65EB4943D0E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9263-4AEC-4486-9284-1F0890D2E80F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D3:E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4E8FD-410D-4076-8DFB-9C2B45213460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B2C2E4-783E-4EAF-BF2C-7E49DCF4C6CD}" name="Table2" displayName="Table2" ref="A3:V711" totalsRowShown="0">
  <autoFilter ref="A3:V711" xr:uid="{F1B2C2E4-783E-4EAF-BF2C-7E49DCF4C6CD}"/>
  <sortState xmlns:xlrd2="http://schemas.microsoft.com/office/spreadsheetml/2017/richdata2" ref="A4:V711">
    <sortCondition ref="S3:S711"/>
  </sortState>
  <tableColumns count="22">
    <tableColumn id="1" xr3:uid="{7F46558B-B802-463B-9E1B-C1F567FF4DB2}" name="Row ID"/>
    <tableColumn id="2" xr3:uid="{928EFFC3-0CB2-4941-8B33-01FD04ED43DC}" name="Order ID"/>
    <tableColumn id="3" xr3:uid="{72168DB7-121B-4B2E-AC4A-C483C8D1F8CD}" name="Year"/>
    <tableColumn id="4" xr3:uid="{F2349B4F-AC4A-4A69-BD0B-45FAA14E0C53}" name="Order Date" dataDxfId="1"/>
    <tableColumn id="5" xr3:uid="{81198097-BE7D-4DC8-9E6F-FE6A12CB612C}" name="Ship Date" dataDxfId="0"/>
    <tableColumn id="6" xr3:uid="{B84DE9F7-CE92-4F20-B84C-D763B40C39C1}" name="Ship Mode"/>
    <tableColumn id="7" xr3:uid="{4D9615BE-6700-45C0-BE58-9BB116998D33}" name="Customer ID"/>
    <tableColumn id="8" xr3:uid="{E0370AF8-9D57-4C3D-AF3B-5A7ADC54A425}" name="Customer Name"/>
    <tableColumn id="9" xr3:uid="{1244B673-CF51-482E-992D-C79372773CEC}" name="Segment"/>
    <tableColumn id="10" xr3:uid="{22E155AE-8CE8-4707-8A57-01536C5491BA}" name="Country"/>
    <tableColumn id="11" xr3:uid="{C8F3E43F-9A95-4BD5-9CA8-58A988CB9A86}" name="City"/>
    <tableColumn id="12" xr3:uid="{40A89559-F404-4387-B196-E90451617860}" name="State"/>
    <tableColumn id="13" xr3:uid="{03B55FB9-AC1C-4E62-BFE9-52C72E7984CC}" name="Postal Code"/>
    <tableColumn id="14" xr3:uid="{D2D98DBD-99F8-4365-B456-352DBEC6BC7F}" name="Region"/>
    <tableColumn id="15" xr3:uid="{9236373E-65C6-4772-B9C3-3BFC0780E91A}" name="Product ID"/>
    <tableColumn id="16" xr3:uid="{2EA411DB-1019-4610-B055-660572CC8A04}" name="Category"/>
    <tableColumn id="17" xr3:uid="{AB891425-D624-485C-AFF9-5F316B2230EE}" name="Sub-Category"/>
    <tableColumn id="18" xr3:uid="{505D3A29-7B41-48F7-9761-48440606047E}" name="Product Name"/>
    <tableColumn id="19" xr3:uid="{23184FEB-0C5C-4DB5-9DD3-63BC33F5CF1D}" name="Sales"/>
    <tableColumn id="20" xr3:uid="{F71B0FC1-7A61-4DC4-8E0C-6839FCFEED11}" name="Quantity"/>
    <tableColumn id="21" xr3:uid="{9E6599BD-7B90-4909-AAC0-D2A7E127B18F}" name="Discount"/>
    <tableColumn id="22" xr3:uid="{3715F937-6D5C-4FC5-A70F-975BF66C2C66}" name="Profi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9EA7-F924-4B77-892B-B994B34EC227}">
  <dimension ref="A2:E116"/>
  <sheetViews>
    <sheetView topLeftCell="A109" workbookViewId="0">
      <selection activeCell="B120" sqref="B120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  <col min="4" max="4" width="15.26953125" bestFit="1" customWidth="1"/>
    <col min="5" max="5" width="17.453125" customWidth="1"/>
    <col min="6" max="7545" width="15.26953125" bestFit="1" customWidth="1"/>
    <col min="7546" max="7546" width="10.6328125" bestFit="1" customWidth="1"/>
  </cols>
  <sheetData>
    <row r="2" spans="1:3" x14ac:dyDescent="0.35">
      <c r="A2" s="10" t="s">
        <v>10934</v>
      </c>
      <c r="B2" s="11" t="s">
        <v>10947</v>
      </c>
      <c r="C2" s="12" t="s">
        <v>10948</v>
      </c>
    </row>
    <row r="3" spans="1:3" x14ac:dyDescent="0.35">
      <c r="A3" s="5" t="s">
        <v>10935</v>
      </c>
      <c r="B3" s="8">
        <v>95365.937600000019</v>
      </c>
      <c r="C3" s="9">
        <v>9199.2699999999986</v>
      </c>
    </row>
    <row r="4" spans="1:3" x14ac:dyDescent="0.35">
      <c r="A4" s="5" t="s">
        <v>10936</v>
      </c>
      <c r="B4" s="8">
        <v>60172.649400000024</v>
      </c>
      <c r="C4" s="9">
        <v>10288.898699999991</v>
      </c>
    </row>
    <row r="5" spans="1:3" x14ac:dyDescent="0.35">
      <c r="A5" s="5" t="s">
        <v>10937</v>
      </c>
      <c r="B5" s="8">
        <v>199252.98399999991</v>
      </c>
      <c r="C5" s="9">
        <v>26806.573700000015</v>
      </c>
    </row>
    <row r="6" spans="1:3" x14ac:dyDescent="0.35">
      <c r="A6" s="5" t="s">
        <v>10938</v>
      </c>
      <c r="B6" s="8">
        <v>141851.5674</v>
      </c>
      <c r="C6" s="9">
        <v>13437.806799999998</v>
      </c>
    </row>
    <row r="7" spans="1:3" x14ac:dyDescent="0.35">
      <c r="A7" s="5" t="s">
        <v>10939</v>
      </c>
      <c r="B7" s="8">
        <v>156122.28669999994</v>
      </c>
      <c r="C7" s="9">
        <v>22308.51279999999</v>
      </c>
    </row>
    <row r="8" spans="1:3" x14ac:dyDescent="0.35">
      <c r="A8" s="5" t="s">
        <v>10940</v>
      </c>
      <c r="B8" s="8">
        <v>147082.61130000011</v>
      </c>
      <c r="C8" s="9">
        <v>20899.334500000012</v>
      </c>
    </row>
    <row r="9" spans="1:3" x14ac:dyDescent="0.35">
      <c r="A9" s="5" t="s">
        <v>10941</v>
      </c>
      <c r="B9" s="8">
        <v>149580.83800000031</v>
      </c>
      <c r="C9" s="9">
        <v>13535.38299999998</v>
      </c>
    </row>
    <row r="10" spans="1:3" x14ac:dyDescent="0.35">
      <c r="A10" s="5" t="s">
        <v>10942</v>
      </c>
      <c r="B10" s="8">
        <v>159589.45099999988</v>
      </c>
      <c r="C10" s="9">
        <v>21896.715399999972</v>
      </c>
    </row>
    <row r="11" spans="1:3" x14ac:dyDescent="0.35">
      <c r="A11" s="5" t="s">
        <v>10943</v>
      </c>
      <c r="B11" s="8">
        <v>309770.09970000025</v>
      </c>
      <c r="C11" s="9">
        <v>37293.192500000034</v>
      </c>
    </row>
    <row r="12" spans="1:3" x14ac:dyDescent="0.35">
      <c r="A12" s="5" t="s">
        <v>10944</v>
      </c>
      <c r="B12" s="8">
        <v>197115.20170000009</v>
      </c>
      <c r="C12" s="9">
        <v>31469.663800000035</v>
      </c>
    </row>
    <row r="13" spans="1:3" x14ac:dyDescent="0.35">
      <c r="A13" s="5" t="s">
        <v>10945</v>
      </c>
      <c r="B13" s="8">
        <v>349120.07400000008</v>
      </c>
      <c r="C13" s="9">
        <v>35825.536599999927</v>
      </c>
    </row>
    <row r="14" spans="1:3" x14ac:dyDescent="0.35">
      <c r="A14" s="5" t="s">
        <v>10946</v>
      </c>
      <c r="B14" s="8">
        <v>332177.15950000001</v>
      </c>
      <c r="C14" s="9">
        <v>43436.13390000003</v>
      </c>
    </row>
    <row r="15" spans="1:3" x14ac:dyDescent="0.35">
      <c r="A15" s="7" t="s">
        <v>10933</v>
      </c>
      <c r="B15" s="35">
        <v>2297200.8603000008</v>
      </c>
      <c r="C15" s="36">
        <v>286397.02169999998</v>
      </c>
    </row>
    <row r="22" spans="1:5" x14ac:dyDescent="0.35">
      <c r="A22" s="10" t="s">
        <v>10934</v>
      </c>
      <c r="B22" s="14" t="s">
        <v>10948</v>
      </c>
      <c r="D22" s="17" t="s">
        <v>10949</v>
      </c>
      <c r="E22" s="17" t="s">
        <v>10950</v>
      </c>
    </row>
    <row r="23" spans="1:5" x14ac:dyDescent="0.35">
      <c r="A23" s="5" t="s">
        <v>32</v>
      </c>
      <c r="B23" s="27">
        <v>18451.272799999992</v>
      </c>
      <c r="D23" s="15" t="str">
        <f t="shared" ref="D23:D26" si="0">A23</f>
        <v>Furniture</v>
      </c>
      <c r="E23" s="16">
        <f>GETPIVOTDATA("Profit",$A$22,"Category",A23)</f>
        <v>18451.272799999992</v>
      </c>
    </row>
    <row r="24" spans="1:5" x14ac:dyDescent="0.35">
      <c r="A24" s="13" t="s">
        <v>46</v>
      </c>
      <c r="B24" s="31">
        <v>122490.8008000001</v>
      </c>
      <c r="D24" s="15" t="str">
        <f t="shared" si="0"/>
        <v>Office Supplies</v>
      </c>
      <c r="E24" s="16">
        <f t="shared" ref="E24:E25" si="1">GETPIVOTDATA("Profit",$A$22,"Category",A24)</f>
        <v>122490.8008000001</v>
      </c>
    </row>
    <row r="25" spans="1:5" x14ac:dyDescent="0.35">
      <c r="A25" s="13" t="s">
        <v>71</v>
      </c>
      <c r="B25" s="31">
        <v>145454.9480999998</v>
      </c>
      <c r="D25" s="15" t="str">
        <f t="shared" si="0"/>
        <v>Technology</v>
      </c>
      <c r="E25" s="16">
        <f t="shared" si="1"/>
        <v>145454.9480999998</v>
      </c>
    </row>
    <row r="26" spans="1:5" x14ac:dyDescent="0.35">
      <c r="A26" s="7" t="s">
        <v>10933</v>
      </c>
      <c r="B26" s="28">
        <v>286397.02169999992</v>
      </c>
      <c r="D26" s="15" t="str">
        <f t="shared" si="0"/>
        <v>Grand Total</v>
      </c>
      <c r="E26" s="16">
        <f>B26</f>
        <v>286397.02169999992</v>
      </c>
    </row>
    <row r="38" spans="1:2" x14ac:dyDescent="0.35">
      <c r="A38" s="10" t="s">
        <v>10934</v>
      </c>
      <c r="B38" s="14" t="s">
        <v>10947</v>
      </c>
    </row>
    <row r="39" spans="1:2" x14ac:dyDescent="0.35">
      <c r="A39" s="5" t="s">
        <v>32</v>
      </c>
      <c r="B39" s="19">
        <v>0.32300170530281774</v>
      </c>
    </row>
    <row r="40" spans="1:2" x14ac:dyDescent="0.35">
      <c r="A40" s="13" t="s">
        <v>46</v>
      </c>
      <c r="B40" s="20">
        <v>0.31301008302169103</v>
      </c>
    </row>
    <row r="41" spans="1:2" x14ac:dyDescent="0.35">
      <c r="A41" s="13" t="s">
        <v>71</v>
      </c>
      <c r="B41" s="20">
        <v>0.36398821167549117</v>
      </c>
    </row>
    <row r="42" spans="1:2" x14ac:dyDescent="0.35">
      <c r="A42" s="7" t="s">
        <v>10933</v>
      </c>
      <c r="B42" s="21">
        <v>1</v>
      </c>
    </row>
    <row r="54" spans="1:5" x14ac:dyDescent="0.35">
      <c r="A54" s="10" t="s">
        <v>10934</v>
      </c>
      <c r="B54" s="14" t="s">
        <v>10947</v>
      </c>
      <c r="D54" s="17" t="s">
        <v>10951</v>
      </c>
      <c r="E54" s="17" t="s">
        <v>18</v>
      </c>
    </row>
    <row r="55" spans="1:5" x14ac:dyDescent="0.35">
      <c r="A55" s="5" t="s">
        <v>358</v>
      </c>
      <c r="B55" s="27">
        <v>19510.639999999992</v>
      </c>
      <c r="D55" t="str">
        <f>A55</f>
        <v>Alabama</v>
      </c>
      <c r="E55" s="22">
        <f>GETPIVOTDATA("Sales",$A$54,"State",A55)</f>
        <v>19510.639999999992</v>
      </c>
    </row>
    <row r="56" spans="1:5" x14ac:dyDescent="0.35">
      <c r="A56" s="13" t="s">
        <v>310</v>
      </c>
      <c r="B56" s="31">
        <v>35282.000999999997</v>
      </c>
      <c r="D56" t="str">
        <f t="shared" ref="D56:D103" si="2">A56</f>
        <v>Arizona</v>
      </c>
      <c r="E56" s="22">
        <f t="shared" ref="E56:E103" si="3">GETPIVOTDATA("Sales",$A$54,"State",A56)</f>
        <v>35282.000999999997</v>
      </c>
    </row>
    <row r="57" spans="1:5" x14ac:dyDescent="0.35">
      <c r="A57" s="13" t="s">
        <v>1707</v>
      </c>
      <c r="B57" s="31">
        <v>11678.129999999997</v>
      </c>
      <c r="D57" t="str">
        <f t="shared" si="2"/>
        <v>Arkansas</v>
      </c>
      <c r="E57" s="22">
        <f t="shared" si="3"/>
        <v>11678.129999999997</v>
      </c>
    </row>
    <row r="58" spans="1:5" x14ac:dyDescent="0.35">
      <c r="A58" s="13" t="s">
        <v>43</v>
      </c>
      <c r="B58" s="31">
        <v>457687.63150000101</v>
      </c>
      <c r="D58" t="str">
        <f t="shared" si="2"/>
        <v>California</v>
      </c>
      <c r="E58" s="22">
        <f t="shared" si="3"/>
        <v>457687.63150000101</v>
      </c>
    </row>
    <row r="59" spans="1:5" x14ac:dyDescent="0.35">
      <c r="A59" s="13" t="s">
        <v>457</v>
      </c>
      <c r="B59" s="31">
        <v>32108.117999999995</v>
      </c>
      <c r="D59" t="str">
        <f t="shared" si="2"/>
        <v>Colorado</v>
      </c>
      <c r="E59" s="22">
        <f t="shared" si="3"/>
        <v>32108.117999999995</v>
      </c>
    </row>
    <row r="60" spans="1:5" x14ac:dyDescent="0.35">
      <c r="A60" s="13" t="s">
        <v>747</v>
      </c>
      <c r="B60" s="31">
        <v>13384.356999999996</v>
      </c>
      <c r="D60" t="str">
        <f t="shared" si="2"/>
        <v>Connecticut</v>
      </c>
      <c r="E60" s="22">
        <f t="shared" si="3"/>
        <v>13384.356999999996</v>
      </c>
    </row>
    <row r="61" spans="1:5" x14ac:dyDescent="0.35">
      <c r="A61" s="13" t="s">
        <v>245</v>
      </c>
      <c r="B61" s="31">
        <v>27451.068999999992</v>
      </c>
      <c r="D61" t="str">
        <f t="shared" si="2"/>
        <v>Delaware</v>
      </c>
      <c r="E61" s="22">
        <f t="shared" si="3"/>
        <v>27451.068999999992</v>
      </c>
    </row>
    <row r="62" spans="1:5" x14ac:dyDescent="0.35">
      <c r="A62" s="13" t="s">
        <v>3034</v>
      </c>
      <c r="B62" s="31">
        <v>2865.0199999999995</v>
      </c>
      <c r="D62" t="str">
        <f t="shared" si="2"/>
        <v>District of Columbia</v>
      </c>
      <c r="E62" s="22">
        <f t="shared" si="3"/>
        <v>2865.0199999999995</v>
      </c>
    </row>
    <row r="63" spans="1:5" x14ac:dyDescent="0.35">
      <c r="A63" s="13" t="s">
        <v>54</v>
      </c>
      <c r="B63" s="31">
        <v>89473.707999999999</v>
      </c>
      <c r="D63" t="str">
        <f t="shared" si="2"/>
        <v>Florida</v>
      </c>
      <c r="E63" s="22">
        <f t="shared" si="3"/>
        <v>89473.707999999999</v>
      </c>
    </row>
    <row r="64" spans="1:5" x14ac:dyDescent="0.35">
      <c r="A64" s="13" t="s">
        <v>1272</v>
      </c>
      <c r="B64" s="31">
        <v>49095.840000000004</v>
      </c>
      <c r="D64" t="str">
        <f t="shared" si="2"/>
        <v>Georgia</v>
      </c>
      <c r="E64" s="22">
        <f t="shared" si="3"/>
        <v>49095.840000000004</v>
      </c>
    </row>
    <row r="65" spans="1:5" x14ac:dyDescent="0.35">
      <c r="A65" s="13" t="s">
        <v>6260</v>
      </c>
      <c r="B65" s="31">
        <v>4382.4860000000017</v>
      </c>
      <c r="D65" t="str">
        <f t="shared" si="2"/>
        <v>Idaho</v>
      </c>
      <c r="E65" s="22">
        <f t="shared" si="3"/>
        <v>4382.4860000000017</v>
      </c>
    </row>
    <row r="66" spans="1:5" x14ac:dyDescent="0.35">
      <c r="A66" s="13" t="s">
        <v>211</v>
      </c>
      <c r="B66" s="31">
        <v>80166.10099999985</v>
      </c>
      <c r="D66" t="str">
        <f t="shared" si="2"/>
        <v>Illinois</v>
      </c>
      <c r="E66" s="22">
        <f t="shared" si="3"/>
        <v>80166.10099999985</v>
      </c>
    </row>
    <row r="67" spans="1:5" x14ac:dyDescent="0.35">
      <c r="A67" s="13" t="s">
        <v>254</v>
      </c>
      <c r="B67" s="31">
        <v>53555.360000000001</v>
      </c>
      <c r="D67" t="str">
        <f t="shared" si="2"/>
        <v>Indiana</v>
      </c>
      <c r="E67" s="22">
        <f t="shared" si="3"/>
        <v>53555.360000000001</v>
      </c>
    </row>
    <row r="68" spans="1:5" x14ac:dyDescent="0.35">
      <c r="A68" s="13" t="s">
        <v>489</v>
      </c>
      <c r="B68" s="31">
        <v>4579.7599999999993</v>
      </c>
      <c r="D68" t="str">
        <f t="shared" si="2"/>
        <v>Iowa</v>
      </c>
      <c r="E68" s="22">
        <f t="shared" si="3"/>
        <v>4579.7599999999993</v>
      </c>
    </row>
    <row r="69" spans="1:5" x14ac:dyDescent="0.35">
      <c r="A69" s="13" t="s">
        <v>4530</v>
      </c>
      <c r="B69" s="31">
        <v>2914.31</v>
      </c>
      <c r="D69" t="str">
        <f t="shared" si="2"/>
        <v>Kansas</v>
      </c>
      <c r="E69" s="22">
        <f t="shared" si="3"/>
        <v>2914.31</v>
      </c>
    </row>
    <row r="70" spans="1:5" x14ac:dyDescent="0.35">
      <c r="A70" s="13" t="s">
        <v>29</v>
      </c>
      <c r="B70" s="31">
        <v>36591.749999999971</v>
      </c>
      <c r="D70" t="str">
        <f t="shared" si="2"/>
        <v>Kentucky</v>
      </c>
      <c r="E70" s="22">
        <f t="shared" si="3"/>
        <v>36591.749999999971</v>
      </c>
    </row>
    <row r="71" spans="1:5" x14ac:dyDescent="0.35">
      <c r="A71" s="13" t="s">
        <v>736</v>
      </c>
      <c r="B71" s="31">
        <v>9217.0299999999988</v>
      </c>
      <c r="D71" t="str">
        <f t="shared" si="2"/>
        <v>Louisiana</v>
      </c>
      <c r="E71" s="22">
        <f t="shared" si="3"/>
        <v>9217.0299999999988</v>
      </c>
    </row>
    <row r="72" spans="1:5" x14ac:dyDescent="0.35">
      <c r="A72" s="13" t="s">
        <v>5235</v>
      </c>
      <c r="B72" s="31">
        <v>1270.53</v>
      </c>
      <c r="D72" t="str">
        <f t="shared" si="2"/>
        <v>Maine</v>
      </c>
      <c r="E72" s="22">
        <f t="shared" si="3"/>
        <v>1270.53</v>
      </c>
    </row>
    <row r="73" spans="1:5" x14ac:dyDescent="0.35">
      <c r="A73" s="13" t="s">
        <v>2735</v>
      </c>
      <c r="B73" s="31">
        <v>23705.523000000005</v>
      </c>
      <c r="D73" t="str">
        <f t="shared" si="2"/>
        <v>Maryland</v>
      </c>
      <c r="E73" s="22">
        <f t="shared" si="3"/>
        <v>23705.523000000005</v>
      </c>
    </row>
    <row r="74" spans="1:5" x14ac:dyDescent="0.35">
      <c r="A74" s="13" t="s">
        <v>1245</v>
      </c>
      <c r="B74" s="31">
        <v>28634.43399999999</v>
      </c>
      <c r="D74" t="str">
        <f t="shared" si="2"/>
        <v>Massachusetts</v>
      </c>
      <c r="E74" s="22">
        <f t="shared" si="3"/>
        <v>28634.43399999999</v>
      </c>
    </row>
    <row r="75" spans="1:5" x14ac:dyDescent="0.35">
      <c r="A75" s="13" t="s">
        <v>238</v>
      </c>
      <c r="B75" s="31">
        <v>76269.614000000016</v>
      </c>
      <c r="D75" t="str">
        <f t="shared" si="2"/>
        <v>Michigan</v>
      </c>
      <c r="E75" s="22">
        <f t="shared" si="3"/>
        <v>76269.614000000016</v>
      </c>
    </row>
    <row r="76" spans="1:5" x14ac:dyDescent="0.35">
      <c r="A76" s="13" t="s">
        <v>229</v>
      </c>
      <c r="B76" s="31">
        <v>29863.149999999994</v>
      </c>
      <c r="D76" t="str">
        <f t="shared" si="2"/>
        <v>Minnesota</v>
      </c>
      <c r="E76" s="22">
        <f t="shared" si="3"/>
        <v>29863.149999999994</v>
      </c>
    </row>
    <row r="77" spans="1:5" x14ac:dyDescent="0.35">
      <c r="A77" s="13" t="s">
        <v>1487</v>
      </c>
      <c r="B77" s="31">
        <v>10771.34</v>
      </c>
      <c r="D77" t="str">
        <f t="shared" si="2"/>
        <v>Mississippi</v>
      </c>
      <c r="E77" s="22">
        <f t="shared" si="3"/>
        <v>10771.34</v>
      </c>
    </row>
    <row r="78" spans="1:5" x14ac:dyDescent="0.35">
      <c r="A78" s="13" t="s">
        <v>596</v>
      </c>
      <c r="B78" s="31">
        <v>22205.149999999998</v>
      </c>
      <c r="D78" t="str">
        <f t="shared" si="2"/>
        <v>Missouri</v>
      </c>
      <c r="E78" s="22">
        <f t="shared" si="3"/>
        <v>22205.149999999998</v>
      </c>
    </row>
    <row r="79" spans="1:5" x14ac:dyDescent="0.35">
      <c r="A79" s="13" t="s">
        <v>1762</v>
      </c>
      <c r="B79" s="31">
        <v>5589.3519999999971</v>
      </c>
      <c r="D79" t="str">
        <f t="shared" si="2"/>
        <v>Montana</v>
      </c>
      <c r="E79" s="22">
        <f t="shared" si="3"/>
        <v>5589.3519999999971</v>
      </c>
    </row>
    <row r="80" spans="1:5" x14ac:dyDescent="0.35">
      <c r="A80" s="13" t="s">
        <v>138</v>
      </c>
      <c r="B80" s="31">
        <v>7464.9299999999985</v>
      </c>
      <c r="D80" t="str">
        <f t="shared" si="2"/>
        <v>Nebraska</v>
      </c>
      <c r="E80" s="22">
        <f t="shared" si="3"/>
        <v>7464.9299999999985</v>
      </c>
    </row>
    <row r="81" spans="1:5" x14ac:dyDescent="0.35">
      <c r="A81" s="13" t="s">
        <v>1392</v>
      </c>
      <c r="B81" s="31">
        <v>16729.101999999999</v>
      </c>
      <c r="D81" t="str">
        <f t="shared" si="2"/>
        <v>Nevada</v>
      </c>
      <c r="E81" s="22">
        <f t="shared" si="3"/>
        <v>16729.101999999999</v>
      </c>
    </row>
    <row r="82" spans="1:5" x14ac:dyDescent="0.35">
      <c r="A82" s="13" t="s">
        <v>2694</v>
      </c>
      <c r="B82" s="31">
        <v>7292.5239999999994</v>
      </c>
      <c r="D82" t="str">
        <f t="shared" si="2"/>
        <v>New Hampshire</v>
      </c>
      <c r="E82" s="22">
        <f t="shared" si="3"/>
        <v>7292.5239999999994</v>
      </c>
    </row>
    <row r="83" spans="1:5" x14ac:dyDescent="0.35">
      <c r="A83" s="13" t="s">
        <v>788</v>
      </c>
      <c r="B83" s="31">
        <v>35764.312000000013</v>
      </c>
      <c r="D83" t="str">
        <f t="shared" si="2"/>
        <v>New Jersey</v>
      </c>
      <c r="E83" s="22">
        <f t="shared" si="3"/>
        <v>35764.312000000013</v>
      </c>
    </row>
    <row r="84" spans="1:5" x14ac:dyDescent="0.35">
      <c r="A84" s="13" t="s">
        <v>668</v>
      </c>
      <c r="B84" s="31">
        <v>4783.5220000000008</v>
      </c>
      <c r="D84" t="str">
        <f t="shared" si="2"/>
        <v>New Mexico</v>
      </c>
      <c r="E84" s="22">
        <f t="shared" si="3"/>
        <v>4783.5220000000008</v>
      </c>
    </row>
    <row r="85" spans="1:5" x14ac:dyDescent="0.35">
      <c r="A85" s="13" t="s">
        <v>267</v>
      </c>
      <c r="B85" s="31">
        <v>310876.27099999978</v>
      </c>
      <c r="D85" t="str">
        <f t="shared" si="2"/>
        <v>New York</v>
      </c>
      <c r="E85" s="22">
        <f t="shared" si="3"/>
        <v>310876.27099999978</v>
      </c>
    </row>
    <row r="86" spans="1:5" x14ac:dyDescent="0.35">
      <c r="A86" s="13" t="s">
        <v>88</v>
      </c>
      <c r="B86" s="31">
        <v>55603.163999999968</v>
      </c>
      <c r="D86" t="str">
        <f t="shared" si="2"/>
        <v>North Carolina</v>
      </c>
      <c r="E86" s="22">
        <f t="shared" si="3"/>
        <v>55603.163999999968</v>
      </c>
    </row>
    <row r="87" spans="1:5" x14ac:dyDescent="0.35">
      <c r="A87" s="13" t="s">
        <v>7449</v>
      </c>
      <c r="B87" s="31">
        <v>919.91</v>
      </c>
      <c r="D87" t="str">
        <f t="shared" si="2"/>
        <v>North Dakota</v>
      </c>
      <c r="E87" s="22">
        <f t="shared" si="3"/>
        <v>919.91</v>
      </c>
    </row>
    <row r="88" spans="1:5" x14ac:dyDescent="0.35">
      <c r="A88" s="13" t="s">
        <v>498</v>
      </c>
      <c r="B88" s="31">
        <v>78258.135999999926</v>
      </c>
      <c r="D88" t="str">
        <f t="shared" si="2"/>
        <v>Ohio</v>
      </c>
      <c r="E88" s="22">
        <f t="shared" si="3"/>
        <v>78258.135999999926</v>
      </c>
    </row>
    <row r="89" spans="1:5" x14ac:dyDescent="0.35">
      <c r="A89" s="13" t="s">
        <v>649</v>
      </c>
      <c r="B89" s="31">
        <v>19683.390000000003</v>
      </c>
      <c r="D89" t="str">
        <f t="shared" si="2"/>
        <v>Oklahoma</v>
      </c>
      <c r="E89" s="22">
        <f t="shared" si="3"/>
        <v>19683.390000000003</v>
      </c>
    </row>
    <row r="90" spans="1:5" x14ac:dyDescent="0.35">
      <c r="A90" s="13" t="s">
        <v>420</v>
      </c>
      <c r="B90" s="31">
        <v>17431.149999999991</v>
      </c>
      <c r="D90" t="str">
        <f t="shared" si="2"/>
        <v>Oregon</v>
      </c>
      <c r="E90" s="22">
        <f t="shared" si="3"/>
        <v>17431.149999999991</v>
      </c>
    </row>
    <row r="91" spans="1:5" x14ac:dyDescent="0.35">
      <c r="A91" s="13" t="s">
        <v>147</v>
      </c>
      <c r="B91" s="31">
        <v>116511.91400000003</v>
      </c>
      <c r="D91" t="str">
        <f t="shared" si="2"/>
        <v>Pennsylvania</v>
      </c>
      <c r="E91" s="22">
        <f t="shared" si="3"/>
        <v>116511.91400000003</v>
      </c>
    </row>
    <row r="92" spans="1:5" x14ac:dyDescent="0.35">
      <c r="A92" s="13" t="s">
        <v>1399</v>
      </c>
      <c r="B92" s="31">
        <v>22627.955999999995</v>
      </c>
      <c r="D92" t="str">
        <f t="shared" si="2"/>
        <v>Rhode Island</v>
      </c>
      <c r="E92" s="22">
        <f t="shared" si="3"/>
        <v>22627.955999999995</v>
      </c>
    </row>
    <row r="93" spans="1:5" x14ac:dyDescent="0.35">
      <c r="A93" s="13" t="s">
        <v>383</v>
      </c>
      <c r="B93" s="31">
        <v>8481.7099999999991</v>
      </c>
      <c r="D93" t="str">
        <f t="shared" si="2"/>
        <v>South Carolina</v>
      </c>
      <c r="E93" s="22">
        <f t="shared" si="3"/>
        <v>8481.7099999999991</v>
      </c>
    </row>
    <row r="94" spans="1:5" x14ac:dyDescent="0.35">
      <c r="A94" s="13" t="s">
        <v>5326</v>
      </c>
      <c r="B94" s="31">
        <v>1315.5600000000002</v>
      </c>
      <c r="D94" t="str">
        <f t="shared" si="2"/>
        <v>South Dakota</v>
      </c>
      <c r="E94" s="22">
        <f t="shared" si="3"/>
        <v>1315.5600000000002</v>
      </c>
    </row>
    <row r="95" spans="1:5" x14ac:dyDescent="0.35">
      <c r="A95" s="13" t="s">
        <v>335</v>
      </c>
      <c r="B95" s="31">
        <v>30661.872999999981</v>
      </c>
      <c r="D95" t="str">
        <f t="shared" si="2"/>
        <v>Tennessee</v>
      </c>
      <c r="E95" s="22">
        <f t="shared" si="3"/>
        <v>30661.872999999981</v>
      </c>
    </row>
    <row r="96" spans="1:5" x14ac:dyDescent="0.35">
      <c r="A96" s="13" t="s">
        <v>104</v>
      </c>
      <c r="B96" s="31">
        <v>170188.04580000002</v>
      </c>
      <c r="D96" t="str">
        <f t="shared" si="2"/>
        <v>Texas</v>
      </c>
      <c r="E96" s="22">
        <f t="shared" si="3"/>
        <v>170188.04580000002</v>
      </c>
    </row>
    <row r="97" spans="1:5" x14ac:dyDescent="0.35">
      <c r="A97" s="13" t="s">
        <v>121</v>
      </c>
      <c r="B97" s="31">
        <v>11220.055999999999</v>
      </c>
      <c r="D97" t="str">
        <f t="shared" si="2"/>
        <v>Utah</v>
      </c>
      <c r="E97" s="22">
        <f t="shared" si="3"/>
        <v>11220.055999999999</v>
      </c>
    </row>
    <row r="98" spans="1:5" x14ac:dyDescent="0.35">
      <c r="A98" s="13" t="s">
        <v>5203</v>
      </c>
      <c r="B98" s="31">
        <v>8929.369999999999</v>
      </c>
      <c r="D98" t="str">
        <f t="shared" si="2"/>
        <v>Vermont</v>
      </c>
      <c r="E98" s="22">
        <f t="shared" si="3"/>
        <v>8929.369999999999</v>
      </c>
    </row>
    <row r="99" spans="1:5" x14ac:dyDescent="0.35">
      <c r="A99" s="13" t="s">
        <v>319</v>
      </c>
      <c r="B99" s="31">
        <v>70636.719999999987</v>
      </c>
      <c r="D99" t="str">
        <f t="shared" si="2"/>
        <v>Virginia</v>
      </c>
      <c r="E99" s="22">
        <f t="shared" si="3"/>
        <v>70636.719999999987</v>
      </c>
    </row>
    <row r="100" spans="1:5" x14ac:dyDescent="0.35">
      <c r="A100" s="13" t="s">
        <v>96</v>
      </c>
      <c r="B100" s="31">
        <v>138641.26999999993</v>
      </c>
      <c r="D100" t="str">
        <f t="shared" si="2"/>
        <v>Washington</v>
      </c>
      <c r="E100" s="22">
        <f t="shared" si="3"/>
        <v>138641.26999999993</v>
      </c>
    </row>
    <row r="101" spans="1:5" x14ac:dyDescent="0.35">
      <c r="A101" s="13" t="s">
        <v>9726</v>
      </c>
      <c r="B101" s="31">
        <v>1209.8240000000001</v>
      </c>
      <c r="D101" t="str">
        <f t="shared" si="2"/>
        <v>West Virginia</v>
      </c>
      <c r="E101" s="22">
        <f t="shared" si="3"/>
        <v>1209.8240000000001</v>
      </c>
    </row>
    <row r="102" spans="1:5" x14ac:dyDescent="0.35">
      <c r="A102" s="13" t="s">
        <v>114</v>
      </c>
      <c r="B102" s="31">
        <v>32114.610000000019</v>
      </c>
      <c r="D102" t="str">
        <f t="shared" si="2"/>
        <v>Wisconsin</v>
      </c>
      <c r="E102" s="22">
        <f t="shared" si="3"/>
        <v>32114.610000000019</v>
      </c>
    </row>
    <row r="103" spans="1:5" x14ac:dyDescent="0.35">
      <c r="A103" s="13" t="s">
        <v>8542</v>
      </c>
      <c r="B103" s="31">
        <v>1603.1360000000002</v>
      </c>
      <c r="D103" t="str">
        <f t="shared" si="2"/>
        <v>Wyoming</v>
      </c>
      <c r="E103" s="22">
        <f t="shared" si="3"/>
        <v>1603.1360000000002</v>
      </c>
    </row>
    <row r="104" spans="1:5" x14ac:dyDescent="0.35">
      <c r="A104" s="7" t="s">
        <v>10933</v>
      </c>
      <c r="B104" s="28">
        <v>2297200.8603000003</v>
      </c>
    </row>
    <row r="110" spans="1:5" x14ac:dyDescent="0.35">
      <c r="A110" s="18" t="s">
        <v>10934</v>
      </c>
      <c r="B110" s="6" t="s">
        <v>10947</v>
      </c>
    </row>
    <row r="111" spans="1:5" x14ac:dyDescent="0.35">
      <c r="A111" s="5" t="s">
        <v>75</v>
      </c>
      <c r="B111" s="24">
        <v>203412.73300000009</v>
      </c>
    </row>
    <row r="112" spans="1:5" x14ac:dyDescent="0.35">
      <c r="A112" s="13" t="s">
        <v>56</v>
      </c>
      <c r="B112" s="23">
        <v>206965.53200000009</v>
      </c>
    </row>
    <row r="113" spans="1:2" x14ac:dyDescent="0.35">
      <c r="A113" s="13" t="s">
        <v>59</v>
      </c>
      <c r="B113" s="23">
        <v>223843.60800000012</v>
      </c>
    </row>
    <row r="114" spans="1:2" x14ac:dyDescent="0.35">
      <c r="A114" s="13" t="s">
        <v>36</v>
      </c>
      <c r="B114" s="23">
        <v>328449.1030000007</v>
      </c>
    </row>
    <row r="115" spans="1:2" x14ac:dyDescent="0.35">
      <c r="A115" s="13" t="s">
        <v>72</v>
      </c>
      <c r="B115" s="23">
        <v>330007.05400000012</v>
      </c>
    </row>
    <row r="116" spans="1:2" x14ac:dyDescent="0.35">
      <c r="A116" s="7" t="s">
        <v>10933</v>
      </c>
      <c r="B116" s="25">
        <v>1292678.0300000012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1E06-7FF9-4EEE-8A74-C8F137CA0DD4}">
  <dimension ref="A1:V711"/>
  <sheetViews>
    <sheetView workbookViewId="0">
      <selection activeCell="A3" sqref="A3:V711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8.81640625" bestFit="1" customWidth="1"/>
    <col min="4" max="4" width="12.36328125" bestFit="1" customWidth="1"/>
    <col min="5" max="5" width="11" bestFit="1" customWidth="1"/>
    <col min="6" max="6" width="13.08984375" bestFit="1" customWidth="1"/>
    <col min="7" max="7" width="13.453125" bestFit="1" customWidth="1"/>
    <col min="8" max="8" width="19.1796875" bestFit="1" customWidth="1"/>
    <col min="9" max="9" width="11.1796875" bestFit="1" customWidth="1"/>
    <col min="10" max="10" width="11.81640625" bestFit="1" customWidth="1"/>
    <col min="11" max="11" width="15.7265625" bestFit="1" customWidth="1"/>
    <col min="12" max="12" width="14.1796875" bestFit="1" customWidth="1"/>
    <col min="13" max="13" width="12.81640625" bestFit="1" customWidth="1"/>
    <col min="14" max="14" width="8.81640625" bestFit="1" customWidth="1"/>
    <col min="15" max="15" width="16.1796875" bestFit="1" customWidth="1"/>
    <col min="16" max="16" width="13.1796875" bestFit="1" customWidth="1"/>
    <col min="17" max="17" width="14.1796875" bestFit="1" customWidth="1"/>
    <col min="18" max="18" width="91.6328125" bestFit="1" customWidth="1"/>
    <col min="19" max="19" width="8.81640625" bestFit="1" customWidth="1"/>
    <col min="20" max="20" width="10.26953125" bestFit="1" customWidth="1"/>
    <col min="21" max="21" width="10.36328125" bestFit="1" customWidth="1"/>
    <col min="22" max="22" width="8.81640625" bestFit="1" customWidth="1"/>
  </cols>
  <sheetData>
    <row r="1" spans="1:22" x14ac:dyDescent="0.35">
      <c r="A1" s="30" t="s">
        <v>10956</v>
      </c>
    </row>
    <row r="3" spans="1:22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</row>
    <row r="4" spans="1:22" x14ac:dyDescent="0.35">
      <c r="A4">
        <v>8025</v>
      </c>
      <c r="B4" t="s">
        <v>9787</v>
      </c>
      <c r="C4">
        <v>2011</v>
      </c>
      <c r="D4" s="29">
        <v>40745</v>
      </c>
      <c r="E4" s="29">
        <v>40749</v>
      </c>
      <c r="F4" t="s">
        <v>50</v>
      </c>
      <c r="G4" t="s">
        <v>3744</v>
      </c>
      <c r="H4" t="s">
        <v>3745</v>
      </c>
      <c r="I4" t="s">
        <v>41</v>
      </c>
      <c r="J4" t="s">
        <v>27</v>
      </c>
      <c r="K4" t="s">
        <v>815</v>
      </c>
      <c r="L4" t="s">
        <v>104</v>
      </c>
      <c r="M4">
        <v>75217</v>
      </c>
      <c r="N4" t="s">
        <v>105</v>
      </c>
      <c r="O4" t="s">
        <v>6932</v>
      </c>
      <c r="P4" t="s">
        <v>46</v>
      </c>
      <c r="Q4" t="s">
        <v>75</v>
      </c>
      <c r="R4" t="s">
        <v>6933</v>
      </c>
      <c r="S4">
        <v>1.0439999999999998</v>
      </c>
      <c r="T4">
        <v>1</v>
      </c>
      <c r="U4">
        <v>0.8</v>
      </c>
      <c r="V4">
        <v>-1.8270000000000004</v>
      </c>
    </row>
    <row r="5" spans="1:22" x14ac:dyDescent="0.35">
      <c r="A5">
        <v>977</v>
      </c>
      <c r="B5" t="s">
        <v>2935</v>
      </c>
      <c r="C5">
        <v>2014</v>
      </c>
      <c r="D5" s="29">
        <v>41830</v>
      </c>
      <c r="E5" s="29">
        <v>41836</v>
      </c>
      <c r="F5" t="s">
        <v>50</v>
      </c>
      <c r="G5" t="s">
        <v>1242</v>
      </c>
      <c r="H5" t="s">
        <v>1243</v>
      </c>
      <c r="I5" t="s">
        <v>26</v>
      </c>
      <c r="J5" t="s">
        <v>27</v>
      </c>
      <c r="K5" t="s">
        <v>419</v>
      </c>
      <c r="L5" t="s">
        <v>420</v>
      </c>
      <c r="M5">
        <v>97206</v>
      </c>
      <c r="N5" t="s">
        <v>44</v>
      </c>
      <c r="O5" t="s">
        <v>2936</v>
      </c>
      <c r="P5" t="s">
        <v>46</v>
      </c>
      <c r="Q5" t="s">
        <v>75</v>
      </c>
      <c r="R5" t="s">
        <v>2937</v>
      </c>
      <c r="S5">
        <v>1.0800000000000003</v>
      </c>
      <c r="T5">
        <v>2</v>
      </c>
      <c r="U5">
        <v>0.7</v>
      </c>
      <c r="V5">
        <v>-0.79200000000000004</v>
      </c>
    </row>
    <row r="6" spans="1:22" x14ac:dyDescent="0.35">
      <c r="A6">
        <v>1202</v>
      </c>
      <c r="B6" t="s">
        <v>3413</v>
      </c>
      <c r="C6">
        <v>2013</v>
      </c>
      <c r="D6" s="29">
        <v>41474</v>
      </c>
      <c r="E6" s="29">
        <v>41480</v>
      </c>
      <c r="F6" t="s">
        <v>50</v>
      </c>
      <c r="G6" t="s">
        <v>2679</v>
      </c>
      <c r="H6" t="s">
        <v>2680</v>
      </c>
      <c r="I6" t="s">
        <v>41</v>
      </c>
      <c r="J6" t="s">
        <v>27</v>
      </c>
      <c r="K6" t="s">
        <v>807</v>
      </c>
      <c r="L6" t="s">
        <v>457</v>
      </c>
      <c r="M6">
        <v>80219</v>
      </c>
      <c r="N6" t="s">
        <v>44</v>
      </c>
      <c r="O6" t="s">
        <v>1044</v>
      </c>
      <c r="P6" t="s">
        <v>46</v>
      </c>
      <c r="Q6" t="s">
        <v>75</v>
      </c>
      <c r="R6" t="s">
        <v>1045</v>
      </c>
      <c r="S6">
        <v>1.8720000000000003</v>
      </c>
      <c r="T6">
        <v>3</v>
      </c>
      <c r="U6">
        <v>0.7</v>
      </c>
      <c r="V6">
        <v>-1.4352</v>
      </c>
    </row>
    <row r="7" spans="1:22" x14ac:dyDescent="0.35">
      <c r="A7">
        <v>4547</v>
      </c>
      <c r="B7" t="s">
        <v>7585</v>
      </c>
      <c r="C7">
        <v>2012</v>
      </c>
      <c r="D7" s="29">
        <v>41102</v>
      </c>
      <c r="E7" s="29">
        <v>41107</v>
      </c>
      <c r="F7" t="s">
        <v>23</v>
      </c>
      <c r="G7" t="s">
        <v>1815</v>
      </c>
      <c r="H7" t="s">
        <v>1816</v>
      </c>
      <c r="I7" t="s">
        <v>26</v>
      </c>
      <c r="J7" t="s">
        <v>27</v>
      </c>
      <c r="K7" t="s">
        <v>303</v>
      </c>
      <c r="L7" t="s">
        <v>211</v>
      </c>
      <c r="M7">
        <v>60610</v>
      </c>
      <c r="N7" t="s">
        <v>105</v>
      </c>
      <c r="O7" t="s">
        <v>1223</v>
      </c>
      <c r="P7" t="s">
        <v>46</v>
      </c>
      <c r="Q7" t="s">
        <v>75</v>
      </c>
      <c r="R7" t="s">
        <v>1224</v>
      </c>
      <c r="S7">
        <v>1.9279999999999997</v>
      </c>
      <c r="T7">
        <v>2</v>
      </c>
      <c r="U7">
        <v>0.8</v>
      </c>
      <c r="V7">
        <v>-2.9884000000000004</v>
      </c>
    </row>
    <row r="8" spans="1:22" x14ac:dyDescent="0.35">
      <c r="A8">
        <v>2071</v>
      </c>
      <c r="B8" t="s">
        <v>4951</v>
      </c>
      <c r="C8">
        <v>2013</v>
      </c>
      <c r="D8" s="29">
        <v>41477</v>
      </c>
      <c r="E8" s="29">
        <v>41479</v>
      </c>
      <c r="F8" t="s">
        <v>23</v>
      </c>
      <c r="G8" t="s">
        <v>4952</v>
      </c>
      <c r="H8" t="s">
        <v>4953</v>
      </c>
      <c r="I8" t="s">
        <v>41</v>
      </c>
      <c r="J8" t="s">
        <v>27</v>
      </c>
      <c r="K8" t="s">
        <v>146</v>
      </c>
      <c r="L8" t="s">
        <v>147</v>
      </c>
      <c r="M8">
        <v>19134</v>
      </c>
      <c r="N8" t="s">
        <v>148</v>
      </c>
      <c r="O8" t="s">
        <v>2443</v>
      </c>
      <c r="P8" t="s">
        <v>46</v>
      </c>
      <c r="Q8" t="s">
        <v>75</v>
      </c>
      <c r="R8" t="s">
        <v>2444</v>
      </c>
      <c r="S8">
        <v>1.9410000000000003</v>
      </c>
      <c r="T8">
        <v>1</v>
      </c>
      <c r="U8">
        <v>0.7</v>
      </c>
      <c r="V8">
        <v>-1.294</v>
      </c>
    </row>
    <row r="9" spans="1:22" x14ac:dyDescent="0.35">
      <c r="A9">
        <v>1451</v>
      </c>
      <c r="B9" t="s">
        <v>3901</v>
      </c>
      <c r="C9">
        <v>2012</v>
      </c>
      <c r="D9" s="29">
        <v>41109</v>
      </c>
      <c r="E9" s="29">
        <v>41110</v>
      </c>
      <c r="F9" t="s">
        <v>188</v>
      </c>
      <c r="G9" t="s">
        <v>3902</v>
      </c>
      <c r="H9" t="s">
        <v>3903</v>
      </c>
      <c r="I9" t="s">
        <v>26</v>
      </c>
      <c r="J9" t="s">
        <v>27</v>
      </c>
      <c r="K9" t="s">
        <v>544</v>
      </c>
      <c r="L9" t="s">
        <v>310</v>
      </c>
      <c r="M9">
        <v>85023</v>
      </c>
      <c r="N9" t="s">
        <v>44</v>
      </c>
      <c r="O9" t="s">
        <v>3904</v>
      </c>
      <c r="P9" t="s">
        <v>46</v>
      </c>
      <c r="Q9" t="s">
        <v>75</v>
      </c>
      <c r="R9" t="s">
        <v>3905</v>
      </c>
      <c r="S9">
        <v>2.0250000000000004</v>
      </c>
      <c r="T9">
        <v>1</v>
      </c>
      <c r="U9">
        <v>0.7</v>
      </c>
      <c r="V9">
        <v>-1.3499999999999996</v>
      </c>
    </row>
    <row r="10" spans="1:22" x14ac:dyDescent="0.35">
      <c r="A10">
        <v>9809</v>
      </c>
      <c r="B10" t="s">
        <v>10846</v>
      </c>
      <c r="C10">
        <v>2014</v>
      </c>
      <c r="D10" s="29">
        <v>41842</v>
      </c>
      <c r="E10" s="29">
        <v>41847</v>
      </c>
      <c r="F10" t="s">
        <v>50</v>
      </c>
      <c r="G10" t="s">
        <v>6375</v>
      </c>
      <c r="H10" t="s">
        <v>6376</v>
      </c>
      <c r="I10" t="s">
        <v>26</v>
      </c>
      <c r="J10" t="s">
        <v>27</v>
      </c>
      <c r="K10" t="s">
        <v>303</v>
      </c>
      <c r="L10" t="s">
        <v>211</v>
      </c>
      <c r="M10">
        <v>60623</v>
      </c>
      <c r="N10" t="s">
        <v>105</v>
      </c>
      <c r="O10" t="s">
        <v>4315</v>
      </c>
      <c r="P10" t="s">
        <v>46</v>
      </c>
      <c r="Q10" t="s">
        <v>75</v>
      </c>
      <c r="R10" t="s">
        <v>4316</v>
      </c>
      <c r="S10">
        <v>2.1119999999999997</v>
      </c>
      <c r="T10">
        <v>2</v>
      </c>
      <c r="U10">
        <v>0.8</v>
      </c>
      <c r="V10">
        <v>-3.3792</v>
      </c>
    </row>
    <row r="11" spans="1:22" x14ac:dyDescent="0.35">
      <c r="A11">
        <v>4879</v>
      </c>
      <c r="B11" t="s">
        <v>7838</v>
      </c>
      <c r="C11">
        <v>2013</v>
      </c>
      <c r="D11" s="29">
        <v>41485</v>
      </c>
      <c r="E11" s="29">
        <v>41487</v>
      </c>
      <c r="F11" t="s">
        <v>188</v>
      </c>
      <c r="G11" t="s">
        <v>5502</v>
      </c>
      <c r="H11" t="s">
        <v>5503</v>
      </c>
      <c r="I11" t="s">
        <v>26</v>
      </c>
      <c r="J11" t="s">
        <v>27</v>
      </c>
      <c r="K11" t="s">
        <v>7839</v>
      </c>
      <c r="L11" t="s">
        <v>54</v>
      </c>
      <c r="M11">
        <v>32503</v>
      </c>
      <c r="N11" t="s">
        <v>30</v>
      </c>
      <c r="O11" t="s">
        <v>7771</v>
      </c>
      <c r="P11" t="s">
        <v>46</v>
      </c>
      <c r="Q11" t="s">
        <v>75</v>
      </c>
      <c r="R11" t="s">
        <v>7772</v>
      </c>
      <c r="S11">
        <v>2.2140000000000004</v>
      </c>
      <c r="T11">
        <v>3</v>
      </c>
      <c r="U11">
        <v>0.7</v>
      </c>
      <c r="V11">
        <v>-1.4760000000000004</v>
      </c>
    </row>
    <row r="12" spans="1:22" x14ac:dyDescent="0.35">
      <c r="A12">
        <v>9753</v>
      </c>
      <c r="B12" t="s">
        <v>10819</v>
      </c>
      <c r="C12">
        <v>2013</v>
      </c>
      <c r="D12" s="29">
        <v>41457</v>
      </c>
      <c r="E12" s="29">
        <v>41458</v>
      </c>
      <c r="F12" t="s">
        <v>188</v>
      </c>
      <c r="G12" t="s">
        <v>1068</v>
      </c>
      <c r="H12" t="s">
        <v>1069</v>
      </c>
      <c r="I12" t="s">
        <v>102</v>
      </c>
      <c r="J12" t="s">
        <v>27</v>
      </c>
      <c r="K12" t="s">
        <v>95</v>
      </c>
      <c r="L12" t="s">
        <v>96</v>
      </c>
      <c r="M12">
        <v>98115</v>
      </c>
      <c r="N12" t="s">
        <v>44</v>
      </c>
      <c r="O12" t="s">
        <v>2913</v>
      </c>
      <c r="P12" t="s">
        <v>46</v>
      </c>
      <c r="Q12" t="s">
        <v>75</v>
      </c>
      <c r="R12" t="s">
        <v>2914</v>
      </c>
      <c r="S12">
        <v>2.4960000000000004</v>
      </c>
      <c r="T12">
        <v>1</v>
      </c>
      <c r="U12">
        <v>0.2</v>
      </c>
      <c r="V12">
        <v>0.90479999999999983</v>
      </c>
    </row>
    <row r="13" spans="1:22" x14ac:dyDescent="0.35">
      <c r="A13">
        <v>2050</v>
      </c>
      <c r="B13" t="s">
        <v>4927</v>
      </c>
      <c r="C13">
        <v>2012</v>
      </c>
      <c r="D13" s="29">
        <v>41101</v>
      </c>
      <c r="E13" s="29">
        <v>41103</v>
      </c>
      <c r="F13" t="s">
        <v>188</v>
      </c>
      <c r="G13" t="s">
        <v>2035</v>
      </c>
      <c r="H13" t="s">
        <v>2036</v>
      </c>
      <c r="I13" t="s">
        <v>26</v>
      </c>
      <c r="J13" t="s">
        <v>27</v>
      </c>
      <c r="K13" t="s">
        <v>146</v>
      </c>
      <c r="L13" t="s">
        <v>147</v>
      </c>
      <c r="M13">
        <v>19134</v>
      </c>
      <c r="N13" t="s">
        <v>148</v>
      </c>
      <c r="O13" t="s">
        <v>2963</v>
      </c>
      <c r="P13" t="s">
        <v>46</v>
      </c>
      <c r="Q13" t="s">
        <v>75</v>
      </c>
      <c r="R13" t="s">
        <v>2964</v>
      </c>
      <c r="S13">
        <v>2.5020000000000002</v>
      </c>
      <c r="T13">
        <v>3</v>
      </c>
      <c r="U13">
        <v>0.7</v>
      </c>
      <c r="V13">
        <v>-2.0015999999999998</v>
      </c>
    </row>
    <row r="14" spans="1:22" x14ac:dyDescent="0.35">
      <c r="A14">
        <v>2373</v>
      </c>
      <c r="B14" t="s">
        <v>5405</v>
      </c>
      <c r="C14">
        <v>2013</v>
      </c>
      <c r="D14" s="29">
        <v>41463</v>
      </c>
      <c r="E14" s="29">
        <v>41467</v>
      </c>
      <c r="F14" t="s">
        <v>23</v>
      </c>
      <c r="G14" t="s">
        <v>2410</v>
      </c>
      <c r="H14" t="s">
        <v>2411</v>
      </c>
      <c r="I14" t="s">
        <v>41</v>
      </c>
      <c r="J14" t="s">
        <v>27</v>
      </c>
      <c r="K14" t="s">
        <v>456</v>
      </c>
      <c r="L14" t="s">
        <v>211</v>
      </c>
      <c r="M14">
        <v>60505</v>
      </c>
      <c r="N14" t="s">
        <v>105</v>
      </c>
      <c r="O14" t="s">
        <v>5406</v>
      </c>
      <c r="P14" t="s">
        <v>46</v>
      </c>
      <c r="Q14" t="s">
        <v>269</v>
      </c>
      <c r="R14" t="s">
        <v>5407</v>
      </c>
      <c r="S14">
        <v>2.6320000000000001</v>
      </c>
      <c r="T14">
        <v>1</v>
      </c>
      <c r="U14">
        <v>0.2</v>
      </c>
      <c r="V14">
        <v>0.8224999999999999</v>
      </c>
    </row>
    <row r="15" spans="1:22" x14ac:dyDescent="0.35">
      <c r="A15">
        <v>8327</v>
      </c>
      <c r="B15" t="s">
        <v>9956</v>
      </c>
      <c r="C15">
        <v>2014</v>
      </c>
      <c r="D15" s="29">
        <v>41842</v>
      </c>
      <c r="E15" s="29">
        <v>41845</v>
      </c>
      <c r="F15" t="s">
        <v>23</v>
      </c>
      <c r="G15" t="s">
        <v>1079</v>
      </c>
      <c r="H15" t="s">
        <v>1080</v>
      </c>
      <c r="I15" t="s">
        <v>41</v>
      </c>
      <c r="J15" t="s">
        <v>27</v>
      </c>
      <c r="K15" t="s">
        <v>456</v>
      </c>
      <c r="L15" t="s">
        <v>211</v>
      </c>
      <c r="M15">
        <v>60505</v>
      </c>
      <c r="N15" t="s">
        <v>105</v>
      </c>
      <c r="O15" t="s">
        <v>748</v>
      </c>
      <c r="P15" t="s">
        <v>46</v>
      </c>
      <c r="Q15" t="s">
        <v>75</v>
      </c>
      <c r="R15" t="s">
        <v>749</v>
      </c>
      <c r="S15">
        <v>2.8639999999999994</v>
      </c>
      <c r="T15">
        <v>4</v>
      </c>
      <c r="U15">
        <v>0.8</v>
      </c>
      <c r="V15">
        <v>-4.5824000000000016</v>
      </c>
    </row>
    <row r="16" spans="1:22" x14ac:dyDescent="0.35">
      <c r="A16">
        <v>4383</v>
      </c>
      <c r="B16" t="s">
        <v>7463</v>
      </c>
      <c r="C16">
        <v>2012</v>
      </c>
      <c r="D16" s="29">
        <v>41110</v>
      </c>
      <c r="E16" s="29">
        <v>41117</v>
      </c>
      <c r="F16" t="s">
        <v>50</v>
      </c>
      <c r="G16" t="s">
        <v>1329</v>
      </c>
      <c r="H16" t="s">
        <v>1330</v>
      </c>
      <c r="I16" t="s">
        <v>26</v>
      </c>
      <c r="J16" t="s">
        <v>27</v>
      </c>
      <c r="K16" t="s">
        <v>6092</v>
      </c>
      <c r="L16" t="s">
        <v>211</v>
      </c>
      <c r="M16">
        <v>60035</v>
      </c>
      <c r="N16" t="s">
        <v>105</v>
      </c>
      <c r="O16" t="s">
        <v>2391</v>
      </c>
      <c r="P16" t="s">
        <v>46</v>
      </c>
      <c r="Q16" t="s">
        <v>75</v>
      </c>
      <c r="R16" t="s">
        <v>2392</v>
      </c>
      <c r="S16">
        <v>2.879999999999999</v>
      </c>
      <c r="T16">
        <v>5</v>
      </c>
      <c r="U16">
        <v>0.8</v>
      </c>
      <c r="V16">
        <v>-4.4639999999999995</v>
      </c>
    </row>
    <row r="17" spans="1:22" x14ac:dyDescent="0.35">
      <c r="A17">
        <v>8173</v>
      </c>
      <c r="B17" t="s">
        <v>9872</v>
      </c>
      <c r="C17">
        <v>2011</v>
      </c>
      <c r="D17" s="29">
        <v>40733</v>
      </c>
      <c r="E17" s="29">
        <v>40737</v>
      </c>
      <c r="F17" t="s">
        <v>50</v>
      </c>
      <c r="G17" t="s">
        <v>6370</v>
      </c>
      <c r="H17" t="s">
        <v>6371</v>
      </c>
      <c r="I17" t="s">
        <v>102</v>
      </c>
      <c r="J17" t="s">
        <v>27</v>
      </c>
      <c r="K17" t="s">
        <v>42</v>
      </c>
      <c r="L17" t="s">
        <v>43</v>
      </c>
      <c r="M17">
        <v>90049</v>
      </c>
      <c r="N17" t="s">
        <v>44</v>
      </c>
      <c r="O17" t="s">
        <v>5610</v>
      </c>
      <c r="P17" t="s">
        <v>46</v>
      </c>
      <c r="Q17" t="s">
        <v>47</v>
      </c>
      <c r="R17" t="s">
        <v>5611</v>
      </c>
      <c r="S17">
        <v>2.88</v>
      </c>
      <c r="T17">
        <v>1</v>
      </c>
      <c r="U17">
        <v>0</v>
      </c>
      <c r="V17">
        <v>1.4112</v>
      </c>
    </row>
    <row r="18" spans="1:22" x14ac:dyDescent="0.35">
      <c r="A18">
        <v>8851</v>
      </c>
      <c r="B18" t="s">
        <v>10274</v>
      </c>
      <c r="C18">
        <v>2012</v>
      </c>
      <c r="D18" s="29">
        <v>41092</v>
      </c>
      <c r="E18" s="29">
        <v>41094</v>
      </c>
      <c r="F18" t="s">
        <v>188</v>
      </c>
      <c r="G18" t="s">
        <v>1171</v>
      </c>
      <c r="H18" t="s">
        <v>1172</v>
      </c>
      <c r="I18" t="s">
        <v>41</v>
      </c>
      <c r="J18" t="s">
        <v>27</v>
      </c>
      <c r="K18" t="s">
        <v>4588</v>
      </c>
      <c r="L18" t="s">
        <v>88</v>
      </c>
      <c r="M18">
        <v>27604</v>
      </c>
      <c r="N18" t="s">
        <v>30</v>
      </c>
      <c r="O18" t="s">
        <v>2106</v>
      </c>
      <c r="P18" t="s">
        <v>46</v>
      </c>
      <c r="Q18" t="s">
        <v>75</v>
      </c>
      <c r="R18" t="s">
        <v>2107</v>
      </c>
      <c r="S18">
        <v>2.8920000000000008</v>
      </c>
      <c r="T18">
        <v>2</v>
      </c>
      <c r="U18">
        <v>0.7</v>
      </c>
      <c r="V18">
        <v>-2.3136000000000001</v>
      </c>
    </row>
    <row r="19" spans="1:22" x14ac:dyDescent="0.35">
      <c r="A19">
        <v>2227</v>
      </c>
      <c r="B19" t="s">
        <v>5188</v>
      </c>
      <c r="C19">
        <v>2014</v>
      </c>
      <c r="D19" s="29">
        <v>41850</v>
      </c>
      <c r="E19" s="29">
        <v>41855</v>
      </c>
      <c r="F19" t="s">
        <v>50</v>
      </c>
      <c r="G19" t="s">
        <v>1345</v>
      </c>
      <c r="H19" t="s">
        <v>1346</v>
      </c>
      <c r="I19" t="s">
        <v>41</v>
      </c>
      <c r="J19" t="s">
        <v>27</v>
      </c>
      <c r="K19" t="s">
        <v>1237</v>
      </c>
      <c r="L19" t="s">
        <v>104</v>
      </c>
      <c r="M19">
        <v>78745</v>
      </c>
      <c r="N19" t="s">
        <v>105</v>
      </c>
      <c r="O19" t="s">
        <v>3142</v>
      </c>
      <c r="P19" t="s">
        <v>46</v>
      </c>
      <c r="Q19" t="s">
        <v>269</v>
      </c>
      <c r="R19" t="s">
        <v>3143</v>
      </c>
      <c r="S19">
        <v>2.8960000000000004</v>
      </c>
      <c r="T19">
        <v>2</v>
      </c>
      <c r="U19">
        <v>0.2</v>
      </c>
      <c r="V19">
        <v>0.4705999999999998</v>
      </c>
    </row>
    <row r="20" spans="1:22" x14ac:dyDescent="0.35">
      <c r="A20">
        <v>2572</v>
      </c>
      <c r="B20" t="s">
        <v>5674</v>
      </c>
      <c r="C20">
        <v>2014</v>
      </c>
      <c r="D20" s="29">
        <v>41837</v>
      </c>
      <c r="E20" s="29">
        <v>41842</v>
      </c>
      <c r="F20" t="s">
        <v>50</v>
      </c>
      <c r="G20" t="s">
        <v>785</v>
      </c>
      <c r="H20" t="s">
        <v>786</v>
      </c>
      <c r="I20" t="s">
        <v>102</v>
      </c>
      <c r="J20" t="s">
        <v>27</v>
      </c>
      <c r="K20" t="s">
        <v>5675</v>
      </c>
      <c r="L20" t="s">
        <v>211</v>
      </c>
      <c r="M20">
        <v>60098</v>
      </c>
      <c r="N20" t="s">
        <v>105</v>
      </c>
      <c r="O20" t="s">
        <v>3320</v>
      </c>
      <c r="P20" t="s">
        <v>46</v>
      </c>
      <c r="Q20" t="s">
        <v>68</v>
      </c>
      <c r="R20" t="s">
        <v>3321</v>
      </c>
      <c r="S20">
        <v>2.9120000000000004</v>
      </c>
      <c r="T20">
        <v>2</v>
      </c>
      <c r="U20">
        <v>0.2</v>
      </c>
      <c r="V20">
        <v>0.90999999999999981</v>
      </c>
    </row>
    <row r="21" spans="1:22" x14ac:dyDescent="0.35">
      <c r="A21">
        <v>199</v>
      </c>
      <c r="B21" t="s">
        <v>791</v>
      </c>
      <c r="C21">
        <v>2014</v>
      </c>
      <c r="D21" s="29">
        <v>41827</v>
      </c>
      <c r="E21" s="29">
        <v>41834</v>
      </c>
      <c r="F21" t="s">
        <v>50</v>
      </c>
      <c r="G21" t="s">
        <v>792</v>
      </c>
      <c r="H21" t="s">
        <v>793</v>
      </c>
      <c r="I21" t="s">
        <v>41</v>
      </c>
      <c r="J21" t="s">
        <v>27</v>
      </c>
      <c r="K21" t="s">
        <v>146</v>
      </c>
      <c r="L21" t="s">
        <v>147</v>
      </c>
      <c r="M21">
        <v>19120</v>
      </c>
      <c r="N21" t="s">
        <v>148</v>
      </c>
      <c r="O21" t="s">
        <v>794</v>
      </c>
      <c r="P21" t="s">
        <v>46</v>
      </c>
      <c r="Q21" t="s">
        <v>75</v>
      </c>
      <c r="R21" t="s">
        <v>795</v>
      </c>
      <c r="S21">
        <v>2.9460000000000006</v>
      </c>
      <c r="T21">
        <v>2</v>
      </c>
      <c r="U21">
        <v>0.7</v>
      </c>
      <c r="V21">
        <v>-2.2585999999999995</v>
      </c>
    </row>
    <row r="22" spans="1:22" x14ac:dyDescent="0.35">
      <c r="A22">
        <v>3270</v>
      </c>
      <c r="B22" t="s">
        <v>6494</v>
      </c>
      <c r="C22">
        <v>2011</v>
      </c>
      <c r="D22" s="29">
        <v>40739</v>
      </c>
      <c r="E22" s="29">
        <v>40743</v>
      </c>
      <c r="F22" t="s">
        <v>50</v>
      </c>
      <c r="G22" t="s">
        <v>847</v>
      </c>
      <c r="H22" t="s">
        <v>848</v>
      </c>
      <c r="I22" t="s">
        <v>41</v>
      </c>
      <c r="J22" t="s">
        <v>27</v>
      </c>
      <c r="K22" t="s">
        <v>5325</v>
      </c>
      <c r="L22" t="s">
        <v>5326</v>
      </c>
      <c r="M22">
        <v>57103</v>
      </c>
      <c r="N22" t="s">
        <v>105</v>
      </c>
      <c r="O22" t="s">
        <v>5931</v>
      </c>
      <c r="P22" t="s">
        <v>71</v>
      </c>
      <c r="Q22" t="s">
        <v>161</v>
      </c>
      <c r="R22" t="s">
        <v>5932</v>
      </c>
      <c r="S22">
        <v>2.9699999999999998</v>
      </c>
      <c r="T22">
        <v>3</v>
      </c>
      <c r="U22">
        <v>0</v>
      </c>
      <c r="V22">
        <v>1.3068000000000004</v>
      </c>
    </row>
    <row r="23" spans="1:22" x14ac:dyDescent="0.35">
      <c r="A23">
        <v>6561</v>
      </c>
      <c r="B23" t="s">
        <v>8960</v>
      </c>
      <c r="C23">
        <v>2013</v>
      </c>
      <c r="D23" s="29">
        <v>41477</v>
      </c>
      <c r="E23" s="29">
        <v>41482</v>
      </c>
      <c r="F23" t="s">
        <v>50</v>
      </c>
      <c r="G23" t="s">
        <v>3856</v>
      </c>
      <c r="H23" t="s">
        <v>3857</v>
      </c>
      <c r="I23" t="s">
        <v>41</v>
      </c>
      <c r="J23" t="s">
        <v>27</v>
      </c>
      <c r="K23" t="s">
        <v>566</v>
      </c>
      <c r="L23" t="s">
        <v>43</v>
      </c>
      <c r="M23">
        <v>95661</v>
      </c>
      <c r="N23" t="s">
        <v>44</v>
      </c>
      <c r="O23" t="s">
        <v>1440</v>
      </c>
      <c r="P23" t="s">
        <v>46</v>
      </c>
      <c r="Q23" t="s">
        <v>47</v>
      </c>
      <c r="R23" t="s">
        <v>1441</v>
      </c>
      <c r="S23">
        <v>3.15</v>
      </c>
      <c r="T23">
        <v>1</v>
      </c>
      <c r="U23">
        <v>0</v>
      </c>
      <c r="V23">
        <v>1.512</v>
      </c>
    </row>
    <row r="24" spans="1:22" x14ac:dyDescent="0.35">
      <c r="A24">
        <v>5116</v>
      </c>
      <c r="B24" t="s">
        <v>8007</v>
      </c>
      <c r="C24">
        <v>2014</v>
      </c>
      <c r="D24" s="29">
        <v>41846</v>
      </c>
      <c r="E24" s="29">
        <v>41850</v>
      </c>
      <c r="F24" t="s">
        <v>50</v>
      </c>
      <c r="G24" t="s">
        <v>7216</v>
      </c>
      <c r="H24" t="s">
        <v>7217</v>
      </c>
      <c r="I24" t="s">
        <v>26</v>
      </c>
      <c r="J24" t="s">
        <v>27</v>
      </c>
      <c r="K24" t="s">
        <v>146</v>
      </c>
      <c r="L24" t="s">
        <v>147</v>
      </c>
      <c r="M24">
        <v>19134</v>
      </c>
      <c r="N24" t="s">
        <v>148</v>
      </c>
      <c r="O24" t="s">
        <v>8008</v>
      </c>
      <c r="P24" t="s">
        <v>46</v>
      </c>
      <c r="Q24" t="s">
        <v>47</v>
      </c>
      <c r="R24" t="s">
        <v>8009</v>
      </c>
      <c r="S24">
        <v>3.3040000000000003</v>
      </c>
      <c r="T24">
        <v>1</v>
      </c>
      <c r="U24">
        <v>0.2</v>
      </c>
      <c r="V24">
        <v>1.0737999999999999</v>
      </c>
    </row>
    <row r="25" spans="1:22" x14ac:dyDescent="0.35">
      <c r="A25">
        <v>9803</v>
      </c>
      <c r="B25" t="s">
        <v>10843</v>
      </c>
      <c r="C25">
        <v>2012</v>
      </c>
      <c r="D25" s="29">
        <v>41108</v>
      </c>
      <c r="E25" s="29">
        <v>41110</v>
      </c>
      <c r="F25" t="s">
        <v>23</v>
      </c>
      <c r="G25" t="s">
        <v>2540</v>
      </c>
      <c r="H25" t="s">
        <v>2541</v>
      </c>
      <c r="I25" t="s">
        <v>26</v>
      </c>
      <c r="J25" t="s">
        <v>27</v>
      </c>
      <c r="K25" t="s">
        <v>266</v>
      </c>
      <c r="L25" t="s">
        <v>267</v>
      </c>
      <c r="M25">
        <v>10024</v>
      </c>
      <c r="N25" t="s">
        <v>148</v>
      </c>
      <c r="O25" t="s">
        <v>345</v>
      </c>
      <c r="P25" t="s">
        <v>46</v>
      </c>
      <c r="Q25" t="s">
        <v>75</v>
      </c>
      <c r="R25" t="s">
        <v>346</v>
      </c>
      <c r="S25">
        <v>3.3280000000000003</v>
      </c>
      <c r="T25">
        <v>2</v>
      </c>
      <c r="U25">
        <v>0.2</v>
      </c>
      <c r="V25">
        <v>1.2064000000000001</v>
      </c>
    </row>
    <row r="26" spans="1:22" x14ac:dyDescent="0.35">
      <c r="A26">
        <v>3198</v>
      </c>
      <c r="B26" t="s">
        <v>6415</v>
      </c>
      <c r="C26">
        <v>2012</v>
      </c>
      <c r="D26" s="29">
        <v>41100</v>
      </c>
      <c r="E26" s="29">
        <v>41100</v>
      </c>
      <c r="F26" t="s">
        <v>1290</v>
      </c>
      <c r="G26" t="s">
        <v>156</v>
      </c>
      <c r="H26" t="s">
        <v>157</v>
      </c>
      <c r="I26" t="s">
        <v>26</v>
      </c>
      <c r="J26" t="s">
        <v>27</v>
      </c>
      <c r="K26" t="s">
        <v>4075</v>
      </c>
      <c r="L26" t="s">
        <v>310</v>
      </c>
      <c r="M26">
        <v>85281</v>
      </c>
      <c r="N26" t="s">
        <v>44</v>
      </c>
      <c r="O26" t="s">
        <v>5744</v>
      </c>
      <c r="P26" t="s">
        <v>46</v>
      </c>
      <c r="Q26" t="s">
        <v>75</v>
      </c>
      <c r="R26" t="s">
        <v>5745</v>
      </c>
      <c r="S26">
        <v>3.366000000000001</v>
      </c>
      <c r="T26">
        <v>3</v>
      </c>
      <c r="U26">
        <v>0.7</v>
      </c>
      <c r="V26">
        <v>-2.2439999999999989</v>
      </c>
    </row>
    <row r="27" spans="1:22" x14ac:dyDescent="0.35">
      <c r="A27">
        <v>8315</v>
      </c>
      <c r="B27" t="s">
        <v>9949</v>
      </c>
      <c r="C27">
        <v>2011</v>
      </c>
      <c r="D27" s="29">
        <v>40736</v>
      </c>
      <c r="E27" s="29">
        <v>40740</v>
      </c>
      <c r="F27" t="s">
        <v>50</v>
      </c>
      <c r="G27" t="s">
        <v>3227</v>
      </c>
      <c r="H27" t="s">
        <v>3228</v>
      </c>
      <c r="I27" t="s">
        <v>102</v>
      </c>
      <c r="J27" t="s">
        <v>27</v>
      </c>
      <c r="K27" t="s">
        <v>7859</v>
      </c>
      <c r="L27" t="s">
        <v>104</v>
      </c>
      <c r="M27">
        <v>77573</v>
      </c>
      <c r="N27" t="s">
        <v>105</v>
      </c>
      <c r="O27" t="s">
        <v>3297</v>
      </c>
      <c r="P27" t="s">
        <v>46</v>
      </c>
      <c r="Q27" t="s">
        <v>269</v>
      </c>
      <c r="R27" t="s">
        <v>3298</v>
      </c>
      <c r="S27">
        <v>3.4880000000000004</v>
      </c>
      <c r="T27">
        <v>2</v>
      </c>
      <c r="U27">
        <v>0.2</v>
      </c>
      <c r="V27">
        <v>0.56679999999999997</v>
      </c>
    </row>
    <row r="28" spans="1:22" x14ac:dyDescent="0.35">
      <c r="A28">
        <v>7084</v>
      </c>
      <c r="B28" t="s">
        <v>9277</v>
      </c>
      <c r="C28">
        <v>2014</v>
      </c>
      <c r="D28" s="29">
        <v>41842</v>
      </c>
      <c r="E28" s="29">
        <v>41846</v>
      </c>
      <c r="F28" t="s">
        <v>23</v>
      </c>
      <c r="G28" t="s">
        <v>2140</v>
      </c>
      <c r="H28" t="s">
        <v>2141</v>
      </c>
      <c r="I28" t="s">
        <v>41</v>
      </c>
      <c r="J28" t="s">
        <v>27</v>
      </c>
      <c r="K28" t="s">
        <v>87</v>
      </c>
      <c r="L28" t="s">
        <v>43</v>
      </c>
      <c r="M28">
        <v>94521</v>
      </c>
      <c r="N28" t="s">
        <v>44</v>
      </c>
      <c r="O28" t="s">
        <v>5170</v>
      </c>
      <c r="P28" t="s">
        <v>46</v>
      </c>
      <c r="Q28" t="s">
        <v>68</v>
      </c>
      <c r="R28" t="s">
        <v>5171</v>
      </c>
      <c r="S28">
        <v>3.52</v>
      </c>
      <c r="T28">
        <v>2</v>
      </c>
      <c r="U28">
        <v>0</v>
      </c>
      <c r="V28">
        <v>1.6896</v>
      </c>
    </row>
    <row r="29" spans="1:22" x14ac:dyDescent="0.35">
      <c r="A29">
        <v>3357</v>
      </c>
      <c r="B29" t="s">
        <v>6561</v>
      </c>
      <c r="C29">
        <v>2011</v>
      </c>
      <c r="D29" s="29">
        <v>40743</v>
      </c>
      <c r="E29" s="29">
        <v>40748</v>
      </c>
      <c r="F29" t="s">
        <v>50</v>
      </c>
      <c r="G29" t="s">
        <v>1005</v>
      </c>
      <c r="H29" t="s">
        <v>1006</v>
      </c>
      <c r="I29" t="s">
        <v>41</v>
      </c>
      <c r="J29" t="s">
        <v>27</v>
      </c>
      <c r="K29" t="s">
        <v>515</v>
      </c>
      <c r="L29" t="s">
        <v>747</v>
      </c>
      <c r="M29">
        <v>6010</v>
      </c>
      <c r="N29" t="s">
        <v>148</v>
      </c>
      <c r="O29" t="s">
        <v>1253</v>
      </c>
      <c r="P29" t="s">
        <v>46</v>
      </c>
      <c r="Q29" t="s">
        <v>75</v>
      </c>
      <c r="R29" t="s">
        <v>1254</v>
      </c>
      <c r="S29">
        <v>3.81</v>
      </c>
      <c r="T29">
        <v>1</v>
      </c>
      <c r="U29">
        <v>0</v>
      </c>
      <c r="V29">
        <v>1.8288</v>
      </c>
    </row>
    <row r="30" spans="1:22" x14ac:dyDescent="0.35">
      <c r="A30">
        <v>9010</v>
      </c>
      <c r="B30" t="s">
        <v>10368</v>
      </c>
      <c r="C30">
        <v>2014</v>
      </c>
      <c r="D30" s="29">
        <v>41833</v>
      </c>
      <c r="E30" s="29">
        <v>41839</v>
      </c>
      <c r="F30" t="s">
        <v>50</v>
      </c>
      <c r="G30" t="s">
        <v>7758</v>
      </c>
      <c r="H30" t="s">
        <v>7759</v>
      </c>
      <c r="I30" t="s">
        <v>26</v>
      </c>
      <c r="J30" t="s">
        <v>27</v>
      </c>
      <c r="K30" t="s">
        <v>746</v>
      </c>
      <c r="L30" t="s">
        <v>498</v>
      </c>
      <c r="M30">
        <v>45014</v>
      </c>
      <c r="N30" t="s">
        <v>148</v>
      </c>
      <c r="O30" t="s">
        <v>6074</v>
      </c>
      <c r="P30" t="s">
        <v>46</v>
      </c>
      <c r="Q30" t="s">
        <v>90</v>
      </c>
      <c r="R30" t="s">
        <v>6075</v>
      </c>
      <c r="S30">
        <v>3.8159999999999998</v>
      </c>
      <c r="T30">
        <v>1</v>
      </c>
      <c r="U30">
        <v>0.2</v>
      </c>
      <c r="V30">
        <v>1.1924999999999997</v>
      </c>
    </row>
    <row r="31" spans="1:22" x14ac:dyDescent="0.35">
      <c r="A31">
        <v>3566</v>
      </c>
      <c r="B31" t="s">
        <v>6743</v>
      </c>
      <c r="C31">
        <v>2013</v>
      </c>
      <c r="D31" s="29">
        <v>41459</v>
      </c>
      <c r="E31" s="29">
        <v>41462</v>
      </c>
      <c r="F31" t="s">
        <v>188</v>
      </c>
      <c r="G31" t="s">
        <v>1300</v>
      </c>
      <c r="H31" t="s">
        <v>1301</v>
      </c>
      <c r="I31" t="s">
        <v>26</v>
      </c>
      <c r="J31" t="s">
        <v>27</v>
      </c>
      <c r="K31" t="s">
        <v>42</v>
      </c>
      <c r="L31" t="s">
        <v>43</v>
      </c>
      <c r="M31">
        <v>90049</v>
      </c>
      <c r="N31" t="s">
        <v>44</v>
      </c>
      <c r="O31" t="s">
        <v>4296</v>
      </c>
      <c r="P31" t="s">
        <v>46</v>
      </c>
      <c r="Q31" t="s">
        <v>269</v>
      </c>
      <c r="R31" t="s">
        <v>4297</v>
      </c>
      <c r="S31">
        <v>3.96</v>
      </c>
      <c r="T31">
        <v>2</v>
      </c>
      <c r="U31">
        <v>0</v>
      </c>
      <c r="V31">
        <v>7.9200000000000159E-2</v>
      </c>
    </row>
    <row r="32" spans="1:22" x14ac:dyDescent="0.35">
      <c r="A32">
        <v>1527</v>
      </c>
      <c r="B32" t="s">
        <v>4060</v>
      </c>
      <c r="C32">
        <v>2013</v>
      </c>
      <c r="D32" s="29">
        <v>41478</v>
      </c>
      <c r="E32" s="29">
        <v>41483</v>
      </c>
      <c r="F32" t="s">
        <v>50</v>
      </c>
      <c r="G32" t="s">
        <v>1453</v>
      </c>
      <c r="H32" t="s">
        <v>1454</v>
      </c>
      <c r="I32" t="s">
        <v>26</v>
      </c>
      <c r="J32" t="s">
        <v>27</v>
      </c>
      <c r="K32" t="s">
        <v>4061</v>
      </c>
      <c r="L32" t="s">
        <v>147</v>
      </c>
      <c r="M32">
        <v>18103</v>
      </c>
      <c r="N32" t="s">
        <v>148</v>
      </c>
      <c r="O32" t="s">
        <v>4062</v>
      </c>
      <c r="P32" t="s">
        <v>46</v>
      </c>
      <c r="Q32" t="s">
        <v>68</v>
      </c>
      <c r="R32" t="s">
        <v>4063</v>
      </c>
      <c r="S32">
        <v>4.16</v>
      </c>
      <c r="T32">
        <v>2</v>
      </c>
      <c r="U32">
        <v>0.2</v>
      </c>
      <c r="V32">
        <v>0.36400000000000032</v>
      </c>
    </row>
    <row r="33" spans="1:22" x14ac:dyDescent="0.35">
      <c r="A33">
        <v>3885</v>
      </c>
      <c r="B33" t="s">
        <v>7028</v>
      </c>
      <c r="C33">
        <v>2011</v>
      </c>
      <c r="D33" s="29">
        <v>40729</v>
      </c>
      <c r="E33" s="29">
        <v>40736</v>
      </c>
      <c r="F33" t="s">
        <v>50</v>
      </c>
      <c r="G33" t="s">
        <v>6454</v>
      </c>
      <c r="H33" t="s">
        <v>6455</v>
      </c>
      <c r="I33" t="s">
        <v>41</v>
      </c>
      <c r="J33" t="s">
        <v>27</v>
      </c>
      <c r="K33" t="s">
        <v>5137</v>
      </c>
      <c r="L33" t="s">
        <v>335</v>
      </c>
      <c r="M33">
        <v>37918</v>
      </c>
      <c r="N33" t="s">
        <v>30</v>
      </c>
      <c r="O33" t="s">
        <v>67</v>
      </c>
      <c r="P33" t="s">
        <v>46</v>
      </c>
      <c r="Q33" t="s">
        <v>68</v>
      </c>
      <c r="R33" t="s">
        <v>69</v>
      </c>
      <c r="S33">
        <v>4.3680000000000003</v>
      </c>
      <c r="T33">
        <v>3</v>
      </c>
      <c r="U33">
        <v>0.2</v>
      </c>
      <c r="V33">
        <v>0.3822000000000001</v>
      </c>
    </row>
    <row r="34" spans="1:22" x14ac:dyDescent="0.35">
      <c r="A34">
        <v>1737</v>
      </c>
      <c r="B34" t="s">
        <v>4436</v>
      </c>
      <c r="C34">
        <v>2014</v>
      </c>
      <c r="D34" s="29">
        <v>41850</v>
      </c>
      <c r="E34" s="29">
        <v>41853</v>
      </c>
      <c r="F34" t="s">
        <v>23</v>
      </c>
      <c r="G34" t="s">
        <v>1408</v>
      </c>
      <c r="H34" t="s">
        <v>1409</v>
      </c>
      <c r="I34" t="s">
        <v>26</v>
      </c>
      <c r="J34" t="s">
        <v>27</v>
      </c>
      <c r="K34" t="s">
        <v>1521</v>
      </c>
      <c r="L34" t="s">
        <v>88</v>
      </c>
      <c r="M34">
        <v>28540</v>
      </c>
      <c r="N34" t="s">
        <v>30</v>
      </c>
      <c r="O34" t="s">
        <v>67</v>
      </c>
      <c r="P34" t="s">
        <v>46</v>
      </c>
      <c r="Q34" t="s">
        <v>68</v>
      </c>
      <c r="R34" t="s">
        <v>69</v>
      </c>
      <c r="S34">
        <v>4.3680000000000003</v>
      </c>
      <c r="T34">
        <v>3</v>
      </c>
      <c r="U34">
        <v>0.2</v>
      </c>
      <c r="V34">
        <v>0.3822000000000001</v>
      </c>
    </row>
    <row r="35" spans="1:22" x14ac:dyDescent="0.35">
      <c r="A35">
        <v>7072</v>
      </c>
      <c r="B35" t="s">
        <v>9274</v>
      </c>
      <c r="C35">
        <v>2013</v>
      </c>
      <c r="D35" s="29">
        <v>41479</v>
      </c>
      <c r="E35" s="29">
        <v>41484</v>
      </c>
      <c r="F35" t="s">
        <v>50</v>
      </c>
      <c r="G35" t="s">
        <v>2002</v>
      </c>
      <c r="H35" t="s">
        <v>2003</v>
      </c>
      <c r="I35" t="s">
        <v>26</v>
      </c>
      <c r="J35" t="s">
        <v>27</v>
      </c>
      <c r="K35" t="s">
        <v>7289</v>
      </c>
      <c r="L35" t="s">
        <v>104</v>
      </c>
      <c r="M35">
        <v>78501</v>
      </c>
      <c r="N35" t="s">
        <v>105</v>
      </c>
      <c r="O35" t="s">
        <v>6252</v>
      </c>
      <c r="P35" t="s">
        <v>46</v>
      </c>
      <c r="Q35" t="s">
        <v>68</v>
      </c>
      <c r="R35" t="s">
        <v>6253</v>
      </c>
      <c r="S35">
        <v>4.4479999999999995</v>
      </c>
      <c r="T35">
        <v>2</v>
      </c>
      <c r="U35">
        <v>0.2</v>
      </c>
      <c r="V35">
        <v>0.3335999999999999</v>
      </c>
    </row>
    <row r="36" spans="1:22" x14ac:dyDescent="0.35">
      <c r="A36">
        <v>7496</v>
      </c>
      <c r="B36" t="s">
        <v>9509</v>
      </c>
      <c r="C36">
        <v>2014</v>
      </c>
      <c r="D36" s="29">
        <v>41835</v>
      </c>
      <c r="E36" s="29">
        <v>41839</v>
      </c>
      <c r="F36" t="s">
        <v>50</v>
      </c>
      <c r="G36" t="s">
        <v>5806</v>
      </c>
      <c r="H36" t="s">
        <v>5807</v>
      </c>
      <c r="I36" t="s">
        <v>26</v>
      </c>
      <c r="J36" t="s">
        <v>27</v>
      </c>
      <c r="K36" t="s">
        <v>3972</v>
      </c>
      <c r="L36" t="s">
        <v>43</v>
      </c>
      <c r="M36">
        <v>92683</v>
      </c>
      <c r="N36" t="s">
        <v>44</v>
      </c>
      <c r="O36" t="s">
        <v>2963</v>
      </c>
      <c r="P36" t="s">
        <v>46</v>
      </c>
      <c r="Q36" t="s">
        <v>75</v>
      </c>
      <c r="R36" t="s">
        <v>2964</v>
      </c>
      <c r="S36">
        <v>4.4479999999999995</v>
      </c>
      <c r="T36">
        <v>2</v>
      </c>
      <c r="U36">
        <v>0.2</v>
      </c>
      <c r="V36">
        <v>1.4455999999999996</v>
      </c>
    </row>
    <row r="37" spans="1:22" x14ac:dyDescent="0.35">
      <c r="A37">
        <v>7075</v>
      </c>
      <c r="B37" t="s">
        <v>9274</v>
      </c>
      <c r="C37">
        <v>2013</v>
      </c>
      <c r="D37" s="29">
        <v>41479</v>
      </c>
      <c r="E37" s="29">
        <v>41484</v>
      </c>
      <c r="F37" t="s">
        <v>50</v>
      </c>
      <c r="G37" t="s">
        <v>2002</v>
      </c>
      <c r="H37" t="s">
        <v>2003</v>
      </c>
      <c r="I37" t="s">
        <v>26</v>
      </c>
      <c r="J37" t="s">
        <v>27</v>
      </c>
      <c r="K37" t="s">
        <v>7289</v>
      </c>
      <c r="L37" t="s">
        <v>104</v>
      </c>
      <c r="M37">
        <v>78501</v>
      </c>
      <c r="N37" t="s">
        <v>105</v>
      </c>
      <c r="O37" t="s">
        <v>3877</v>
      </c>
      <c r="P37" t="s">
        <v>46</v>
      </c>
      <c r="Q37" t="s">
        <v>75</v>
      </c>
      <c r="R37" t="s">
        <v>1214</v>
      </c>
      <c r="S37">
        <v>4.7519999999999989</v>
      </c>
      <c r="T37">
        <v>4</v>
      </c>
      <c r="U37">
        <v>0.8</v>
      </c>
      <c r="V37">
        <v>-8.3160000000000025</v>
      </c>
    </row>
    <row r="38" spans="1:22" x14ac:dyDescent="0.35">
      <c r="A38">
        <v>9780</v>
      </c>
      <c r="B38" t="s">
        <v>10832</v>
      </c>
      <c r="C38">
        <v>2011</v>
      </c>
      <c r="D38" s="29">
        <v>40750</v>
      </c>
      <c r="E38" s="29">
        <v>40754</v>
      </c>
      <c r="F38" t="s">
        <v>50</v>
      </c>
      <c r="G38" t="s">
        <v>1417</v>
      </c>
      <c r="H38" t="s">
        <v>1418</v>
      </c>
      <c r="I38" t="s">
        <v>26</v>
      </c>
      <c r="J38" t="s">
        <v>27</v>
      </c>
      <c r="K38" t="s">
        <v>678</v>
      </c>
      <c r="L38" t="s">
        <v>104</v>
      </c>
      <c r="M38">
        <v>78207</v>
      </c>
      <c r="N38" t="s">
        <v>105</v>
      </c>
      <c r="O38" t="s">
        <v>4821</v>
      </c>
      <c r="P38" t="s">
        <v>46</v>
      </c>
      <c r="Q38" t="s">
        <v>78</v>
      </c>
      <c r="R38" t="s">
        <v>4822</v>
      </c>
      <c r="S38">
        <v>4.8359999999999985</v>
      </c>
      <c r="T38">
        <v>2</v>
      </c>
      <c r="U38">
        <v>0.8</v>
      </c>
      <c r="V38">
        <v>-12.090000000000003</v>
      </c>
    </row>
    <row r="39" spans="1:22" x14ac:dyDescent="0.35">
      <c r="A39">
        <v>8298</v>
      </c>
      <c r="B39" t="s">
        <v>9939</v>
      </c>
      <c r="C39">
        <v>2012</v>
      </c>
      <c r="D39" s="29">
        <v>41095</v>
      </c>
      <c r="E39" s="29">
        <v>41101</v>
      </c>
      <c r="F39" t="s">
        <v>50</v>
      </c>
      <c r="G39" t="s">
        <v>2293</v>
      </c>
      <c r="H39" t="s">
        <v>2294</v>
      </c>
      <c r="I39" t="s">
        <v>41</v>
      </c>
      <c r="J39" t="s">
        <v>27</v>
      </c>
      <c r="K39" t="s">
        <v>467</v>
      </c>
      <c r="L39" t="s">
        <v>88</v>
      </c>
      <c r="M39">
        <v>28205</v>
      </c>
      <c r="N39" t="s">
        <v>30</v>
      </c>
      <c r="O39" t="s">
        <v>5753</v>
      </c>
      <c r="P39" t="s">
        <v>32</v>
      </c>
      <c r="Q39" t="s">
        <v>65</v>
      </c>
      <c r="R39" t="s">
        <v>5754</v>
      </c>
      <c r="S39">
        <v>4.9280000000000008</v>
      </c>
      <c r="T39">
        <v>2</v>
      </c>
      <c r="U39">
        <v>0.2</v>
      </c>
      <c r="V39">
        <v>0.73919999999999941</v>
      </c>
    </row>
    <row r="40" spans="1:22" x14ac:dyDescent="0.35">
      <c r="A40">
        <v>2635</v>
      </c>
      <c r="B40" t="s">
        <v>5752</v>
      </c>
      <c r="C40">
        <v>2012</v>
      </c>
      <c r="D40" s="29">
        <v>41095</v>
      </c>
      <c r="E40" s="29">
        <v>41100</v>
      </c>
      <c r="F40" t="s">
        <v>23</v>
      </c>
      <c r="G40" t="s">
        <v>4611</v>
      </c>
      <c r="H40" t="s">
        <v>4612</v>
      </c>
      <c r="I40" t="s">
        <v>41</v>
      </c>
      <c r="J40" t="s">
        <v>27</v>
      </c>
      <c r="K40" t="s">
        <v>1706</v>
      </c>
      <c r="L40" t="s">
        <v>88</v>
      </c>
      <c r="M40">
        <v>28314</v>
      </c>
      <c r="N40" t="s">
        <v>30</v>
      </c>
      <c r="O40" t="s">
        <v>5753</v>
      </c>
      <c r="P40" t="s">
        <v>32</v>
      </c>
      <c r="Q40" t="s">
        <v>65</v>
      </c>
      <c r="R40" t="s">
        <v>5754</v>
      </c>
      <c r="S40">
        <v>4.9280000000000008</v>
      </c>
      <c r="T40">
        <v>2</v>
      </c>
      <c r="U40">
        <v>0.2</v>
      </c>
      <c r="V40">
        <v>0.73919999999999941</v>
      </c>
    </row>
    <row r="41" spans="1:22" x14ac:dyDescent="0.35">
      <c r="A41">
        <v>7498</v>
      </c>
      <c r="B41" t="s">
        <v>9509</v>
      </c>
      <c r="C41">
        <v>2014</v>
      </c>
      <c r="D41" s="29">
        <v>41835</v>
      </c>
      <c r="E41" s="29">
        <v>41839</v>
      </c>
      <c r="F41" t="s">
        <v>50</v>
      </c>
      <c r="G41" t="s">
        <v>5806</v>
      </c>
      <c r="H41" t="s">
        <v>5807</v>
      </c>
      <c r="I41" t="s">
        <v>26</v>
      </c>
      <c r="J41" t="s">
        <v>27</v>
      </c>
      <c r="K41" t="s">
        <v>3972</v>
      </c>
      <c r="L41" t="s">
        <v>43</v>
      </c>
      <c r="M41">
        <v>92683</v>
      </c>
      <c r="N41" t="s">
        <v>44</v>
      </c>
      <c r="O41" t="s">
        <v>1229</v>
      </c>
      <c r="P41" t="s">
        <v>46</v>
      </c>
      <c r="Q41" t="s">
        <v>269</v>
      </c>
      <c r="R41" t="s">
        <v>1230</v>
      </c>
      <c r="S41">
        <v>4.96</v>
      </c>
      <c r="T41">
        <v>4</v>
      </c>
      <c r="U41">
        <v>0</v>
      </c>
      <c r="V41">
        <v>2.3311999999999999</v>
      </c>
    </row>
    <row r="42" spans="1:22" x14ac:dyDescent="0.35">
      <c r="A42">
        <v>8022</v>
      </c>
      <c r="B42" t="s">
        <v>9787</v>
      </c>
      <c r="C42">
        <v>2011</v>
      </c>
      <c r="D42" s="29">
        <v>40745</v>
      </c>
      <c r="E42" s="29">
        <v>40749</v>
      </c>
      <c r="F42" t="s">
        <v>50</v>
      </c>
      <c r="G42" t="s">
        <v>3744</v>
      </c>
      <c r="H42" t="s">
        <v>3745</v>
      </c>
      <c r="I42" t="s">
        <v>41</v>
      </c>
      <c r="J42" t="s">
        <v>27</v>
      </c>
      <c r="K42" t="s">
        <v>815</v>
      </c>
      <c r="L42" t="s">
        <v>104</v>
      </c>
      <c r="M42">
        <v>75217</v>
      </c>
      <c r="N42" t="s">
        <v>105</v>
      </c>
      <c r="O42" t="s">
        <v>5046</v>
      </c>
      <c r="P42" t="s">
        <v>46</v>
      </c>
      <c r="Q42" t="s">
        <v>78</v>
      </c>
      <c r="R42" t="s">
        <v>5047</v>
      </c>
      <c r="S42">
        <v>4.9919999999999991</v>
      </c>
      <c r="T42">
        <v>3</v>
      </c>
      <c r="U42">
        <v>0.8</v>
      </c>
      <c r="V42">
        <v>-12.979200000000002</v>
      </c>
    </row>
    <row r="43" spans="1:22" x14ac:dyDescent="0.35">
      <c r="A43">
        <v>3455</v>
      </c>
      <c r="B43" t="s">
        <v>6647</v>
      </c>
      <c r="C43">
        <v>2012</v>
      </c>
      <c r="D43" s="29">
        <v>41099</v>
      </c>
      <c r="E43" s="29">
        <v>41104</v>
      </c>
      <c r="F43" t="s">
        <v>50</v>
      </c>
      <c r="G43" t="s">
        <v>152</v>
      </c>
      <c r="H43" t="s">
        <v>153</v>
      </c>
      <c r="I43" t="s">
        <v>26</v>
      </c>
      <c r="J43" t="s">
        <v>27</v>
      </c>
      <c r="K43" t="s">
        <v>5661</v>
      </c>
      <c r="L43" t="s">
        <v>335</v>
      </c>
      <c r="M43">
        <v>37211</v>
      </c>
      <c r="N43" t="s">
        <v>30</v>
      </c>
      <c r="O43" t="s">
        <v>6648</v>
      </c>
      <c r="P43" t="s">
        <v>46</v>
      </c>
      <c r="Q43" t="s">
        <v>68</v>
      </c>
      <c r="R43" t="s">
        <v>6649</v>
      </c>
      <c r="S43">
        <v>5.16</v>
      </c>
      <c r="T43">
        <v>3</v>
      </c>
      <c r="U43">
        <v>0.2</v>
      </c>
      <c r="V43">
        <v>0.83849999999999936</v>
      </c>
    </row>
    <row r="44" spans="1:22" x14ac:dyDescent="0.35">
      <c r="A44">
        <v>1320</v>
      </c>
      <c r="B44" t="s">
        <v>3639</v>
      </c>
      <c r="C44">
        <v>2011</v>
      </c>
      <c r="D44" s="29">
        <v>40725</v>
      </c>
      <c r="E44" s="29">
        <v>40729</v>
      </c>
      <c r="F44" t="s">
        <v>50</v>
      </c>
      <c r="G44" t="s">
        <v>3640</v>
      </c>
      <c r="H44" t="s">
        <v>3641</v>
      </c>
      <c r="I44" t="s">
        <v>41</v>
      </c>
      <c r="J44" t="s">
        <v>27</v>
      </c>
      <c r="K44" t="s">
        <v>3642</v>
      </c>
      <c r="L44" t="s">
        <v>54</v>
      </c>
      <c r="M44">
        <v>32725</v>
      </c>
      <c r="N44" t="s">
        <v>30</v>
      </c>
      <c r="O44" t="s">
        <v>2391</v>
      </c>
      <c r="P44" t="s">
        <v>46</v>
      </c>
      <c r="Q44" t="s">
        <v>75</v>
      </c>
      <c r="R44" t="s">
        <v>2392</v>
      </c>
      <c r="S44">
        <v>5.1840000000000011</v>
      </c>
      <c r="T44">
        <v>6</v>
      </c>
      <c r="U44">
        <v>0.7</v>
      </c>
      <c r="V44">
        <v>-3.6288</v>
      </c>
    </row>
    <row r="45" spans="1:22" x14ac:dyDescent="0.35">
      <c r="A45">
        <v>7073</v>
      </c>
      <c r="B45" t="s">
        <v>9274</v>
      </c>
      <c r="C45">
        <v>2013</v>
      </c>
      <c r="D45" s="29">
        <v>41479</v>
      </c>
      <c r="E45" s="29">
        <v>41484</v>
      </c>
      <c r="F45" t="s">
        <v>50</v>
      </c>
      <c r="G45" t="s">
        <v>2002</v>
      </c>
      <c r="H45" t="s">
        <v>2003</v>
      </c>
      <c r="I45" t="s">
        <v>26</v>
      </c>
      <c r="J45" t="s">
        <v>27</v>
      </c>
      <c r="K45" t="s">
        <v>7289</v>
      </c>
      <c r="L45" t="s">
        <v>104</v>
      </c>
      <c r="M45">
        <v>78501</v>
      </c>
      <c r="N45" t="s">
        <v>105</v>
      </c>
      <c r="O45" t="s">
        <v>4446</v>
      </c>
      <c r="P45" t="s">
        <v>46</v>
      </c>
      <c r="Q45" t="s">
        <v>90</v>
      </c>
      <c r="R45" t="s">
        <v>4447</v>
      </c>
      <c r="S45">
        <v>5.1840000000000011</v>
      </c>
      <c r="T45">
        <v>1</v>
      </c>
      <c r="U45">
        <v>0.2</v>
      </c>
      <c r="V45">
        <v>1.8144</v>
      </c>
    </row>
    <row r="46" spans="1:22" x14ac:dyDescent="0.35">
      <c r="A46">
        <v>7697</v>
      </c>
      <c r="B46" t="s">
        <v>9608</v>
      </c>
      <c r="C46">
        <v>2014</v>
      </c>
      <c r="D46" s="29">
        <v>41823</v>
      </c>
      <c r="E46" s="29">
        <v>41826</v>
      </c>
      <c r="F46" t="s">
        <v>188</v>
      </c>
      <c r="G46" t="s">
        <v>5003</v>
      </c>
      <c r="H46" t="s">
        <v>5004</v>
      </c>
      <c r="I46" t="s">
        <v>102</v>
      </c>
      <c r="J46" t="s">
        <v>27</v>
      </c>
      <c r="K46" t="s">
        <v>184</v>
      </c>
      <c r="L46" t="s">
        <v>104</v>
      </c>
      <c r="M46">
        <v>77036</v>
      </c>
      <c r="N46" t="s">
        <v>105</v>
      </c>
      <c r="O46" t="s">
        <v>6400</v>
      </c>
      <c r="P46" t="s">
        <v>46</v>
      </c>
      <c r="Q46" t="s">
        <v>75</v>
      </c>
      <c r="R46" t="s">
        <v>6401</v>
      </c>
      <c r="S46">
        <v>5.2319999999999984</v>
      </c>
      <c r="T46">
        <v>4</v>
      </c>
      <c r="U46">
        <v>0.8</v>
      </c>
      <c r="V46">
        <v>-8.1096000000000004</v>
      </c>
    </row>
    <row r="47" spans="1:22" x14ac:dyDescent="0.35">
      <c r="A47">
        <v>273</v>
      </c>
      <c r="B47" t="s">
        <v>1017</v>
      </c>
      <c r="C47">
        <v>2012</v>
      </c>
      <c r="D47" s="29">
        <v>41120</v>
      </c>
      <c r="E47" s="29">
        <v>41121</v>
      </c>
      <c r="F47" t="s">
        <v>188</v>
      </c>
      <c r="G47" t="s">
        <v>600</v>
      </c>
      <c r="H47" t="s">
        <v>601</v>
      </c>
      <c r="I47" t="s">
        <v>26</v>
      </c>
      <c r="J47" t="s">
        <v>27</v>
      </c>
      <c r="K47" t="s">
        <v>127</v>
      </c>
      <c r="L47" t="s">
        <v>43</v>
      </c>
      <c r="M47">
        <v>94109</v>
      </c>
      <c r="N47" t="s">
        <v>44</v>
      </c>
      <c r="O47" t="s">
        <v>1020</v>
      </c>
      <c r="P47" t="s">
        <v>32</v>
      </c>
      <c r="Q47" t="s">
        <v>65</v>
      </c>
      <c r="R47" t="s">
        <v>1021</v>
      </c>
      <c r="S47">
        <v>5.28</v>
      </c>
      <c r="T47">
        <v>3</v>
      </c>
      <c r="U47">
        <v>0</v>
      </c>
      <c r="V47">
        <v>2.3232000000000004</v>
      </c>
    </row>
    <row r="48" spans="1:22" x14ac:dyDescent="0.35">
      <c r="A48">
        <v>8760</v>
      </c>
      <c r="B48" t="s">
        <v>10223</v>
      </c>
      <c r="C48">
        <v>2013</v>
      </c>
      <c r="D48" s="29">
        <v>41478</v>
      </c>
      <c r="E48" s="29">
        <v>41482</v>
      </c>
      <c r="F48" t="s">
        <v>50</v>
      </c>
      <c r="G48" t="s">
        <v>6865</v>
      </c>
      <c r="H48" t="s">
        <v>6866</v>
      </c>
      <c r="I48" t="s">
        <v>41</v>
      </c>
      <c r="J48" t="s">
        <v>27</v>
      </c>
      <c r="K48" t="s">
        <v>382</v>
      </c>
      <c r="L48" t="s">
        <v>2735</v>
      </c>
      <c r="M48">
        <v>21044</v>
      </c>
      <c r="N48" t="s">
        <v>148</v>
      </c>
      <c r="O48" t="s">
        <v>2936</v>
      </c>
      <c r="P48" t="s">
        <v>46</v>
      </c>
      <c r="Q48" t="s">
        <v>75</v>
      </c>
      <c r="R48" t="s">
        <v>2937</v>
      </c>
      <c r="S48">
        <v>5.4</v>
      </c>
      <c r="T48">
        <v>3</v>
      </c>
      <c r="U48">
        <v>0</v>
      </c>
      <c r="V48">
        <v>2.5920000000000001</v>
      </c>
    </row>
    <row r="49" spans="1:22" x14ac:dyDescent="0.35">
      <c r="A49">
        <v>9245</v>
      </c>
      <c r="B49" t="s">
        <v>10506</v>
      </c>
      <c r="C49">
        <v>2011</v>
      </c>
      <c r="D49" s="29">
        <v>40733</v>
      </c>
      <c r="E49" s="29">
        <v>40738</v>
      </c>
      <c r="F49" t="s">
        <v>50</v>
      </c>
      <c r="G49" t="s">
        <v>2351</v>
      </c>
      <c r="H49" t="s">
        <v>2352</v>
      </c>
      <c r="I49" t="s">
        <v>102</v>
      </c>
      <c r="J49" t="s">
        <v>27</v>
      </c>
      <c r="K49" t="s">
        <v>127</v>
      </c>
      <c r="L49" t="s">
        <v>43</v>
      </c>
      <c r="M49">
        <v>94122</v>
      </c>
      <c r="N49" t="s">
        <v>44</v>
      </c>
      <c r="O49" t="s">
        <v>4223</v>
      </c>
      <c r="P49" t="s">
        <v>46</v>
      </c>
      <c r="Q49" t="s">
        <v>68</v>
      </c>
      <c r="R49" t="s">
        <v>4224</v>
      </c>
      <c r="S49">
        <v>5.56</v>
      </c>
      <c r="T49">
        <v>2</v>
      </c>
      <c r="U49">
        <v>0</v>
      </c>
      <c r="V49">
        <v>2.2239999999999998</v>
      </c>
    </row>
    <row r="50" spans="1:22" x14ac:dyDescent="0.35">
      <c r="A50">
        <v>2734</v>
      </c>
      <c r="B50" t="s">
        <v>5886</v>
      </c>
      <c r="C50">
        <v>2011</v>
      </c>
      <c r="D50" s="29">
        <v>40726</v>
      </c>
      <c r="E50" s="29">
        <v>40730</v>
      </c>
      <c r="F50" t="s">
        <v>50</v>
      </c>
      <c r="G50" t="s">
        <v>156</v>
      </c>
      <c r="H50" t="s">
        <v>157</v>
      </c>
      <c r="I50" t="s">
        <v>26</v>
      </c>
      <c r="J50" t="s">
        <v>27</v>
      </c>
      <c r="K50" t="s">
        <v>2126</v>
      </c>
      <c r="L50" t="s">
        <v>788</v>
      </c>
      <c r="M50">
        <v>7060</v>
      </c>
      <c r="N50" t="s">
        <v>148</v>
      </c>
      <c r="O50" t="s">
        <v>3118</v>
      </c>
      <c r="P50" t="s">
        <v>46</v>
      </c>
      <c r="Q50" t="s">
        <v>68</v>
      </c>
      <c r="R50" t="s">
        <v>3119</v>
      </c>
      <c r="S50">
        <v>5.58</v>
      </c>
      <c r="T50">
        <v>1</v>
      </c>
      <c r="U50">
        <v>0</v>
      </c>
      <c r="V50">
        <v>2.1762000000000001</v>
      </c>
    </row>
    <row r="51" spans="1:22" x14ac:dyDescent="0.35">
      <c r="A51">
        <v>6526</v>
      </c>
      <c r="B51" t="s">
        <v>8940</v>
      </c>
      <c r="C51">
        <v>2013</v>
      </c>
      <c r="D51" s="29">
        <v>41463</v>
      </c>
      <c r="E51" s="29">
        <v>41469</v>
      </c>
      <c r="F51" t="s">
        <v>50</v>
      </c>
      <c r="G51" t="s">
        <v>3173</v>
      </c>
      <c r="H51" t="s">
        <v>3174</v>
      </c>
      <c r="I51" t="s">
        <v>102</v>
      </c>
      <c r="J51" t="s">
        <v>27</v>
      </c>
      <c r="K51" t="s">
        <v>146</v>
      </c>
      <c r="L51" t="s">
        <v>147</v>
      </c>
      <c r="M51">
        <v>19120</v>
      </c>
      <c r="N51" t="s">
        <v>148</v>
      </c>
      <c r="O51" t="s">
        <v>177</v>
      </c>
      <c r="P51" t="s">
        <v>46</v>
      </c>
      <c r="Q51" t="s">
        <v>75</v>
      </c>
      <c r="R51" t="s">
        <v>178</v>
      </c>
      <c r="S51">
        <v>5.7150000000000016</v>
      </c>
      <c r="T51">
        <v>5</v>
      </c>
      <c r="U51">
        <v>0.7</v>
      </c>
      <c r="V51">
        <v>-4.7625000000000011</v>
      </c>
    </row>
    <row r="52" spans="1:22" x14ac:dyDescent="0.35">
      <c r="A52">
        <v>7340</v>
      </c>
      <c r="B52" t="s">
        <v>9430</v>
      </c>
      <c r="C52">
        <v>2012</v>
      </c>
      <c r="D52" s="29">
        <v>41108</v>
      </c>
      <c r="E52" s="29">
        <v>41111</v>
      </c>
      <c r="F52" t="s">
        <v>188</v>
      </c>
      <c r="G52" t="s">
        <v>2861</v>
      </c>
      <c r="H52" t="s">
        <v>2862</v>
      </c>
      <c r="I52" t="s">
        <v>41</v>
      </c>
      <c r="J52" t="s">
        <v>27</v>
      </c>
      <c r="K52" t="s">
        <v>266</v>
      </c>
      <c r="L52" t="s">
        <v>267</v>
      </c>
      <c r="M52">
        <v>10009</v>
      </c>
      <c r="N52" t="s">
        <v>148</v>
      </c>
      <c r="O52" t="s">
        <v>2535</v>
      </c>
      <c r="P52" t="s">
        <v>46</v>
      </c>
      <c r="Q52" t="s">
        <v>68</v>
      </c>
      <c r="R52" t="s">
        <v>2536</v>
      </c>
      <c r="S52">
        <v>5.76</v>
      </c>
      <c r="T52">
        <v>2</v>
      </c>
      <c r="U52">
        <v>0</v>
      </c>
      <c r="V52">
        <v>1.6128</v>
      </c>
    </row>
    <row r="53" spans="1:22" x14ac:dyDescent="0.35">
      <c r="A53">
        <v>602</v>
      </c>
      <c r="B53" t="s">
        <v>2001</v>
      </c>
      <c r="C53">
        <v>2013</v>
      </c>
      <c r="D53" s="29">
        <v>41472</v>
      </c>
      <c r="E53" s="29">
        <v>41477</v>
      </c>
      <c r="F53" t="s">
        <v>50</v>
      </c>
      <c r="G53" t="s">
        <v>2002</v>
      </c>
      <c r="H53" t="s">
        <v>2003</v>
      </c>
      <c r="I53" t="s">
        <v>26</v>
      </c>
      <c r="J53" t="s">
        <v>27</v>
      </c>
      <c r="K53" t="s">
        <v>146</v>
      </c>
      <c r="L53" t="s">
        <v>147</v>
      </c>
      <c r="M53">
        <v>19120</v>
      </c>
      <c r="N53" t="s">
        <v>148</v>
      </c>
      <c r="O53" t="s">
        <v>1949</v>
      </c>
      <c r="P53" t="s">
        <v>46</v>
      </c>
      <c r="Q53" t="s">
        <v>578</v>
      </c>
      <c r="R53" t="s">
        <v>1950</v>
      </c>
      <c r="S53">
        <v>5.84</v>
      </c>
      <c r="T53">
        <v>2</v>
      </c>
      <c r="U53">
        <v>0.2</v>
      </c>
      <c r="V53">
        <v>0.72999999999999954</v>
      </c>
    </row>
    <row r="54" spans="1:22" x14ac:dyDescent="0.35">
      <c r="A54">
        <v>8492</v>
      </c>
      <c r="B54" t="s">
        <v>10067</v>
      </c>
      <c r="C54">
        <v>2014</v>
      </c>
      <c r="D54" s="29">
        <v>41828</v>
      </c>
      <c r="E54" s="29">
        <v>41832</v>
      </c>
      <c r="F54" t="s">
        <v>50</v>
      </c>
      <c r="G54" t="s">
        <v>2072</v>
      </c>
      <c r="H54" t="s">
        <v>2073</v>
      </c>
      <c r="I54" t="s">
        <v>26</v>
      </c>
      <c r="J54" t="s">
        <v>27</v>
      </c>
      <c r="K54" t="s">
        <v>42</v>
      </c>
      <c r="L54" t="s">
        <v>43</v>
      </c>
      <c r="M54">
        <v>90049</v>
      </c>
      <c r="N54" t="s">
        <v>44</v>
      </c>
      <c r="O54" t="s">
        <v>4296</v>
      </c>
      <c r="P54" t="s">
        <v>46</v>
      </c>
      <c r="Q54" t="s">
        <v>269</v>
      </c>
      <c r="R54" t="s">
        <v>4297</v>
      </c>
      <c r="S54">
        <v>5.9399999999999995</v>
      </c>
      <c r="T54">
        <v>3</v>
      </c>
      <c r="U54">
        <v>0</v>
      </c>
      <c r="V54">
        <v>0.11880000000000024</v>
      </c>
    </row>
    <row r="55" spans="1:22" x14ac:dyDescent="0.35">
      <c r="A55">
        <v>483</v>
      </c>
      <c r="B55" t="s">
        <v>1659</v>
      </c>
      <c r="C55">
        <v>2011</v>
      </c>
      <c r="D55" s="29">
        <v>40746</v>
      </c>
      <c r="E55" s="29">
        <v>40751</v>
      </c>
      <c r="F55" t="s">
        <v>50</v>
      </c>
      <c r="G55" t="s">
        <v>1660</v>
      </c>
      <c r="H55" t="s">
        <v>1661</v>
      </c>
      <c r="I55" t="s">
        <v>26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366</v>
      </c>
      <c r="P55" t="s">
        <v>46</v>
      </c>
      <c r="Q55" t="s">
        <v>68</v>
      </c>
      <c r="R55" t="s">
        <v>367</v>
      </c>
      <c r="S55">
        <v>5.96</v>
      </c>
      <c r="T55">
        <v>2</v>
      </c>
      <c r="U55">
        <v>0</v>
      </c>
      <c r="V55">
        <v>1.6688000000000001</v>
      </c>
    </row>
    <row r="56" spans="1:22" x14ac:dyDescent="0.35">
      <c r="A56">
        <v>5589</v>
      </c>
      <c r="B56" t="s">
        <v>8348</v>
      </c>
      <c r="C56">
        <v>2011</v>
      </c>
      <c r="D56" s="29">
        <v>40743</v>
      </c>
      <c r="E56" s="29">
        <v>40748</v>
      </c>
      <c r="F56" t="s">
        <v>50</v>
      </c>
      <c r="G56" t="s">
        <v>6140</v>
      </c>
      <c r="H56" t="s">
        <v>6141</v>
      </c>
      <c r="I56" t="s">
        <v>102</v>
      </c>
      <c r="J56" t="s">
        <v>27</v>
      </c>
      <c r="K56" t="s">
        <v>1761</v>
      </c>
      <c r="L56" t="s">
        <v>1762</v>
      </c>
      <c r="M56">
        <v>59405</v>
      </c>
      <c r="N56" t="s">
        <v>44</v>
      </c>
      <c r="O56" t="s">
        <v>2867</v>
      </c>
      <c r="P56" t="s">
        <v>46</v>
      </c>
      <c r="Q56" t="s">
        <v>75</v>
      </c>
      <c r="R56" t="s">
        <v>2868</v>
      </c>
      <c r="S56">
        <v>6.0960000000000001</v>
      </c>
      <c r="T56">
        <v>2</v>
      </c>
      <c r="U56">
        <v>0.2</v>
      </c>
      <c r="V56">
        <v>2.2098</v>
      </c>
    </row>
    <row r="57" spans="1:22" x14ac:dyDescent="0.35">
      <c r="A57">
        <v>8551</v>
      </c>
      <c r="B57" t="s">
        <v>10100</v>
      </c>
      <c r="C57">
        <v>2012</v>
      </c>
      <c r="D57" s="29">
        <v>41107</v>
      </c>
      <c r="E57" s="29">
        <v>41114</v>
      </c>
      <c r="F57" t="s">
        <v>50</v>
      </c>
      <c r="G57" t="s">
        <v>1270</v>
      </c>
      <c r="H57" t="s">
        <v>1271</v>
      </c>
      <c r="I57" t="s">
        <v>41</v>
      </c>
      <c r="J57" t="s">
        <v>27</v>
      </c>
      <c r="K57" t="s">
        <v>184</v>
      </c>
      <c r="L57" t="s">
        <v>104</v>
      </c>
      <c r="M57">
        <v>77041</v>
      </c>
      <c r="N57" t="s">
        <v>105</v>
      </c>
      <c r="O57" t="s">
        <v>9047</v>
      </c>
      <c r="P57" t="s">
        <v>46</v>
      </c>
      <c r="Q57" t="s">
        <v>47</v>
      </c>
      <c r="R57" t="s">
        <v>9048</v>
      </c>
      <c r="S57">
        <v>6.2640000000000002</v>
      </c>
      <c r="T57">
        <v>3</v>
      </c>
      <c r="U57">
        <v>0.2</v>
      </c>
      <c r="V57">
        <v>2.0358000000000001</v>
      </c>
    </row>
    <row r="58" spans="1:22" x14ac:dyDescent="0.35">
      <c r="A58">
        <v>5833</v>
      </c>
      <c r="B58" t="s">
        <v>8514</v>
      </c>
      <c r="C58">
        <v>2013</v>
      </c>
      <c r="D58" s="29">
        <v>41477</v>
      </c>
      <c r="E58" s="29">
        <v>41482</v>
      </c>
      <c r="F58" t="s">
        <v>50</v>
      </c>
      <c r="G58" t="s">
        <v>3723</v>
      </c>
      <c r="H58" t="s">
        <v>3724</v>
      </c>
      <c r="I58" t="s">
        <v>26</v>
      </c>
      <c r="J58" t="s">
        <v>27</v>
      </c>
      <c r="K58" t="s">
        <v>87</v>
      </c>
      <c r="L58" t="s">
        <v>88</v>
      </c>
      <c r="M58">
        <v>28027</v>
      </c>
      <c r="N58" t="s">
        <v>30</v>
      </c>
      <c r="O58" t="s">
        <v>3711</v>
      </c>
      <c r="P58" t="s">
        <v>46</v>
      </c>
      <c r="Q58" t="s">
        <v>47</v>
      </c>
      <c r="R58" t="s">
        <v>3712</v>
      </c>
      <c r="S58">
        <v>6.2640000000000002</v>
      </c>
      <c r="T58">
        <v>3</v>
      </c>
      <c r="U58">
        <v>0.2</v>
      </c>
      <c r="V58">
        <v>2.0358000000000001</v>
      </c>
    </row>
    <row r="59" spans="1:22" x14ac:dyDescent="0.35">
      <c r="A59">
        <v>1117</v>
      </c>
      <c r="B59" t="s">
        <v>3255</v>
      </c>
      <c r="C59">
        <v>2013</v>
      </c>
      <c r="D59" s="29">
        <v>41478</v>
      </c>
      <c r="E59" s="29">
        <v>41480</v>
      </c>
      <c r="F59" t="s">
        <v>23</v>
      </c>
      <c r="G59" t="s">
        <v>3256</v>
      </c>
      <c r="H59" t="s">
        <v>3257</v>
      </c>
      <c r="I59" t="s">
        <v>41</v>
      </c>
      <c r="J59" t="s">
        <v>27</v>
      </c>
      <c r="K59" t="s">
        <v>127</v>
      </c>
      <c r="L59" t="s">
        <v>43</v>
      </c>
      <c r="M59">
        <v>94110</v>
      </c>
      <c r="N59" t="s">
        <v>44</v>
      </c>
      <c r="O59" t="s">
        <v>1440</v>
      </c>
      <c r="P59" t="s">
        <v>46</v>
      </c>
      <c r="Q59" t="s">
        <v>47</v>
      </c>
      <c r="R59" t="s">
        <v>1441</v>
      </c>
      <c r="S59">
        <v>6.3</v>
      </c>
      <c r="T59">
        <v>2</v>
      </c>
      <c r="U59">
        <v>0</v>
      </c>
      <c r="V59">
        <v>3.024</v>
      </c>
    </row>
    <row r="60" spans="1:22" x14ac:dyDescent="0.35">
      <c r="A60">
        <v>4234</v>
      </c>
      <c r="B60" t="s">
        <v>7333</v>
      </c>
      <c r="C60">
        <v>2014</v>
      </c>
      <c r="D60" s="29">
        <v>41826</v>
      </c>
      <c r="E60" s="29">
        <v>41831</v>
      </c>
      <c r="F60" t="s">
        <v>50</v>
      </c>
      <c r="G60" t="s">
        <v>2679</v>
      </c>
      <c r="H60" t="s">
        <v>2680</v>
      </c>
      <c r="I60" t="s">
        <v>41</v>
      </c>
      <c r="J60" t="s">
        <v>27</v>
      </c>
      <c r="K60" t="s">
        <v>815</v>
      </c>
      <c r="L60" t="s">
        <v>104</v>
      </c>
      <c r="M60">
        <v>75220</v>
      </c>
      <c r="N60" t="s">
        <v>105</v>
      </c>
      <c r="O60" t="s">
        <v>1393</v>
      </c>
      <c r="P60" t="s">
        <v>46</v>
      </c>
      <c r="Q60" t="s">
        <v>75</v>
      </c>
      <c r="R60" t="s">
        <v>1394</v>
      </c>
      <c r="S60">
        <v>6.3159999999999981</v>
      </c>
      <c r="T60">
        <v>1</v>
      </c>
      <c r="U60">
        <v>0.8</v>
      </c>
      <c r="V60">
        <v>-10.421400000000002</v>
      </c>
    </row>
    <row r="61" spans="1:22" x14ac:dyDescent="0.35">
      <c r="A61">
        <v>6967</v>
      </c>
      <c r="B61" t="s">
        <v>9212</v>
      </c>
      <c r="C61">
        <v>2013</v>
      </c>
      <c r="D61" s="29">
        <v>41472</v>
      </c>
      <c r="E61" s="29">
        <v>41476</v>
      </c>
      <c r="F61" t="s">
        <v>23</v>
      </c>
      <c r="G61" t="s">
        <v>581</v>
      </c>
      <c r="H61" t="s">
        <v>582</v>
      </c>
      <c r="I61" t="s">
        <v>41</v>
      </c>
      <c r="J61" t="s">
        <v>27</v>
      </c>
      <c r="K61" t="s">
        <v>382</v>
      </c>
      <c r="L61" t="s">
        <v>383</v>
      </c>
      <c r="M61">
        <v>29203</v>
      </c>
      <c r="N61" t="s">
        <v>30</v>
      </c>
      <c r="O61" t="s">
        <v>1966</v>
      </c>
      <c r="P61" t="s">
        <v>46</v>
      </c>
      <c r="Q61" t="s">
        <v>75</v>
      </c>
      <c r="R61" t="s">
        <v>1967</v>
      </c>
      <c r="S61">
        <v>6.46</v>
      </c>
      <c r="T61">
        <v>2</v>
      </c>
      <c r="U61">
        <v>0</v>
      </c>
      <c r="V61">
        <v>3.1654</v>
      </c>
    </row>
    <row r="62" spans="1:22" x14ac:dyDescent="0.35">
      <c r="A62">
        <v>3647</v>
      </c>
      <c r="B62" t="s">
        <v>6811</v>
      </c>
      <c r="C62">
        <v>2011</v>
      </c>
      <c r="D62" s="29">
        <v>40749</v>
      </c>
      <c r="E62" s="29">
        <v>40751</v>
      </c>
      <c r="F62" t="s">
        <v>23</v>
      </c>
      <c r="G62" t="s">
        <v>6036</v>
      </c>
      <c r="H62" t="s">
        <v>6037</v>
      </c>
      <c r="I62" t="s">
        <v>102</v>
      </c>
      <c r="J62" t="s">
        <v>27</v>
      </c>
      <c r="K62" t="s">
        <v>42</v>
      </c>
      <c r="L62" t="s">
        <v>43</v>
      </c>
      <c r="M62">
        <v>90045</v>
      </c>
      <c r="N62" t="s">
        <v>44</v>
      </c>
      <c r="O62" t="s">
        <v>2841</v>
      </c>
      <c r="P62" t="s">
        <v>46</v>
      </c>
      <c r="Q62" t="s">
        <v>90</v>
      </c>
      <c r="R62" t="s">
        <v>6812</v>
      </c>
      <c r="S62">
        <v>6.48</v>
      </c>
      <c r="T62">
        <v>1</v>
      </c>
      <c r="U62">
        <v>0</v>
      </c>
      <c r="V62">
        <v>3.1752000000000002</v>
      </c>
    </row>
    <row r="63" spans="1:22" x14ac:dyDescent="0.35">
      <c r="A63">
        <v>645</v>
      </c>
      <c r="B63" t="s">
        <v>2125</v>
      </c>
      <c r="C63">
        <v>2014</v>
      </c>
      <c r="D63" s="29">
        <v>41842</v>
      </c>
      <c r="E63" s="29">
        <v>41846</v>
      </c>
      <c r="F63" t="s">
        <v>50</v>
      </c>
      <c r="G63" t="s">
        <v>620</v>
      </c>
      <c r="H63" t="s">
        <v>621</v>
      </c>
      <c r="I63" t="s">
        <v>102</v>
      </c>
      <c r="J63" t="s">
        <v>27</v>
      </c>
      <c r="K63" t="s">
        <v>2126</v>
      </c>
      <c r="L63" t="s">
        <v>788</v>
      </c>
      <c r="M63">
        <v>7060</v>
      </c>
      <c r="N63" t="s">
        <v>148</v>
      </c>
      <c r="O63" t="s">
        <v>2127</v>
      </c>
      <c r="P63" t="s">
        <v>46</v>
      </c>
      <c r="Q63" t="s">
        <v>90</v>
      </c>
      <c r="R63" t="s">
        <v>2128</v>
      </c>
      <c r="S63">
        <v>6.48</v>
      </c>
      <c r="T63">
        <v>1</v>
      </c>
      <c r="U63">
        <v>0</v>
      </c>
      <c r="V63">
        <v>3.1752000000000002</v>
      </c>
    </row>
    <row r="64" spans="1:22" x14ac:dyDescent="0.35">
      <c r="A64">
        <v>2051</v>
      </c>
      <c r="B64" t="s">
        <v>4927</v>
      </c>
      <c r="C64">
        <v>2012</v>
      </c>
      <c r="D64" s="29">
        <v>41101</v>
      </c>
      <c r="E64" s="29">
        <v>41103</v>
      </c>
      <c r="F64" t="s">
        <v>188</v>
      </c>
      <c r="G64" t="s">
        <v>2035</v>
      </c>
      <c r="H64" t="s">
        <v>2036</v>
      </c>
      <c r="I64" t="s">
        <v>26</v>
      </c>
      <c r="J64" t="s">
        <v>27</v>
      </c>
      <c r="K64" t="s">
        <v>146</v>
      </c>
      <c r="L64" t="s">
        <v>147</v>
      </c>
      <c r="M64">
        <v>19134</v>
      </c>
      <c r="N64" t="s">
        <v>148</v>
      </c>
      <c r="O64" t="s">
        <v>3163</v>
      </c>
      <c r="P64" t="s">
        <v>46</v>
      </c>
      <c r="Q64" t="s">
        <v>75</v>
      </c>
      <c r="R64" t="s">
        <v>3164</v>
      </c>
      <c r="S64">
        <v>6.4800000000000013</v>
      </c>
      <c r="T64">
        <v>4</v>
      </c>
      <c r="U64">
        <v>0.7</v>
      </c>
      <c r="V64">
        <v>-4.7519999999999989</v>
      </c>
    </row>
    <row r="65" spans="1:22" x14ac:dyDescent="0.35">
      <c r="A65">
        <v>3271</v>
      </c>
      <c r="B65" t="s">
        <v>6494</v>
      </c>
      <c r="C65">
        <v>2011</v>
      </c>
      <c r="D65" s="29">
        <v>40739</v>
      </c>
      <c r="E65" s="29">
        <v>40743</v>
      </c>
      <c r="F65" t="s">
        <v>50</v>
      </c>
      <c r="G65" t="s">
        <v>847</v>
      </c>
      <c r="H65" t="s">
        <v>848</v>
      </c>
      <c r="I65" t="s">
        <v>41</v>
      </c>
      <c r="J65" t="s">
        <v>27</v>
      </c>
      <c r="K65" t="s">
        <v>5325</v>
      </c>
      <c r="L65" t="s">
        <v>5326</v>
      </c>
      <c r="M65">
        <v>57103</v>
      </c>
      <c r="N65" t="s">
        <v>105</v>
      </c>
      <c r="O65" t="s">
        <v>268</v>
      </c>
      <c r="P65" t="s">
        <v>46</v>
      </c>
      <c r="Q65" t="s">
        <v>269</v>
      </c>
      <c r="R65" t="s">
        <v>270</v>
      </c>
      <c r="S65">
        <v>6.5400000000000009</v>
      </c>
      <c r="T65">
        <v>3</v>
      </c>
      <c r="U65">
        <v>0</v>
      </c>
      <c r="V65">
        <v>2.6814000000000004</v>
      </c>
    </row>
    <row r="66" spans="1:22" x14ac:dyDescent="0.35">
      <c r="A66">
        <v>5498</v>
      </c>
      <c r="B66" t="s">
        <v>8286</v>
      </c>
      <c r="C66">
        <v>2014</v>
      </c>
      <c r="D66" s="29">
        <v>41836</v>
      </c>
      <c r="E66" s="29">
        <v>41839</v>
      </c>
      <c r="F66" t="s">
        <v>23</v>
      </c>
      <c r="G66" t="s">
        <v>4324</v>
      </c>
      <c r="H66" t="s">
        <v>4325</v>
      </c>
      <c r="I66" t="s">
        <v>26</v>
      </c>
      <c r="J66" t="s">
        <v>27</v>
      </c>
      <c r="K66" t="s">
        <v>266</v>
      </c>
      <c r="L66" t="s">
        <v>267</v>
      </c>
      <c r="M66">
        <v>10024</v>
      </c>
      <c r="N66" t="s">
        <v>148</v>
      </c>
      <c r="O66" t="s">
        <v>4991</v>
      </c>
      <c r="P66" t="s">
        <v>46</v>
      </c>
      <c r="Q66" t="s">
        <v>68</v>
      </c>
      <c r="R66" t="s">
        <v>4992</v>
      </c>
      <c r="S66">
        <v>6.56</v>
      </c>
      <c r="T66">
        <v>2</v>
      </c>
      <c r="U66">
        <v>0</v>
      </c>
      <c r="V66">
        <v>1.9023999999999992</v>
      </c>
    </row>
    <row r="67" spans="1:22" x14ac:dyDescent="0.35">
      <c r="A67">
        <v>1782</v>
      </c>
      <c r="B67" t="s">
        <v>4503</v>
      </c>
      <c r="C67">
        <v>2012</v>
      </c>
      <c r="D67" s="29">
        <v>41099</v>
      </c>
      <c r="E67" s="29">
        <v>41103</v>
      </c>
      <c r="F67" t="s">
        <v>50</v>
      </c>
      <c r="G67" t="s">
        <v>995</v>
      </c>
      <c r="H67" t="s">
        <v>996</v>
      </c>
      <c r="I67" t="s">
        <v>41</v>
      </c>
      <c r="J67" t="s">
        <v>27</v>
      </c>
      <c r="K67" t="s">
        <v>612</v>
      </c>
      <c r="L67" t="s">
        <v>1245</v>
      </c>
      <c r="M67">
        <v>2038</v>
      </c>
      <c r="N67" t="s">
        <v>148</v>
      </c>
      <c r="O67" t="s">
        <v>4504</v>
      </c>
      <c r="P67" t="s">
        <v>46</v>
      </c>
      <c r="Q67" t="s">
        <v>90</v>
      </c>
      <c r="R67" t="s">
        <v>4505</v>
      </c>
      <c r="S67">
        <v>6.58</v>
      </c>
      <c r="T67">
        <v>2</v>
      </c>
      <c r="U67">
        <v>0</v>
      </c>
      <c r="V67">
        <v>3.0267999999999997</v>
      </c>
    </row>
    <row r="68" spans="1:22" x14ac:dyDescent="0.35">
      <c r="A68">
        <v>1052</v>
      </c>
      <c r="B68" t="s">
        <v>3106</v>
      </c>
      <c r="C68">
        <v>2012</v>
      </c>
      <c r="D68" s="29">
        <v>41093</v>
      </c>
      <c r="E68" s="29">
        <v>41095</v>
      </c>
      <c r="F68" t="s">
        <v>188</v>
      </c>
      <c r="G68" t="s">
        <v>3107</v>
      </c>
      <c r="H68" t="s">
        <v>3108</v>
      </c>
      <c r="I68" t="s">
        <v>41</v>
      </c>
      <c r="J68" t="s">
        <v>27</v>
      </c>
      <c r="K68" t="s">
        <v>146</v>
      </c>
      <c r="L68" t="s">
        <v>147</v>
      </c>
      <c r="M68">
        <v>19134</v>
      </c>
      <c r="N68" t="s">
        <v>148</v>
      </c>
      <c r="O68" t="s">
        <v>3111</v>
      </c>
      <c r="P68" t="s">
        <v>46</v>
      </c>
      <c r="Q68" t="s">
        <v>90</v>
      </c>
      <c r="R68" t="s">
        <v>3112</v>
      </c>
      <c r="S68">
        <v>6.7200000000000006</v>
      </c>
      <c r="T68">
        <v>2</v>
      </c>
      <c r="U68">
        <v>0.2</v>
      </c>
      <c r="V68">
        <v>2.4359999999999995</v>
      </c>
    </row>
    <row r="69" spans="1:22" x14ac:dyDescent="0.35">
      <c r="A69">
        <v>4548</v>
      </c>
      <c r="B69" t="s">
        <v>7585</v>
      </c>
      <c r="C69">
        <v>2012</v>
      </c>
      <c r="D69" s="29">
        <v>41102</v>
      </c>
      <c r="E69" s="29">
        <v>41107</v>
      </c>
      <c r="F69" t="s">
        <v>23</v>
      </c>
      <c r="G69" t="s">
        <v>1815</v>
      </c>
      <c r="H69" t="s">
        <v>1816</v>
      </c>
      <c r="I69" t="s">
        <v>26</v>
      </c>
      <c r="J69" t="s">
        <v>27</v>
      </c>
      <c r="K69" t="s">
        <v>303</v>
      </c>
      <c r="L69" t="s">
        <v>211</v>
      </c>
      <c r="M69">
        <v>60610</v>
      </c>
      <c r="N69" t="s">
        <v>105</v>
      </c>
      <c r="O69" t="s">
        <v>2535</v>
      </c>
      <c r="P69" t="s">
        <v>46</v>
      </c>
      <c r="Q69" t="s">
        <v>68</v>
      </c>
      <c r="R69" t="s">
        <v>2536</v>
      </c>
      <c r="S69">
        <v>6.911999999999999</v>
      </c>
      <c r="T69">
        <v>3</v>
      </c>
      <c r="U69">
        <v>0.2</v>
      </c>
      <c r="V69">
        <v>0.69120000000000026</v>
      </c>
    </row>
    <row r="70" spans="1:22" x14ac:dyDescent="0.35">
      <c r="A70">
        <v>2636</v>
      </c>
      <c r="B70" t="s">
        <v>5752</v>
      </c>
      <c r="C70">
        <v>2012</v>
      </c>
      <c r="D70" s="29">
        <v>41095</v>
      </c>
      <c r="E70" s="29">
        <v>41100</v>
      </c>
      <c r="F70" t="s">
        <v>23</v>
      </c>
      <c r="G70" t="s">
        <v>4611</v>
      </c>
      <c r="H70" t="s">
        <v>4612</v>
      </c>
      <c r="I70" t="s">
        <v>41</v>
      </c>
      <c r="J70" t="s">
        <v>27</v>
      </c>
      <c r="K70" t="s">
        <v>1706</v>
      </c>
      <c r="L70" t="s">
        <v>88</v>
      </c>
      <c r="M70">
        <v>28314</v>
      </c>
      <c r="N70" t="s">
        <v>30</v>
      </c>
      <c r="O70" t="s">
        <v>2106</v>
      </c>
      <c r="P70" t="s">
        <v>46</v>
      </c>
      <c r="Q70" t="s">
        <v>75</v>
      </c>
      <c r="R70" t="s">
        <v>2107</v>
      </c>
      <c r="S70">
        <v>7.2300000000000022</v>
      </c>
      <c r="T70">
        <v>5</v>
      </c>
      <c r="U70">
        <v>0.7</v>
      </c>
      <c r="V70">
        <v>-5.7840000000000007</v>
      </c>
    </row>
    <row r="71" spans="1:22" x14ac:dyDescent="0.35">
      <c r="A71">
        <v>9805</v>
      </c>
      <c r="B71" t="s">
        <v>10843</v>
      </c>
      <c r="C71">
        <v>2012</v>
      </c>
      <c r="D71" s="29">
        <v>41108</v>
      </c>
      <c r="E71" s="29">
        <v>41110</v>
      </c>
      <c r="F71" t="s">
        <v>23</v>
      </c>
      <c r="G71" t="s">
        <v>2540</v>
      </c>
      <c r="H71" t="s">
        <v>2541</v>
      </c>
      <c r="I71" t="s">
        <v>26</v>
      </c>
      <c r="J71" t="s">
        <v>27</v>
      </c>
      <c r="K71" t="s">
        <v>266</v>
      </c>
      <c r="L71" t="s">
        <v>267</v>
      </c>
      <c r="M71">
        <v>10024</v>
      </c>
      <c r="N71" t="s">
        <v>148</v>
      </c>
      <c r="O71" t="s">
        <v>5061</v>
      </c>
      <c r="P71" t="s">
        <v>32</v>
      </c>
      <c r="Q71" t="s">
        <v>65</v>
      </c>
      <c r="R71" t="s">
        <v>5062</v>
      </c>
      <c r="S71">
        <v>7.38</v>
      </c>
      <c r="T71">
        <v>1</v>
      </c>
      <c r="U71">
        <v>0</v>
      </c>
      <c r="V71">
        <v>2.1401999999999992</v>
      </c>
    </row>
    <row r="72" spans="1:22" x14ac:dyDescent="0.35">
      <c r="A72">
        <v>347</v>
      </c>
      <c r="B72" t="s">
        <v>1241</v>
      </c>
      <c r="C72">
        <v>2014</v>
      </c>
      <c r="D72" s="29">
        <v>41829</v>
      </c>
      <c r="E72" s="29">
        <v>41833</v>
      </c>
      <c r="F72" t="s">
        <v>50</v>
      </c>
      <c r="G72" t="s">
        <v>1242</v>
      </c>
      <c r="H72" t="s">
        <v>1243</v>
      </c>
      <c r="I72" t="s">
        <v>26</v>
      </c>
      <c r="J72" t="s">
        <v>27</v>
      </c>
      <c r="K72" t="s">
        <v>1244</v>
      </c>
      <c r="L72" t="s">
        <v>1245</v>
      </c>
      <c r="M72">
        <v>1852</v>
      </c>
      <c r="N72" t="s">
        <v>148</v>
      </c>
      <c r="O72" t="s">
        <v>782</v>
      </c>
      <c r="P72" t="s">
        <v>46</v>
      </c>
      <c r="Q72" t="s">
        <v>68</v>
      </c>
      <c r="R72" t="s">
        <v>783</v>
      </c>
      <c r="S72">
        <v>7.5600000000000005</v>
      </c>
      <c r="T72">
        <v>3</v>
      </c>
      <c r="U72">
        <v>0</v>
      </c>
      <c r="V72">
        <v>3.0996000000000006</v>
      </c>
    </row>
    <row r="73" spans="1:22" x14ac:dyDescent="0.35">
      <c r="A73">
        <v>3110</v>
      </c>
      <c r="B73" t="s">
        <v>6325</v>
      </c>
      <c r="C73">
        <v>2013</v>
      </c>
      <c r="D73" s="29">
        <v>41473</v>
      </c>
      <c r="E73" s="29">
        <v>41478</v>
      </c>
      <c r="F73" t="s">
        <v>50</v>
      </c>
      <c r="G73" t="s">
        <v>85</v>
      </c>
      <c r="H73" t="s">
        <v>86</v>
      </c>
      <c r="I73" t="s">
        <v>26</v>
      </c>
      <c r="J73" t="s">
        <v>27</v>
      </c>
      <c r="K73" t="s">
        <v>318</v>
      </c>
      <c r="L73" t="s">
        <v>596</v>
      </c>
      <c r="M73">
        <v>65807</v>
      </c>
      <c r="N73" t="s">
        <v>105</v>
      </c>
      <c r="O73" t="s">
        <v>3239</v>
      </c>
      <c r="P73" t="s">
        <v>46</v>
      </c>
      <c r="Q73" t="s">
        <v>90</v>
      </c>
      <c r="R73" t="s">
        <v>3240</v>
      </c>
      <c r="S73">
        <v>7.64</v>
      </c>
      <c r="T73">
        <v>1</v>
      </c>
      <c r="U73">
        <v>0</v>
      </c>
      <c r="V73">
        <v>3.7435999999999998</v>
      </c>
    </row>
    <row r="74" spans="1:22" x14ac:dyDescent="0.35">
      <c r="A74">
        <v>3918</v>
      </c>
      <c r="B74" t="s">
        <v>7058</v>
      </c>
      <c r="C74">
        <v>2014</v>
      </c>
      <c r="D74" s="29">
        <v>41839</v>
      </c>
      <c r="E74" s="29">
        <v>41844</v>
      </c>
      <c r="F74" t="s">
        <v>50</v>
      </c>
      <c r="G74" t="s">
        <v>5155</v>
      </c>
      <c r="H74" t="s">
        <v>5156</v>
      </c>
      <c r="I74" t="s">
        <v>26</v>
      </c>
      <c r="J74" t="s">
        <v>27</v>
      </c>
      <c r="K74" t="s">
        <v>544</v>
      </c>
      <c r="L74" t="s">
        <v>310</v>
      </c>
      <c r="M74">
        <v>85023</v>
      </c>
      <c r="N74" t="s">
        <v>44</v>
      </c>
      <c r="O74" t="s">
        <v>3308</v>
      </c>
      <c r="P74" t="s">
        <v>46</v>
      </c>
      <c r="Q74" t="s">
        <v>75</v>
      </c>
      <c r="R74" t="s">
        <v>3309</v>
      </c>
      <c r="S74">
        <v>7.6560000000000006</v>
      </c>
      <c r="T74">
        <v>4</v>
      </c>
      <c r="U74">
        <v>0.7</v>
      </c>
      <c r="V74">
        <v>-6.1247999999999987</v>
      </c>
    </row>
    <row r="75" spans="1:22" x14ac:dyDescent="0.35">
      <c r="A75">
        <v>8337</v>
      </c>
      <c r="B75" t="s">
        <v>9964</v>
      </c>
      <c r="C75">
        <v>2013</v>
      </c>
      <c r="D75" s="29">
        <v>41458</v>
      </c>
      <c r="E75" s="29">
        <v>41464</v>
      </c>
      <c r="F75" t="s">
        <v>50</v>
      </c>
      <c r="G75" t="s">
        <v>2885</v>
      </c>
      <c r="H75" t="s">
        <v>2886</v>
      </c>
      <c r="I75" t="s">
        <v>26</v>
      </c>
      <c r="J75" t="s">
        <v>27</v>
      </c>
      <c r="K75" t="s">
        <v>1127</v>
      </c>
      <c r="L75" t="s">
        <v>319</v>
      </c>
      <c r="M75">
        <v>22204</v>
      </c>
      <c r="N75" t="s">
        <v>30</v>
      </c>
      <c r="O75" t="s">
        <v>9965</v>
      </c>
      <c r="P75" t="s">
        <v>46</v>
      </c>
      <c r="Q75" t="s">
        <v>68</v>
      </c>
      <c r="R75" t="s">
        <v>9966</v>
      </c>
      <c r="S75">
        <v>7.7</v>
      </c>
      <c r="T75">
        <v>2</v>
      </c>
      <c r="U75">
        <v>0</v>
      </c>
      <c r="V75">
        <v>3.157</v>
      </c>
    </row>
    <row r="76" spans="1:22" x14ac:dyDescent="0.35">
      <c r="A76">
        <v>338</v>
      </c>
      <c r="B76" t="s">
        <v>1220</v>
      </c>
      <c r="C76">
        <v>2011</v>
      </c>
      <c r="D76" s="29">
        <v>40736</v>
      </c>
      <c r="E76" s="29">
        <v>40741</v>
      </c>
      <c r="F76" t="s">
        <v>50</v>
      </c>
      <c r="G76" t="s">
        <v>1221</v>
      </c>
      <c r="H76" t="s">
        <v>1222</v>
      </c>
      <c r="I76" t="s">
        <v>41</v>
      </c>
      <c r="J76" t="s">
        <v>27</v>
      </c>
      <c r="K76" t="s">
        <v>127</v>
      </c>
      <c r="L76" t="s">
        <v>43</v>
      </c>
      <c r="M76">
        <v>94122</v>
      </c>
      <c r="N76" t="s">
        <v>44</v>
      </c>
      <c r="O76" t="s">
        <v>1223</v>
      </c>
      <c r="P76" t="s">
        <v>46</v>
      </c>
      <c r="Q76" t="s">
        <v>75</v>
      </c>
      <c r="R76" t="s">
        <v>1224</v>
      </c>
      <c r="S76">
        <v>7.7120000000000006</v>
      </c>
      <c r="T76">
        <v>2</v>
      </c>
      <c r="U76">
        <v>0.2</v>
      </c>
      <c r="V76">
        <v>2.7956000000000003</v>
      </c>
    </row>
    <row r="77" spans="1:22" x14ac:dyDescent="0.35">
      <c r="A77">
        <v>4549</v>
      </c>
      <c r="B77" t="s">
        <v>7585</v>
      </c>
      <c r="C77">
        <v>2012</v>
      </c>
      <c r="D77" s="29">
        <v>41102</v>
      </c>
      <c r="E77" s="29">
        <v>41107</v>
      </c>
      <c r="F77" t="s">
        <v>23</v>
      </c>
      <c r="G77" t="s">
        <v>1815</v>
      </c>
      <c r="H77" t="s">
        <v>1816</v>
      </c>
      <c r="I77" t="s">
        <v>26</v>
      </c>
      <c r="J77" t="s">
        <v>27</v>
      </c>
      <c r="K77" t="s">
        <v>303</v>
      </c>
      <c r="L77" t="s">
        <v>211</v>
      </c>
      <c r="M77">
        <v>60610</v>
      </c>
      <c r="N77" t="s">
        <v>105</v>
      </c>
      <c r="O77" t="s">
        <v>1100</v>
      </c>
      <c r="P77" t="s">
        <v>32</v>
      </c>
      <c r="Q77" t="s">
        <v>65</v>
      </c>
      <c r="R77" t="s">
        <v>1101</v>
      </c>
      <c r="S77">
        <v>7.76</v>
      </c>
      <c r="T77">
        <v>1</v>
      </c>
      <c r="U77">
        <v>0.6</v>
      </c>
      <c r="V77">
        <v>-2.1340000000000003</v>
      </c>
    </row>
    <row r="78" spans="1:22" x14ac:dyDescent="0.35">
      <c r="A78">
        <v>5499</v>
      </c>
      <c r="B78" t="s">
        <v>8286</v>
      </c>
      <c r="C78">
        <v>2014</v>
      </c>
      <c r="D78" s="29">
        <v>41836</v>
      </c>
      <c r="E78" s="29">
        <v>41839</v>
      </c>
      <c r="F78" t="s">
        <v>23</v>
      </c>
      <c r="G78" t="s">
        <v>4324</v>
      </c>
      <c r="H78" t="s">
        <v>4325</v>
      </c>
      <c r="I78" t="s">
        <v>26</v>
      </c>
      <c r="J78" t="s">
        <v>27</v>
      </c>
      <c r="K78" t="s">
        <v>266</v>
      </c>
      <c r="L78" t="s">
        <v>267</v>
      </c>
      <c r="M78">
        <v>10024</v>
      </c>
      <c r="N78" t="s">
        <v>148</v>
      </c>
      <c r="O78" t="s">
        <v>1140</v>
      </c>
      <c r="P78" t="s">
        <v>46</v>
      </c>
      <c r="Q78" t="s">
        <v>47</v>
      </c>
      <c r="R78" t="s">
        <v>1141</v>
      </c>
      <c r="S78">
        <v>7.83</v>
      </c>
      <c r="T78">
        <v>3</v>
      </c>
      <c r="U78">
        <v>0</v>
      </c>
      <c r="V78">
        <v>3.6017999999999999</v>
      </c>
    </row>
    <row r="79" spans="1:22" x14ac:dyDescent="0.35">
      <c r="A79">
        <v>3579</v>
      </c>
      <c r="B79" t="s">
        <v>6758</v>
      </c>
      <c r="C79">
        <v>2013</v>
      </c>
      <c r="D79" s="29">
        <v>41481</v>
      </c>
      <c r="E79" s="29">
        <v>41485</v>
      </c>
      <c r="F79" t="s">
        <v>50</v>
      </c>
      <c r="G79" t="s">
        <v>3003</v>
      </c>
      <c r="H79" t="s">
        <v>3004</v>
      </c>
      <c r="I79" t="s">
        <v>26</v>
      </c>
      <c r="J79" t="s">
        <v>27</v>
      </c>
      <c r="K79" t="s">
        <v>328</v>
      </c>
      <c r="L79" t="s">
        <v>1487</v>
      </c>
      <c r="M79">
        <v>39212</v>
      </c>
      <c r="N79" t="s">
        <v>30</v>
      </c>
      <c r="O79" t="s">
        <v>6759</v>
      </c>
      <c r="P79" t="s">
        <v>46</v>
      </c>
      <c r="Q79" t="s">
        <v>59</v>
      </c>
      <c r="R79" t="s">
        <v>6760</v>
      </c>
      <c r="S79">
        <v>7.89</v>
      </c>
      <c r="T79">
        <v>1</v>
      </c>
      <c r="U79">
        <v>0</v>
      </c>
      <c r="V79">
        <v>0.31559999999999899</v>
      </c>
    </row>
    <row r="80" spans="1:22" x14ac:dyDescent="0.35">
      <c r="A80">
        <v>2440</v>
      </c>
      <c r="B80" t="s">
        <v>5506</v>
      </c>
      <c r="C80">
        <v>2014</v>
      </c>
      <c r="D80" s="29">
        <v>41838</v>
      </c>
      <c r="E80" s="29">
        <v>41843</v>
      </c>
      <c r="F80" t="s">
        <v>50</v>
      </c>
      <c r="G80" t="s">
        <v>4348</v>
      </c>
      <c r="H80" t="s">
        <v>4349</v>
      </c>
      <c r="I80" t="s">
        <v>26</v>
      </c>
      <c r="J80" t="s">
        <v>27</v>
      </c>
      <c r="K80" t="s">
        <v>900</v>
      </c>
      <c r="L80" t="s">
        <v>54</v>
      </c>
      <c r="M80">
        <v>33614</v>
      </c>
      <c r="N80" t="s">
        <v>30</v>
      </c>
      <c r="O80" t="s">
        <v>2447</v>
      </c>
      <c r="P80" t="s">
        <v>32</v>
      </c>
      <c r="Q80" t="s">
        <v>65</v>
      </c>
      <c r="R80" t="s">
        <v>2448</v>
      </c>
      <c r="S80">
        <v>7.9040000000000008</v>
      </c>
      <c r="T80">
        <v>2</v>
      </c>
      <c r="U80">
        <v>0.2</v>
      </c>
      <c r="V80">
        <v>2.1736000000000004</v>
      </c>
    </row>
    <row r="81" spans="1:22" x14ac:dyDescent="0.35">
      <c r="A81">
        <v>3572</v>
      </c>
      <c r="B81" t="s">
        <v>6748</v>
      </c>
      <c r="C81">
        <v>2014</v>
      </c>
      <c r="D81" s="29">
        <v>41824</v>
      </c>
      <c r="E81" s="29">
        <v>41824</v>
      </c>
      <c r="F81" t="s">
        <v>1290</v>
      </c>
      <c r="G81" t="s">
        <v>721</v>
      </c>
      <c r="H81" t="s">
        <v>722</v>
      </c>
      <c r="I81" t="s">
        <v>102</v>
      </c>
      <c r="J81" t="s">
        <v>27</v>
      </c>
      <c r="K81" t="s">
        <v>95</v>
      </c>
      <c r="L81" t="s">
        <v>96</v>
      </c>
      <c r="M81">
        <v>98105</v>
      </c>
      <c r="N81" t="s">
        <v>44</v>
      </c>
      <c r="O81" t="s">
        <v>1234</v>
      </c>
      <c r="P81" t="s">
        <v>71</v>
      </c>
      <c r="Q81" t="s">
        <v>72</v>
      </c>
      <c r="R81" t="s">
        <v>1235</v>
      </c>
      <c r="S81">
        <v>7.9920000000000009</v>
      </c>
      <c r="T81">
        <v>1</v>
      </c>
      <c r="U81">
        <v>0.2</v>
      </c>
      <c r="V81">
        <v>2.6972999999999994</v>
      </c>
    </row>
    <row r="82" spans="1:22" x14ac:dyDescent="0.35">
      <c r="A82">
        <v>373</v>
      </c>
      <c r="B82" t="s">
        <v>1307</v>
      </c>
      <c r="C82">
        <v>2011</v>
      </c>
      <c r="D82" s="29">
        <v>40747</v>
      </c>
      <c r="E82" s="29">
        <v>40751</v>
      </c>
      <c r="F82" t="s">
        <v>50</v>
      </c>
      <c r="G82" t="s">
        <v>1308</v>
      </c>
      <c r="H82" t="s">
        <v>1309</v>
      </c>
      <c r="I82" t="s">
        <v>26</v>
      </c>
      <c r="J82" t="s">
        <v>27</v>
      </c>
      <c r="K82" t="s">
        <v>1310</v>
      </c>
      <c r="L82" t="s">
        <v>310</v>
      </c>
      <c r="M82">
        <v>85705</v>
      </c>
      <c r="N82" t="s">
        <v>44</v>
      </c>
      <c r="O82" t="s">
        <v>1208</v>
      </c>
      <c r="P82" t="s">
        <v>46</v>
      </c>
      <c r="Q82" t="s">
        <v>75</v>
      </c>
      <c r="R82" t="s">
        <v>1209</v>
      </c>
      <c r="S82">
        <v>8.1600000000000019</v>
      </c>
      <c r="T82">
        <v>5</v>
      </c>
      <c r="U82">
        <v>0.7</v>
      </c>
      <c r="V82">
        <v>-5.7119999999999997</v>
      </c>
    </row>
    <row r="83" spans="1:22" x14ac:dyDescent="0.35">
      <c r="A83">
        <v>1211</v>
      </c>
      <c r="B83" t="s">
        <v>3419</v>
      </c>
      <c r="C83">
        <v>2013</v>
      </c>
      <c r="D83" s="29">
        <v>41470</v>
      </c>
      <c r="E83" s="29">
        <v>41474</v>
      </c>
      <c r="F83" t="s">
        <v>23</v>
      </c>
      <c r="G83" t="s">
        <v>3420</v>
      </c>
      <c r="H83" t="s">
        <v>3421</v>
      </c>
      <c r="I83" t="s">
        <v>41</v>
      </c>
      <c r="J83" t="s">
        <v>27</v>
      </c>
      <c r="K83" t="s">
        <v>266</v>
      </c>
      <c r="L83" t="s">
        <v>267</v>
      </c>
      <c r="M83">
        <v>10009</v>
      </c>
      <c r="N83" t="s">
        <v>148</v>
      </c>
      <c r="O83" t="s">
        <v>3424</v>
      </c>
      <c r="P83" t="s">
        <v>46</v>
      </c>
      <c r="Q83" t="s">
        <v>75</v>
      </c>
      <c r="R83" t="s">
        <v>3425</v>
      </c>
      <c r="S83">
        <v>8.5440000000000005</v>
      </c>
      <c r="T83">
        <v>2</v>
      </c>
      <c r="U83">
        <v>0.2</v>
      </c>
      <c r="V83">
        <v>2.8835999999999995</v>
      </c>
    </row>
    <row r="84" spans="1:22" x14ac:dyDescent="0.35">
      <c r="A84">
        <v>5989</v>
      </c>
      <c r="B84" t="s">
        <v>8609</v>
      </c>
      <c r="C84">
        <v>2013</v>
      </c>
      <c r="D84" s="29">
        <v>41475</v>
      </c>
      <c r="E84" s="29">
        <v>41481</v>
      </c>
      <c r="F84" t="s">
        <v>50</v>
      </c>
      <c r="G84" t="s">
        <v>4869</v>
      </c>
      <c r="H84" t="s">
        <v>4870</v>
      </c>
      <c r="I84" t="s">
        <v>26</v>
      </c>
      <c r="J84" t="s">
        <v>27</v>
      </c>
      <c r="K84" t="s">
        <v>7619</v>
      </c>
      <c r="L84" t="s">
        <v>1487</v>
      </c>
      <c r="M84">
        <v>39401</v>
      </c>
      <c r="N84" t="s">
        <v>30</v>
      </c>
      <c r="O84" t="s">
        <v>1863</v>
      </c>
      <c r="P84" t="s">
        <v>46</v>
      </c>
      <c r="Q84" t="s">
        <v>75</v>
      </c>
      <c r="R84" t="s">
        <v>1864</v>
      </c>
      <c r="S84">
        <v>8.6</v>
      </c>
      <c r="T84">
        <v>1</v>
      </c>
      <c r="U84">
        <v>0</v>
      </c>
      <c r="V84">
        <v>4.0419999999999998</v>
      </c>
    </row>
    <row r="85" spans="1:22" x14ac:dyDescent="0.35">
      <c r="A85">
        <v>1473</v>
      </c>
      <c r="B85" t="s">
        <v>3952</v>
      </c>
      <c r="C85">
        <v>2014</v>
      </c>
      <c r="D85" s="29">
        <v>41832</v>
      </c>
      <c r="E85" s="29">
        <v>41836</v>
      </c>
      <c r="F85" t="s">
        <v>50</v>
      </c>
      <c r="G85" t="s">
        <v>3953</v>
      </c>
      <c r="H85" t="s">
        <v>3954</v>
      </c>
      <c r="I85" t="s">
        <v>41</v>
      </c>
      <c r="J85" t="s">
        <v>27</v>
      </c>
      <c r="K85" t="s">
        <v>42</v>
      </c>
      <c r="L85" t="s">
        <v>43</v>
      </c>
      <c r="M85">
        <v>90004</v>
      </c>
      <c r="N85" t="s">
        <v>44</v>
      </c>
      <c r="O85" t="s">
        <v>2674</v>
      </c>
      <c r="P85" t="s">
        <v>46</v>
      </c>
      <c r="Q85" t="s">
        <v>47</v>
      </c>
      <c r="R85" t="s">
        <v>2675</v>
      </c>
      <c r="S85">
        <v>8.67</v>
      </c>
      <c r="T85">
        <v>3</v>
      </c>
      <c r="U85">
        <v>0</v>
      </c>
      <c r="V85">
        <v>4.0749000000000004</v>
      </c>
    </row>
    <row r="86" spans="1:22" x14ac:dyDescent="0.35">
      <c r="A86">
        <v>5970</v>
      </c>
      <c r="B86" t="s">
        <v>8600</v>
      </c>
      <c r="C86">
        <v>2011</v>
      </c>
      <c r="D86" s="29">
        <v>40744</v>
      </c>
      <c r="E86" s="29">
        <v>40746</v>
      </c>
      <c r="F86" t="s">
        <v>188</v>
      </c>
      <c r="G86" t="s">
        <v>1957</v>
      </c>
      <c r="H86" t="s">
        <v>1958</v>
      </c>
      <c r="I86" t="s">
        <v>26</v>
      </c>
      <c r="J86" t="s">
        <v>27</v>
      </c>
      <c r="K86" t="s">
        <v>947</v>
      </c>
      <c r="L86" t="s">
        <v>43</v>
      </c>
      <c r="M86">
        <v>92105</v>
      </c>
      <c r="N86" t="s">
        <v>44</v>
      </c>
      <c r="O86" t="s">
        <v>1208</v>
      </c>
      <c r="P86" t="s">
        <v>46</v>
      </c>
      <c r="Q86" t="s">
        <v>75</v>
      </c>
      <c r="R86" t="s">
        <v>1209</v>
      </c>
      <c r="S86">
        <v>8.7040000000000006</v>
      </c>
      <c r="T86">
        <v>2</v>
      </c>
      <c r="U86">
        <v>0.2</v>
      </c>
      <c r="V86">
        <v>3.1551999999999998</v>
      </c>
    </row>
    <row r="87" spans="1:22" x14ac:dyDescent="0.35">
      <c r="A87">
        <v>1940</v>
      </c>
      <c r="B87" t="s">
        <v>4797</v>
      </c>
      <c r="C87">
        <v>2013</v>
      </c>
      <c r="D87" s="29">
        <v>41464</v>
      </c>
      <c r="E87" s="29">
        <v>41468</v>
      </c>
      <c r="F87" t="s">
        <v>50</v>
      </c>
      <c r="G87" t="s">
        <v>4798</v>
      </c>
      <c r="H87" t="s">
        <v>4799</v>
      </c>
      <c r="I87" t="s">
        <v>26</v>
      </c>
      <c r="J87" t="s">
        <v>27</v>
      </c>
      <c r="K87" t="s">
        <v>4800</v>
      </c>
      <c r="L87" t="s">
        <v>457</v>
      </c>
      <c r="M87">
        <v>80020</v>
      </c>
      <c r="N87" t="s">
        <v>44</v>
      </c>
      <c r="O87" t="s">
        <v>158</v>
      </c>
      <c r="P87" t="s">
        <v>46</v>
      </c>
      <c r="Q87" t="s">
        <v>75</v>
      </c>
      <c r="R87" t="s">
        <v>159</v>
      </c>
      <c r="S87">
        <v>8.7360000000000024</v>
      </c>
      <c r="T87">
        <v>4</v>
      </c>
      <c r="U87">
        <v>0.7</v>
      </c>
      <c r="V87">
        <v>-6.1151999999999997</v>
      </c>
    </row>
    <row r="88" spans="1:22" x14ac:dyDescent="0.35">
      <c r="A88">
        <v>580</v>
      </c>
      <c r="B88" t="s">
        <v>1951</v>
      </c>
      <c r="C88">
        <v>2014</v>
      </c>
      <c r="D88" s="29">
        <v>41841</v>
      </c>
      <c r="E88" s="29">
        <v>41847</v>
      </c>
      <c r="F88" t="s">
        <v>50</v>
      </c>
      <c r="G88" t="s">
        <v>1952</v>
      </c>
      <c r="H88" t="s">
        <v>1953</v>
      </c>
      <c r="I88" t="s">
        <v>26</v>
      </c>
      <c r="J88" t="s">
        <v>27</v>
      </c>
      <c r="K88" t="s">
        <v>303</v>
      </c>
      <c r="L88" t="s">
        <v>211</v>
      </c>
      <c r="M88">
        <v>60610</v>
      </c>
      <c r="N88" t="s">
        <v>105</v>
      </c>
      <c r="O88" t="s">
        <v>1954</v>
      </c>
      <c r="P88" t="s">
        <v>32</v>
      </c>
      <c r="Q88" t="s">
        <v>65</v>
      </c>
      <c r="R88" t="s">
        <v>1955</v>
      </c>
      <c r="S88">
        <v>8.7919999999999998</v>
      </c>
      <c r="T88">
        <v>1</v>
      </c>
      <c r="U88">
        <v>0.6</v>
      </c>
      <c r="V88">
        <v>-5.7148000000000003</v>
      </c>
    </row>
    <row r="89" spans="1:22" x14ac:dyDescent="0.35">
      <c r="A89">
        <v>6586</v>
      </c>
      <c r="B89" t="s">
        <v>8976</v>
      </c>
      <c r="C89">
        <v>2014</v>
      </c>
      <c r="D89" s="29">
        <v>41842</v>
      </c>
      <c r="E89" s="29">
        <v>41848</v>
      </c>
      <c r="F89" t="s">
        <v>50</v>
      </c>
      <c r="G89" t="s">
        <v>4893</v>
      </c>
      <c r="H89" t="s">
        <v>4894</v>
      </c>
      <c r="I89" t="s">
        <v>26</v>
      </c>
      <c r="J89" t="s">
        <v>27</v>
      </c>
      <c r="K89" t="s">
        <v>1976</v>
      </c>
      <c r="L89" t="s">
        <v>319</v>
      </c>
      <c r="M89">
        <v>24153</v>
      </c>
      <c r="N89" t="s">
        <v>30</v>
      </c>
      <c r="O89" t="s">
        <v>1020</v>
      </c>
      <c r="P89" t="s">
        <v>32</v>
      </c>
      <c r="Q89" t="s">
        <v>65</v>
      </c>
      <c r="R89" t="s">
        <v>1021</v>
      </c>
      <c r="S89">
        <v>8.8000000000000007</v>
      </c>
      <c r="T89">
        <v>5</v>
      </c>
      <c r="U89">
        <v>0</v>
      </c>
      <c r="V89">
        <v>3.8720000000000003</v>
      </c>
    </row>
    <row r="90" spans="1:22" x14ac:dyDescent="0.35">
      <c r="A90">
        <v>1044</v>
      </c>
      <c r="B90" t="s">
        <v>3093</v>
      </c>
      <c r="C90">
        <v>2014</v>
      </c>
      <c r="D90" s="29">
        <v>41830</v>
      </c>
      <c r="E90" s="29">
        <v>41833</v>
      </c>
      <c r="F90" t="s">
        <v>188</v>
      </c>
      <c r="G90" t="s">
        <v>3094</v>
      </c>
      <c r="H90" t="s">
        <v>3095</v>
      </c>
      <c r="I90" t="s">
        <v>41</v>
      </c>
      <c r="J90" t="s">
        <v>27</v>
      </c>
      <c r="K90" t="s">
        <v>303</v>
      </c>
      <c r="L90" t="s">
        <v>211</v>
      </c>
      <c r="M90">
        <v>60610</v>
      </c>
      <c r="N90" t="s">
        <v>105</v>
      </c>
      <c r="O90" t="s">
        <v>3096</v>
      </c>
      <c r="P90" t="s">
        <v>46</v>
      </c>
      <c r="Q90" t="s">
        <v>68</v>
      </c>
      <c r="R90" t="s">
        <v>3097</v>
      </c>
      <c r="S90">
        <v>8.84</v>
      </c>
      <c r="T90">
        <v>5</v>
      </c>
      <c r="U90">
        <v>0.2</v>
      </c>
      <c r="V90">
        <v>2.9835000000000003</v>
      </c>
    </row>
    <row r="91" spans="1:22" x14ac:dyDescent="0.35">
      <c r="A91">
        <v>9779</v>
      </c>
      <c r="B91" t="s">
        <v>10832</v>
      </c>
      <c r="C91">
        <v>2011</v>
      </c>
      <c r="D91" s="29">
        <v>40750</v>
      </c>
      <c r="E91" s="29">
        <v>40754</v>
      </c>
      <c r="F91" t="s">
        <v>50</v>
      </c>
      <c r="G91" t="s">
        <v>1417</v>
      </c>
      <c r="H91" t="s">
        <v>1418</v>
      </c>
      <c r="I91" t="s">
        <v>26</v>
      </c>
      <c r="J91" t="s">
        <v>27</v>
      </c>
      <c r="K91" t="s">
        <v>678</v>
      </c>
      <c r="L91" t="s">
        <v>104</v>
      </c>
      <c r="M91">
        <v>78207</v>
      </c>
      <c r="N91" t="s">
        <v>105</v>
      </c>
      <c r="O91" t="s">
        <v>897</v>
      </c>
      <c r="P91" t="s">
        <v>46</v>
      </c>
      <c r="Q91" t="s">
        <v>75</v>
      </c>
      <c r="R91" t="s">
        <v>898</v>
      </c>
      <c r="S91">
        <v>8.879999999999999</v>
      </c>
      <c r="T91">
        <v>5</v>
      </c>
      <c r="U91">
        <v>0.8</v>
      </c>
      <c r="V91">
        <v>-13.32</v>
      </c>
    </row>
    <row r="92" spans="1:22" x14ac:dyDescent="0.35">
      <c r="A92">
        <v>5502</v>
      </c>
      <c r="B92" t="s">
        <v>8286</v>
      </c>
      <c r="C92">
        <v>2014</v>
      </c>
      <c r="D92" s="29">
        <v>41836</v>
      </c>
      <c r="E92" s="29">
        <v>41839</v>
      </c>
      <c r="F92" t="s">
        <v>23</v>
      </c>
      <c r="G92" t="s">
        <v>4324</v>
      </c>
      <c r="H92" t="s">
        <v>4325</v>
      </c>
      <c r="I92" t="s">
        <v>26</v>
      </c>
      <c r="J92" t="s">
        <v>27</v>
      </c>
      <c r="K92" t="s">
        <v>266</v>
      </c>
      <c r="L92" t="s">
        <v>267</v>
      </c>
      <c r="M92">
        <v>10024</v>
      </c>
      <c r="N92" t="s">
        <v>148</v>
      </c>
      <c r="O92" t="s">
        <v>4204</v>
      </c>
      <c r="P92" t="s">
        <v>46</v>
      </c>
      <c r="Q92" t="s">
        <v>90</v>
      </c>
      <c r="R92" t="s">
        <v>4205</v>
      </c>
      <c r="S92">
        <v>8.9600000000000009</v>
      </c>
      <c r="T92">
        <v>2</v>
      </c>
      <c r="U92">
        <v>0</v>
      </c>
      <c r="V92">
        <v>4.3904000000000005</v>
      </c>
    </row>
    <row r="93" spans="1:22" x14ac:dyDescent="0.35">
      <c r="A93">
        <v>7435</v>
      </c>
      <c r="B93" t="s">
        <v>9477</v>
      </c>
      <c r="C93">
        <v>2012</v>
      </c>
      <c r="D93" s="29">
        <v>41116</v>
      </c>
      <c r="E93" s="29">
        <v>41121</v>
      </c>
      <c r="F93" t="s">
        <v>50</v>
      </c>
      <c r="G93" t="s">
        <v>1383</v>
      </c>
      <c r="H93" t="s">
        <v>1384</v>
      </c>
      <c r="I93" t="s">
        <v>41</v>
      </c>
      <c r="J93" t="s">
        <v>27</v>
      </c>
      <c r="K93" t="s">
        <v>8826</v>
      </c>
      <c r="L93" t="s">
        <v>43</v>
      </c>
      <c r="M93">
        <v>93030</v>
      </c>
      <c r="N93" t="s">
        <v>44</v>
      </c>
      <c r="O93" t="s">
        <v>2077</v>
      </c>
      <c r="P93" t="s">
        <v>46</v>
      </c>
      <c r="Q93" t="s">
        <v>75</v>
      </c>
      <c r="R93" t="s">
        <v>2078</v>
      </c>
      <c r="S93">
        <v>9.1440000000000001</v>
      </c>
      <c r="T93">
        <v>3</v>
      </c>
      <c r="U93">
        <v>0.2</v>
      </c>
      <c r="V93">
        <v>3.0860999999999996</v>
      </c>
    </row>
    <row r="94" spans="1:22" x14ac:dyDescent="0.35">
      <c r="A94">
        <v>1208</v>
      </c>
      <c r="B94" t="s">
        <v>3419</v>
      </c>
      <c r="C94">
        <v>2013</v>
      </c>
      <c r="D94" s="29">
        <v>41470</v>
      </c>
      <c r="E94" s="29">
        <v>41474</v>
      </c>
      <c r="F94" t="s">
        <v>23</v>
      </c>
      <c r="G94" t="s">
        <v>3420</v>
      </c>
      <c r="H94" t="s">
        <v>3421</v>
      </c>
      <c r="I94" t="s">
        <v>41</v>
      </c>
      <c r="J94" t="s">
        <v>27</v>
      </c>
      <c r="K94" t="s">
        <v>266</v>
      </c>
      <c r="L94" t="s">
        <v>267</v>
      </c>
      <c r="M94">
        <v>10009</v>
      </c>
      <c r="N94" t="s">
        <v>148</v>
      </c>
      <c r="O94" t="s">
        <v>1253</v>
      </c>
      <c r="P94" t="s">
        <v>46</v>
      </c>
      <c r="Q94" t="s">
        <v>75</v>
      </c>
      <c r="R94" t="s">
        <v>1254</v>
      </c>
      <c r="S94">
        <v>9.1440000000000001</v>
      </c>
      <c r="T94">
        <v>3</v>
      </c>
      <c r="U94">
        <v>0.2</v>
      </c>
      <c r="V94">
        <v>3.2003999999999997</v>
      </c>
    </row>
    <row r="95" spans="1:22" x14ac:dyDescent="0.35">
      <c r="A95">
        <v>7045</v>
      </c>
      <c r="B95" t="s">
        <v>9257</v>
      </c>
      <c r="C95">
        <v>2014</v>
      </c>
      <c r="D95" s="29">
        <v>41839</v>
      </c>
      <c r="E95" s="29">
        <v>41844</v>
      </c>
      <c r="F95" t="s">
        <v>50</v>
      </c>
      <c r="G95" t="s">
        <v>2304</v>
      </c>
      <c r="H95" t="s">
        <v>2305</v>
      </c>
      <c r="I95" t="s">
        <v>26</v>
      </c>
      <c r="J95" t="s">
        <v>27</v>
      </c>
      <c r="K95" t="s">
        <v>146</v>
      </c>
      <c r="L95" t="s">
        <v>147</v>
      </c>
      <c r="M95">
        <v>19134</v>
      </c>
      <c r="N95" t="s">
        <v>148</v>
      </c>
      <c r="O95" t="s">
        <v>5410</v>
      </c>
      <c r="P95" t="s">
        <v>46</v>
      </c>
      <c r="Q95" t="s">
        <v>578</v>
      </c>
      <c r="R95" t="s">
        <v>5411</v>
      </c>
      <c r="S95">
        <v>9.1840000000000011</v>
      </c>
      <c r="T95">
        <v>2</v>
      </c>
      <c r="U95">
        <v>0.2</v>
      </c>
      <c r="V95">
        <v>1.1479999999999988</v>
      </c>
    </row>
    <row r="96" spans="1:22" x14ac:dyDescent="0.35">
      <c r="A96">
        <v>375</v>
      </c>
      <c r="B96" t="s">
        <v>1307</v>
      </c>
      <c r="C96">
        <v>2011</v>
      </c>
      <c r="D96" s="29">
        <v>40747</v>
      </c>
      <c r="E96" s="29">
        <v>40751</v>
      </c>
      <c r="F96" t="s">
        <v>50</v>
      </c>
      <c r="G96" t="s">
        <v>1308</v>
      </c>
      <c r="H96" t="s">
        <v>1309</v>
      </c>
      <c r="I96" t="s">
        <v>26</v>
      </c>
      <c r="J96" t="s">
        <v>27</v>
      </c>
      <c r="K96" t="s">
        <v>1310</v>
      </c>
      <c r="L96" t="s">
        <v>310</v>
      </c>
      <c r="M96">
        <v>85705</v>
      </c>
      <c r="N96" t="s">
        <v>44</v>
      </c>
      <c r="O96" t="s">
        <v>1313</v>
      </c>
      <c r="P96" t="s">
        <v>46</v>
      </c>
      <c r="Q96" t="s">
        <v>68</v>
      </c>
      <c r="R96" t="s">
        <v>1314</v>
      </c>
      <c r="S96">
        <v>9.24</v>
      </c>
      <c r="T96">
        <v>1</v>
      </c>
      <c r="U96">
        <v>0.2</v>
      </c>
      <c r="V96">
        <v>0.92399999999999993</v>
      </c>
    </row>
    <row r="97" spans="1:22" x14ac:dyDescent="0.35">
      <c r="A97">
        <v>7455</v>
      </c>
      <c r="B97" t="s">
        <v>9487</v>
      </c>
      <c r="C97">
        <v>2013</v>
      </c>
      <c r="D97" s="29">
        <v>41486</v>
      </c>
      <c r="E97" s="29">
        <v>41491</v>
      </c>
      <c r="F97" t="s">
        <v>50</v>
      </c>
      <c r="G97" t="s">
        <v>2885</v>
      </c>
      <c r="H97" t="s">
        <v>2886</v>
      </c>
      <c r="I97" t="s">
        <v>26</v>
      </c>
      <c r="J97" t="s">
        <v>27</v>
      </c>
      <c r="K97" t="s">
        <v>303</v>
      </c>
      <c r="L97" t="s">
        <v>211</v>
      </c>
      <c r="M97">
        <v>60623</v>
      </c>
      <c r="N97" t="s">
        <v>105</v>
      </c>
      <c r="O97" t="s">
        <v>5730</v>
      </c>
      <c r="P97" t="s">
        <v>46</v>
      </c>
      <c r="Q97" t="s">
        <v>47</v>
      </c>
      <c r="R97" t="s">
        <v>5731</v>
      </c>
      <c r="S97">
        <v>9.2480000000000011</v>
      </c>
      <c r="T97">
        <v>4</v>
      </c>
      <c r="U97">
        <v>0.2</v>
      </c>
      <c r="V97">
        <v>3.1212</v>
      </c>
    </row>
    <row r="98" spans="1:22" x14ac:dyDescent="0.35">
      <c r="A98">
        <v>7509</v>
      </c>
      <c r="B98" t="s">
        <v>9515</v>
      </c>
      <c r="C98">
        <v>2014</v>
      </c>
      <c r="D98" s="29">
        <v>41835</v>
      </c>
      <c r="E98" s="29">
        <v>41839</v>
      </c>
      <c r="F98" t="s">
        <v>50</v>
      </c>
      <c r="G98" t="s">
        <v>2114</v>
      </c>
      <c r="H98" t="s">
        <v>2115</v>
      </c>
      <c r="I98" t="s">
        <v>26</v>
      </c>
      <c r="J98" t="s">
        <v>27</v>
      </c>
      <c r="K98" t="s">
        <v>497</v>
      </c>
      <c r="L98" t="s">
        <v>498</v>
      </c>
      <c r="M98">
        <v>43229</v>
      </c>
      <c r="N98" t="s">
        <v>148</v>
      </c>
      <c r="O98" t="s">
        <v>3214</v>
      </c>
      <c r="P98" t="s">
        <v>46</v>
      </c>
      <c r="Q98" t="s">
        <v>90</v>
      </c>
      <c r="R98" t="s">
        <v>3215</v>
      </c>
      <c r="S98">
        <v>9.2480000000000011</v>
      </c>
      <c r="T98">
        <v>2</v>
      </c>
      <c r="U98">
        <v>0.2</v>
      </c>
      <c r="V98">
        <v>3.3524000000000003</v>
      </c>
    </row>
    <row r="99" spans="1:22" x14ac:dyDescent="0.35">
      <c r="A99">
        <v>2174</v>
      </c>
      <c r="B99" t="s">
        <v>5114</v>
      </c>
      <c r="C99">
        <v>2013</v>
      </c>
      <c r="D99" s="29">
        <v>41486</v>
      </c>
      <c r="E99" s="29">
        <v>41491</v>
      </c>
      <c r="F99" t="s">
        <v>50</v>
      </c>
      <c r="G99" t="s">
        <v>550</v>
      </c>
      <c r="H99" t="s">
        <v>551</v>
      </c>
      <c r="I99" t="s">
        <v>102</v>
      </c>
      <c r="J99" t="s">
        <v>27</v>
      </c>
      <c r="K99" t="s">
        <v>184</v>
      </c>
      <c r="L99" t="s">
        <v>104</v>
      </c>
      <c r="M99">
        <v>77070</v>
      </c>
      <c r="N99" t="s">
        <v>105</v>
      </c>
      <c r="O99" t="s">
        <v>4327</v>
      </c>
      <c r="P99" t="s">
        <v>46</v>
      </c>
      <c r="Q99" t="s">
        <v>75</v>
      </c>
      <c r="R99" t="s">
        <v>4328</v>
      </c>
      <c r="S99">
        <v>9.2639999999999976</v>
      </c>
      <c r="T99">
        <v>3</v>
      </c>
      <c r="U99">
        <v>0.8</v>
      </c>
      <c r="V99">
        <v>-13.895999999999997</v>
      </c>
    </row>
    <row r="100" spans="1:22" x14ac:dyDescent="0.35">
      <c r="A100">
        <v>8852</v>
      </c>
      <c r="B100" t="s">
        <v>10274</v>
      </c>
      <c r="C100">
        <v>2012</v>
      </c>
      <c r="D100" s="29">
        <v>41092</v>
      </c>
      <c r="E100" s="29">
        <v>41094</v>
      </c>
      <c r="F100" t="s">
        <v>188</v>
      </c>
      <c r="G100" t="s">
        <v>1171</v>
      </c>
      <c r="H100" t="s">
        <v>1172</v>
      </c>
      <c r="I100" t="s">
        <v>41</v>
      </c>
      <c r="J100" t="s">
        <v>27</v>
      </c>
      <c r="K100" t="s">
        <v>4588</v>
      </c>
      <c r="L100" t="s">
        <v>88</v>
      </c>
      <c r="M100">
        <v>27604</v>
      </c>
      <c r="N100" t="s">
        <v>30</v>
      </c>
      <c r="O100" t="s">
        <v>2762</v>
      </c>
      <c r="P100" t="s">
        <v>46</v>
      </c>
      <c r="Q100" t="s">
        <v>90</v>
      </c>
      <c r="R100" t="s">
        <v>2763</v>
      </c>
      <c r="S100">
        <v>9.3920000000000012</v>
      </c>
      <c r="T100">
        <v>2</v>
      </c>
      <c r="U100">
        <v>0.2</v>
      </c>
      <c r="V100">
        <v>3.2871999999999999</v>
      </c>
    </row>
    <row r="101" spans="1:22" x14ac:dyDescent="0.35">
      <c r="A101">
        <v>2807</v>
      </c>
      <c r="B101" t="s">
        <v>5984</v>
      </c>
      <c r="C101">
        <v>2012</v>
      </c>
      <c r="D101" s="29">
        <v>41115</v>
      </c>
      <c r="E101" s="29">
        <v>41117</v>
      </c>
      <c r="F101" t="s">
        <v>23</v>
      </c>
      <c r="G101" t="s">
        <v>5985</v>
      </c>
      <c r="H101" t="s">
        <v>5986</v>
      </c>
      <c r="I101" t="s">
        <v>26</v>
      </c>
      <c r="J101" t="s">
        <v>27</v>
      </c>
      <c r="K101" t="s">
        <v>95</v>
      </c>
      <c r="L101" t="s">
        <v>96</v>
      </c>
      <c r="M101">
        <v>98115</v>
      </c>
      <c r="N101" t="s">
        <v>44</v>
      </c>
      <c r="O101" t="s">
        <v>4866</v>
      </c>
      <c r="P101" t="s">
        <v>46</v>
      </c>
      <c r="Q101" t="s">
        <v>269</v>
      </c>
      <c r="R101" t="s">
        <v>4867</v>
      </c>
      <c r="S101">
        <v>9.42</v>
      </c>
      <c r="T101">
        <v>2</v>
      </c>
      <c r="U101">
        <v>0</v>
      </c>
      <c r="V101">
        <v>0.47100000000000009</v>
      </c>
    </row>
    <row r="102" spans="1:22" x14ac:dyDescent="0.35">
      <c r="A102">
        <v>6527</v>
      </c>
      <c r="B102" t="s">
        <v>8940</v>
      </c>
      <c r="C102">
        <v>2013</v>
      </c>
      <c r="D102" s="29">
        <v>41463</v>
      </c>
      <c r="E102" s="29">
        <v>41469</v>
      </c>
      <c r="F102" t="s">
        <v>50</v>
      </c>
      <c r="G102" t="s">
        <v>3173</v>
      </c>
      <c r="H102" t="s">
        <v>3174</v>
      </c>
      <c r="I102" t="s">
        <v>102</v>
      </c>
      <c r="J102" t="s">
        <v>27</v>
      </c>
      <c r="K102" t="s">
        <v>146</v>
      </c>
      <c r="L102" t="s">
        <v>147</v>
      </c>
      <c r="M102">
        <v>19120</v>
      </c>
      <c r="N102" t="s">
        <v>148</v>
      </c>
      <c r="O102" t="s">
        <v>5670</v>
      </c>
      <c r="P102" t="s">
        <v>46</v>
      </c>
      <c r="Q102" t="s">
        <v>75</v>
      </c>
      <c r="R102" t="s">
        <v>5671</v>
      </c>
      <c r="S102">
        <v>9.4200000000000017</v>
      </c>
      <c r="T102">
        <v>5</v>
      </c>
      <c r="U102">
        <v>0.7</v>
      </c>
      <c r="V102">
        <v>-7.8500000000000014</v>
      </c>
    </row>
    <row r="103" spans="1:22" x14ac:dyDescent="0.35">
      <c r="A103">
        <v>8634</v>
      </c>
      <c r="B103" t="s">
        <v>10150</v>
      </c>
      <c r="C103">
        <v>2013</v>
      </c>
      <c r="D103" s="29">
        <v>41484</v>
      </c>
      <c r="E103" s="29">
        <v>41485</v>
      </c>
      <c r="F103" t="s">
        <v>188</v>
      </c>
      <c r="G103" t="s">
        <v>1892</v>
      </c>
      <c r="H103" t="s">
        <v>1893</v>
      </c>
      <c r="I103" t="s">
        <v>26</v>
      </c>
      <c r="J103" t="s">
        <v>27</v>
      </c>
      <c r="K103" t="s">
        <v>8098</v>
      </c>
      <c r="L103" t="s">
        <v>147</v>
      </c>
      <c r="M103">
        <v>18018</v>
      </c>
      <c r="N103" t="s">
        <v>148</v>
      </c>
      <c r="O103" t="s">
        <v>7634</v>
      </c>
      <c r="P103" t="s">
        <v>46</v>
      </c>
      <c r="Q103" t="s">
        <v>78</v>
      </c>
      <c r="R103" t="s">
        <v>7635</v>
      </c>
      <c r="S103">
        <v>9.48</v>
      </c>
      <c r="T103">
        <v>3</v>
      </c>
      <c r="U103">
        <v>0.2</v>
      </c>
      <c r="V103">
        <v>0.7110000000000003</v>
      </c>
    </row>
    <row r="104" spans="1:22" x14ac:dyDescent="0.35">
      <c r="A104">
        <v>3365</v>
      </c>
      <c r="B104" t="s">
        <v>6571</v>
      </c>
      <c r="C104">
        <v>2013</v>
      </c>
      <c r="D104" s="29">
        <v>41472</v>
      </c>
      <c r="E104" s="29">
        <v>41474</v>
      </c>
      <c r="F104" t="s">
        <v>23</v>
      </c>
      <c r="G104" t="s">
        <v>3907</v>
      </c>
      <c r="H104" t="s">
        <v>3908</v>
      </c>
      <c r="I104" t="s">
        <v>41</v>
      </c>
      <c r="J104" t="s">
        <v>27</v>
      </c>
      <c r="K104" t="s">
        <v>184</v>
      </c>
      <c r="L104" t="s">
        <v>104</v>
      </c>
      <c r="M104">
        <v>77036</v>
      </c>
      <c r="N104" t="s">
        <v>105</v>
      </c>
      <c r="O104" t="s">
        <v>2887</v>
      </c>
      <c r="P104" t="s">
        <v>32</v>
      </c>
      <c r="Q104" t="s">
        <v>65</v>
      </c>
      <c r="R104" t="s">
        <v>186</v>
      </c>
      <c r="S104">
        <v>9.5519999999999996</v>
      </c>
      <c r="T104">
        <v>3</v>
      </c>
      <c r="U104">
        <v>0.6</v>
      </c>
      <c r="V104">
        <v>-3.8207999999999984</v>
      </c>
    </row>
    <row r="105" spans="1:22" x14ac:dyDescent="0.35">
      <c r="A105">
        <v>1394</v>
      </c>
      <c r="B105" t="s">
        <v>3800</v>
      </c>
      <c r="C105">
        <v>2014</v>
      </c>
      <c r="D105" s="29">
        <v>41824</v>
      </c>
      <c r="E105" s="29">
        <v>41825</v>
      </c>
      <c r="F105" t="s">
        <v>188</v>
      </c>
      <c r="G105" t="s">
        <v>3801</v>
      </c>
      <c r="H105" t="s">
        <v>3802</v>
      </c>
      <c r="I105" t="s">
        <v>41</v>
      </c>
      <c r="J105" t="s">
        <v>27</v>
      </c>
      <c r="K105" t="s">
        <v>2221</v>
      </c>
      <c r="L105" t="s">
        <v>88</v>
      </c>
      <c r="M105">
        <v>27217</v>
      </c>
      <c r="N105" t="s">
        <v>30</v>
      </c>
      <c r="O105" t="s">
        <v>770</v>
      </c>
      <c r="P105" t="s">
        <v>46</v>
      </c>
      <c r="Q105" t="s">
        <v>68</v>
      </c>
      <c r="R105" t="s">
        <v>771</v>
      </c>
      <c r="S105">
        <v>9.5519999999999996</v>
      </c>
      <c r="T105">
        <v>3</v>
      </c>
      <c r="U105">
        <v>0.2</v>
      </c>
      <c r="V105">
        <v>1.5521999999999991</v>
      </c>
    </row>
    <row r="106" spans="1:22" x14ac:dyDescent="0.35">
      <c r="A106">
        <v>5438</v>
      </c>
      <c r="B106" t="s">
        <v>8239</v>
      </c>
      <c r="C106">
        <v>2011</v>
      </c>
      <c r="D106" s="29">
        <v>40729</v>
      </c>
      <c r="E106" s="29">
        <v>40732</v>
      </c>
      <c r="F106" t="s">
        <v>188</v>
      </c>
      <c r="G106" t="s">
        <v>8188</v>
      </c>
      <c r="H106" t="s">
        <v>8189</v>
      </c>
      <c r="I106" t="s">
        <v>41</v>
      </c>
      <c r="J106" t="s">
        <v>27</v>
      </c>
      <c r="K106" t="s">
        <v>2289</v>
      </c>
      <c r="L106" t="s">
        <v>54</v>
      </c>
      <c r="M106">
        <v>32137</v>
      </c>
      <c r="N106" t="s">
        <v>30</v>
      </c>
      <c r="O106" t="s">
        <v>6400</v>
      </c>
      <c r="P106" t="s">
        <v>46</v>
      </c>
      <c r="Q106" t="s">
        <v>75</v>
      </c>
      <c r="R106" t="s">
        <v>6401</v>
      </c>
      <c r="S106">
        <v>9.8100000000000023</v>
      </c>
      <c r="T106">
        <v>5</v>
      </c>
      <c r="U106">
        <v>0.7</v>
      </c>
      <c r="V106">
        <v>-6.8669999999999973</v>
      </c>
    </row>
    <row r="107" spans="1:22" x14ac:dyDescent="0.35">
      <c r="A107">
        <v>1703</v>
      </c>
      <c r="B107" t="s">
        <v>4389</v>
      </c>
      <c r="C107">
        <v>2012</v>
      </c>
      <c r="D107" s="29">
        <v>41103</v>
      </c>
      <c r="E107" s="29">
        <v>41105</v>
      </c>
      <c r="F107" t="s">
        <v>23</v>
      </c>
      <c r="G107" t="s">
        <v>3731</v>
      </c>
      <c r="H107" t="s">
        <v>3732</v>
      </c>
      <c r="I107" t="s">
        <v>26</v>
      </c>
      <c r="J107" t="s">
        <v>27</v>
      </c>
      <c r="K107" t="s">
        <v>266</v>
      </c>
      <c r="L107" t="s">
        <v>267</v>
      </c>
      <c r="M107">
        <v>10035</v>
      </c>
      <c r="N107" t="s">
        <v>148</v>
      </c>
      <c r="O107" t="s">
        <v>3185</v>
      </c>
      <c r="P107" t="s">
        <v>46</v>
      </c>
      <c r="Q107" t="s">
        <v>90</v>
      </c>
      <c r="R107" t="s">
        <v>186</v>
      </c>
      <c r="S107">
        <v>9.9600000000000009</v>
      </c>
      <c r="T107">
        <v>2</v>
      </c>
      <c r="U107">
        <v>0</v>
      </c>
      <c r="V107">
        <v>4.6812000000000005</v>
      </c>
    </row>
    <row r="108" spans="1:22" x14ac:dyDescent="0.35">
      <c r="A108">
        <v>2219</v>
      </c>
      <c r="B108" t="s">
        <v>5172</v>
      </c>
      <c r="C108">
        <v>2014</v>
      </c>
      <c r="D108" s="29">
        <v>41849</v>
      </c>
      <c r="E108" s="29">
        <v>41853</v>
      </c>
      <c r="F108" t="s">
        <v>50</v>
      </c>
      <c r="G108" t="s">
        <v>5173</v>
      </c>
      <c r="H108" t="s">
        <v>5174</v>
      </c>
      <c r="I108" t="s">
        <v>41</v>
      </c>
      <c r="J108" t="s">
        <v>27</v>
      </c>
      <c r="K108" t="s">
        <v>127</v>
      </c>
      <c r="L108" t="s">
        <v>43</v>
      </c>
      <c r="M108">
        <v>94110</v>
      </c>
      <c r="N108" t="s">
        <v>44</v>
      </c>
      <c r="O108" t="s">
        <v>2913</v>
      </c>
      <c r="P108" t="s">
        <v>46</v>
      </c>
      <c r="Q108" t="s">
        <v>75</v>
      </c>
      <c r="R108" t="s">
        <v>2914</v>
      </c>
      <c r="S108">
        <v>9.9840000000000018</v>
      </c>
      <c r="T108">
        <v>4</v>
      </c>
      <c r="U108">
        <v>0.2</v>
      </c>
      <c r="V108">
        <v>3.6191999999999993</v>
      </c>
    </row>
    <row r="109" spans="1:22" x14ac:dyDescent="0.35">
      <c r="A109">
        <v>6524</v>
      </c>
      <c r="B109" t="s">
        <v>8940</v>
      </c>
      <c r="C109">
        <v>2013</v>
      </c>
      <c r="D109" s="29">
        <v>41463</v>
      </c>
      <c r="E109" s="29">
        <v>41469</v>
      </c>
      <c r="F109" t="s">
        <v>50</v>
      </c>
      <c r="G109" t="s">
        <v>3173</v>
      </c>
      <c r="H109" t="s">
        <v>3174</v>
      </c>
      <c r="I109" t="s">
        <v>102</v>
      </c>
      <c r="J109" t="s">
        <v>27</v>
      </c>
      <c r="K109" t="s">
        <v>146</v>
      </c>
      <c r="L109" t="s">
        <v>147</v>
      </c>
      <c r="M109">
        <v>19120</v>
      </c>
      <c r="N109" t="s">
        <v>148</v>
      </c>
      <c r="O109" t="s">
        <v>7177</v>
      </c>
      <c r="P109" t="s">
        <v>46</v>
      </c>
      <c r="Q109" t="s">
        <v>47</v>
      </c>
      <c r="R109" t="s">
        <v>7178</v>
      </c>
      <c r="S109">
        <v>10.08</v>
      </c>
      <c r="T109">
        <v>2</v>
      </c>
      <c r="U109">
        <v>0.2</v>
      </c>
      <c r="V109">
        <v>3.2759999999999994</v>
      </c>
    </row>
    <row r="110" spans="1:22" x14ac:dyDescent="0.35">
      <c r="A110">
        <v>6963</v>
      </c>
      <c r="B110" t="s">
        <v>9212</v>
      </c>
      <c r="C110">
        <v>2013</v>
      </c>
      <c r="D110" s="29">
        <v>41472</v>
      </c>
      <c r="E110" s="29">
        <v>41476</v>
      </c>
      <c r="F110" t="s">
        <v>23</v>
      </c>
      <c r="G110" t="s">
        <v>581</v>
      </c>
      <c r="H110" t="s">
        <v>582</v>
      </c>
      <c r="I110" t="s">
        <v>41</v>
      </c>
      <c r="J110" t="s">
        <v>27</v>
      </c>
      <c r="K110" t="s">
        <v>382</v>
      </c>
      <c r="L110" t="s">
        <v>383</v>
      </c>
      <c r="M110">
        <v>29203</v>
      </c>
      <c r="N110" t="s">
        <v>30</v>
      </c>
      <c r="O110" t="s">
        <v>172</v>
      </c>
      <c r="P110" t="s">
        <v>46</v>
      </c>
      <c r="Q110" t="s">
        <v>173</v>
      </c>
      <c r="R110" t="s">
        <v>174</v>
      </c>
      <c r="S110">
        <v>10.199999999999999</v>
      </c>
      <c r="T110">
        <v>5</v>
      </c>
      <c r="U110">
        <v>0</v>
      </c>
      <c r="V110">
        <v>4.7939999999999996</v>
      </c>
    </row>
    <row r="111" spans="1:22" x14ac:dyDescent="0.35">
      <c r="A111">
        <v>3367</v>
      </c>
      <c r="B111" t="s">
        <v>6575</v>
      </c>
      <c r="C111">
        <v>2011</v>
      </c>
      <c r="D111" s="29">
        <v>40733</v>
      </c>
      <c r="E111" s="29">
        <v>40739</v>
      </c>
      <c r="F111" t="s">
        <v>50</v>
      </c>
      <c r="G111" t="s">
        <v>2605</v>
      </c>
      <c r="H111" t="s">
        <v>2606</v>
      </c>
      <c r="I111" t="s">
        <v>41</v>
      </c>
      <c r="J111" t="s">
        <v>27</v>
      </c>
      <c r="K111" t="s">
        <v>815</v>
      </c>
      <c r="L111" t="s">
        <v>104</v>
      </c>
      <c r="M111">
        <v>75217</v>
      </c>
      <c r="N111" t="s">
        <v>105</v>
      </c>
      <c r="O111" t="s">
        <v>3632</v>
      </c>
      <c r="P111" t="s">
        <v>46</v>
      </c>
      <c r="Q111" t="s">
        <v>90</v>
      </c>
      <c r="R111" t="s">
        <v>3633</v>
      </c>
      <c r="S111">
        <v>10.368000000000002</v>
      </c>
      <c r="T111">
        <v>2</v>
      </c>
      <c r="U111">
        <v>0.2</v>
      </c>
      <c r="V111">
        <v>3.6288</v>
      </c>
    </row>
    <row r="112" spans="1:22" x14ac:dyDescent="0.35">
      <c r="A112">
        <v>5802</v>
      </c>
      <c r="B112" t="s">
        <v>8496</v>
      </c>
      <c r="C112">
        <v>2011</v>
      </c>
      <c r="D112" s="29">
        <v>40735</v>
      </c>
      <c r="E112" s="29">
        <v>40738</v>
      </c>
      <c r="F112" t="s">
        <v>188</v>
      </c>
      <c r="G112" t="s">
        <v>3679</v>
      </c>
      <c r="H112" t="s">
        <v>3680</v>
      </c>
      <c r="I112" t="s">
        <v>26</v>
      </c>
      <c r="J112" t="s">
        <v>27</v>
      </c>
      <c r="K112" t="s">
        <v>4172</v>
      </c>
      <c r="L112" t="s">
        <v>104</v>
      </c>
      <c r="M112">
        <v>79907</v>
      </c>
      <c r="N112" t="s">
        <v>105</v>
      </c>
      <c r="O112" t="s">
        <v>6744</v>
      </c>
      <c r="P112" t="s">
        <v>46</v>
      </c>
      <c r="Q112" t="s">
        <v>90</v>
      </c>
      <c r="R112" t="s">
        <v>6745</v>
      </c>
      <c r="S112">
        <v>10.368000000000002</v>
      </c>
      <c r="T112">
        <v>2</v>
      </c>
      <c r="U112">
        <v>0.2</v>
      </c>
      <c r="V112">
        <v>3.6288</v>
      </c>
    </row>
    <row r="113" spans="1:22" x14ac:dyDescent="0.35">
      <c r="A113">
        <v>9964</v>
      </c>
      <c r="B113" t="s">
        <v>10917</v>
      </c>
      <c r="C113">
        <v>2012</v>
      </c>
      <c r="D113" s="29">
        <v>41116</v>
      </c>
      <c r="E113" s="29">
        <v>41116</v>
      </c>
      <c r="F113" t="s">
        <v>1290</v>
      </c>
      <c r="G113" t="s">
        <v>2009</v>
      </c>
      <c r="H113" t="s">
        <v>2010</v>
      </c>
      <c r="I113" t="s">
        <v>26</v>
      </c>
      <c r="J113" t="s">
        <v>27</v>
      </c>
      <c r="K113" t="s">
        <v>146</v>
      </c>
      <c r="L113" t="s">
        <v>147</v>
      </c>
      <c r="M113">
        <v>19140</v>
      </c>
      <c r="N113" t="s">
        <v>148</v>
      </c>
      <c r="O113" t="s">
        <v>3632</v>
      </c>
      <c r="P113" t="s">
        <v>46</v>
      </c>
      <c r="Q113" t="s">
        <v>90</v>
      </c>
      <c r="R113" t="s">
        <v>3633</v>
      </c>
      <c r="S113">
        <v>10.368000000000002</v>
      </c>
      <c r="T113">
        <v>2</v>
      </c>
      <c r="U113">
        <v>0.2</v>
      </c>
      <c r="V113">
        <v>3.6288</v>
      </c>
    </row>
    <row r="114" spans="1:22" x14ac:dyDescent="0.35">
      <c r="A114">
        <v>5244</v>
      </c>
      <c r="B114" t="s">
        <v>8086</v>
      </c>
      <c r="C114">
        <v>2013</v>
      </c>
      <c r="D114" s="29">
        <v>41481</v>
      </c>
      <c r="E114" s="29">
        <v>41482</v>
      </c>
      <c r="F114" t="s">
        <v>188</v>
      </c>
      <c r="G114" t="s">
        <v>3814</v>
      </c>
      <c r="H114" t="s">
        <v>3815</v>
      </c>
      <c r="I114" t="s">
        <v>102</v>
      </c>
      <c r="J114" t="s">
        <v>27</v>
      </c>
      <c r="K114" t="s">
        <v>1127</v>
      </c>
      <c r="L114" t="s">
        <v>319</v>
      </c>
      <c r="M114">
        <v>22204</v>
      </c>
      <c r="N114" t="s">
        <v>30</v>
      </c>
      <c r="O114" t="s">
        <v>3366</v>
      </c>
      <c r="P114" t="s">
        <v>46</v>
      </c>
      <c r="Q114" t="s">
        <v>75</v>
      </c>
      <c r="R114" t="s">
        <v>3367</v>
      </c>
      <c r="S114">
        <v>10.44</v>
      </c>
      <c r="T114">
        <v>1</v>
      </c>
      <c r="U114">
        <v>0</v>
      </c>
      <c r="V114">
        <v>4.8023999999999996</v>
      </c>
    </row>
    <row r="115" spans="1:22" x14ac:dyDescent="0.35">
      <c r="A115">
        <v>4846</v>
      </c>
      <c r="B115" t="s">
        <v>7817</v>
      </c>
      <c r="C115">
        <v>2012</v>
      </c>
      <c r="D115" s="29">
        <v>41113</v>
      </c>
      <c r="E115" s="29">
        <v>41116</v>
      </c>
      <c r="F115" t="s">
        <v>23</v>
      </c>
      <c r="G115" t="s">
        <v>1984</v>
      </c>
      <c r="H115" t="s">
        <v>1985</v>
      </c>
      <c r="I115" t="s">
        <v>26</v>
      </c>
      <c r="J115" t="s">
        <v>27</v>
      </c>
      <c r="K115" t="s">
        <v>389</v>
      </c>
      <c r="L115" t="s">
        <v>267</v>
      </c>
      <c r="M115">
        <v>14609</v>
      </c>
      <c r="N115" t="s">
        <v>148</v>
      </c>
      <c r="O115" t="s">
        <v>971</v>
      </c>
      <c r="P115" t="s">
        <v>46</v>
      </c>
      <c r="Q115" t="s">
        <v>75</v>
      </c>
      <c r="R115" t="s">
        <v>972</v>
      </c>
      <c r="S115">
        <v>10.512</v>
      </c>
      <c r="T115">
        <v>3</v>
      </c>
      <c r="U115">
        <v>0.2</v>
      </c>
      <c r="V115">
        <v>3.6791999999999998</v>
      </c>
    </row>
    <row r="116" spans="1:22" x14ac:dyDescent="0.35">
      <c r="A116">
        <v>5651</v>
      </c>
      <c r="B116" t="s">
        <v>8403</v>
      </c>
      <c r="C116">
        <v>2014</v>
      </c>
      <c r="D116" s="29">
        <v>41838</v>
      </c>
      <c r="E116" s="29">
        <v>41840</v>
      </c>
      <c r="F116" t="s">
        <v>23</v>
      </c>
      <c r="G116" t="s">
        <v>2431</v>
      </c>
      <c r="H116" t="s">
        <v>2432</v>
      </c>
      <c r="I116" t="s">
        <v>41</v>
      </c>
      <c r="J116" t="s">
        <v>27</v>
      </c>
      <c r="K116" t="s">
        <v>6122</v>
      </c>
      <c r="L116" t="s">
        <v>43</v>
      </c>
      <c r="M116">
        <v>92307</v>
      </c>
      <c r="N116" t="s">
        <v>44</v>
      </c>
      <c r="O116" t="s">
        <v>6403</v>
      </c>
      <c r="P116" t="s">
        <v>46</v>
      </c>
      <c r="Q116" t="s">
        <v>59</v>
      </c>
      <c r="R116" t="s">
        <v>6404</v>
      </c>
      <c r="S116">
        <v>10.56</v>
      </c>
      <c r="T116">
        <v>2</v>
      </c>
      <c r="U116">
        <v>0</v>
      </c>
      <c r="V116">
        <v>0</v>
      </c>
    </row>
    <row r="117" spans="1:22" x14ac:dyDescent="0.35">
      <c r="A117">
        <v>274</v>
      </c>
      <c r="B117" t="s">
        <v>1017</v>
      </c>
      <c r="C117">
        <v>2012</v>
      </c>
      <c r="D117" s="29">
        <v>41120</v>
      </c>
      <c r="E117" s="29">
        <v>41121</v>
      </c>
      <c r="F117" t="s">
        <v>188</v>
      </c>
      <c r="G117" t="s">
        <v>600</v>
      </c>
      <c r="H117" t="s">
        <v>601</v>
      </c>
      <c r="I117" t="s">
        <v>26</v>
      </c>
      <c r="J117" t="s">
        <v>27</v>
      </c>
      <c r="K117" t="s">
        <v>127</v>
      </c>
      <c r="L117" t="s">
        <v>43</v>
      </c>
      <c r="M117">
        <v>94109</v>
      </c>
      <c r="N117" t="s">
        <v>44</v>
      </c>
      <c r="O117" t="s">
        <v>1022</v>
      </c>
      <c r="P117" t="s">
        <v>46</v>
      </c>
      <c r="Q117" t="s">
        <v>75</v>
      </c>
      <c r="R117" t="s">
        <v>1023</v>
      </c>
      <c r="S117">
        <v>10.92</v>
      </c>
      <c r="T117">
        <v>3</v>
      </c>
      <c r="U117">
        <v>0.2</v>
      </c>
      <c r="V117">
        <v>4.0949999999999989</v>
      </c>
    </row>
    <row r="118" spans="1:22" x14ac:dyDescent="0.35">
      <c r="A118">
        <v>5665</v>
      </c>
      <c r="B118" t="s">
        <v>8409</v>
      </c>
      <c r="C118">
        <v>2013</v>
      </c>
      <c r="D118" s="29">
        <v>41477</v>
      </c>
      <c r="E118" s="29">
        <v>41477</v>
      </c>
      <c r="F118" t="s">
        <v>1290</v>
      </c>
      <c r="G118" t="s">
        <v>6311</v>
      </c>
      <c r="H118" t="s">
        <v>6312</v>
      </c>
      <c r="I118" t="s">
        <v>41</v>
      </c>
      <c r="J118" t="s">
        <v>27</v>
      </c>
      <c r="K118" t="s">
        <v>606</v>
      </c>
      <c r="L118" t="s">
        <v>498</v>
      </c>
      <c r="M118">
        <v>43055</v>
      </c>
      <c r="N118" t="s">
        <v>148</v>
      </c>
      <c r="O118" t="s">
        <v>4315</v>
      </c>
      <c r="P118" t="s">
        <v>46</v>
      </c>
      <c r="Q118" t="s">
        <v>75</v>
      </c>
      <c r="R118" t="s">
        <v>4316</v>
      </c>
      <c r="S118">
        <v>11.088000000000003</v>
      </c>
      <c r="T118">
        <v>7</v>
      </c>
      <c r="U118">
        <v>0.7</v>
      </c>
      <c r="V118">
        <v>-8.1311999999999998</v>
      </c>
    </row>
    <row r="119" spans="1:22" x14ac:dyDescent="0.35">
      <c r="A119">
        <v>6838</v>
      </c>
      <c r="B119" t="s">
        <v>9127</v>
      </c>
      <c r="C119">
        <v>2012</v>
      </c>
      <c r="D119" s="29">
        <v>41096</v>
      </c>
      <c r="E119" s="29">
        <v>41102</v>
      </c>
      <c r="F119" t="s">
        <v>50</v>
      </c>
      <c r="G119" t="s">
        <v>4611</v>
      </c>
      <c r="H119" t="s">
        <v>4612</v>
      </c>
      <c r="I119" t="s">
        <v>41</v>
      </c>
      <c r="J119" t="s">
        <v>27</v>
      </c>
      <c r="K119" t="s">
        <v>3936</v>
      </c>
      <c r="L119" t="s">
        <v>788</v>
      </c>
      <c r="M119">
        <v>8360</v>
      </c>
      <c r="N119" t="s">
        <v>148</v>
      </c>
      <c r="O119" t="s">
        <v>1282</v>
      </c>
      <c r="P119" t="s">
        <v>46</v>
      </c>
      <c r="Q119" t="s">
        <v>68</v>
      </c>
      <c r="R119" t="s">
        <v>1283</v>
      </c>
      <c r="S119">
        <v>11.12</v>
      </c>
      <c r="T119">
        <v>4</v>
      </c>
      <c r="U119">
        <v>0</v>
      </c>
      <c r="V119">
        <v>2.8911999999999995</v>
      </c>
    </row>
    <row r="120" spans="1:22" x14ac:dyDescent="0.35">
      <c r="A120">
        <v>2053</v>
      </c>
      <c r="B120" t="s">
        <v>4927</v>
      </c>
      <c r="C120">
        <v>2012</v>
      </c>
      <c r="D120" s="29">
        <v>41101</v>
      </c>
      <c r="E120" s="29">
        <v>41103</v>
      </c>
      <c r="F120" t="s">
        <v>188</v>
      </c>
      <c r="G120" t="s">
        <v>2035</v>
      </c>
      <c r="H120" t="s">
        <v>2036</v>
      </c>
      <c r="I120" t="s">
        <v>26</v>
      </c>
      <c r="J120" t="s">
        <v>27</v>
      </c>
      <c r="K120" t="s">
        <v>146</v>
      </c>
      <c r="L120" t="s">
        <v>147</v>
      </c>
      <c r="M120">
        <v>19134</v>
      </c>
      <c r="N120" t="s">
        <v>148</v>
      </c>
      <c r="O120" t="s">
        <v>1282</v>
      </c>
      <c r="P120" t="s">
        <v>46</v>
      </c>
      <c r="Q120" t="s">
        <v>68</v>
      </c>
      <c r="R120" t="s">
        <v>1283</v>
      </c>
      <c r="S120">
        <v>11.12</v>
      </c>
      <c r="T120">
        <v>5</v>
      </c>
      <c r="U120">
        <v>0.2</v>
      </c>
      <c r="V120">
        <v>0.83399999999999963</v>
      </c>
    </row>
    <row r="121" spans="1:22" x14ac:dyDescent="0.35">
      <c r="A121">
        <v>3493</v>
      </c>
      <c r="B121" t="s">
        <v>6681</v>
      </c>
      <c r="C121">
        <v>2012</v>
      </c>
      <c r="D121" s="29">
        <v>41092</v>
      </c>
      <c r="E121" s="29">
        <v>41096</v>
      </c>
      <c r="F121" t="s">
        <v>50</v>
      </c>
      <c r="G121" t="s">
        <v>5127</v>
      </c>
      <c r="H121" t="s">
        <v>5128</v>
      </c>
      <c r="I121" t="s">
        <v>26</v>
      </c>
      <c r="J121" t="s">
        <v>27</v>
      </c>
      <c r="K121" t="s">
        <v>6682</v>
      </c>
      <c r="L121" t="s">
        <v>211</v>
      </c>
      <c r="M121">
        <v>60188</v>
      </c>
      <c r="N121" t="s">
        <v>105</v>
      </c>
      <c r="O121" t="s">
        <v>697</v>
      </c>
      <c r="P121" t="s">
        <v>46</v>
      </c>
      <c r="Q121" t="s">
        <v>90</v>
      </c>
      <c r="R121" t="s">
        <v>698</v>
      </c>
      <c r="S121">
        <v>11.168000000000001</v>
      </c>
      <c r="T121">
        <v>2</v>
      </c>
      <c r="U121">
        <v>0.2</v>
      </c>
      <c r="V121">
        <v>3.7692000000000001</v>
      </c>
    </row>
    <row r="122" spans="1:22" x14ac:dyDescent="0.35">
      <c r="A122">
        <v>1207</v>
      </c>
      <c r="B122" t="s">
        <v>3419</v>
      </c>
      <c r="C122">
        <v>2013</v>
      </c>
      <c r="D122" s="29">
        <v>41470</v>
      </c>
      <c r="E122" s="29">
        <v>41474</v>
      </c>
      <c r="F122" t="s">
        <v>23</v>
      </c>
      <c r="G122" t="s">
        <v>3420</v>
      </c>
      <c r="H122" t="s">
        <v>3421</v>
      </c>
      <c r="I122" t="s">
        <v>41</v>
      </c>
      <c r="J122" t="s">
        <v>27</v>
      </c>
      <c r="K122" t="s">
        <v>266</v>
      </c>
      <c r="L122" t="s">
        <v>267</v>
      </c>
      <c r="M122">
        <v>10009</v>
      </c>
      <c r="N122" t="s">
        <v>148</v>
      </c>
      <c r="O122" t="s">
        <v>2348</v>
      </c>
      <c r="P122" t="s">
        <v>46</v>
      </c>
      <c r="Q122" t="s">
        <v>59</v>
      </c>
      <c r="R122" t="s">
        <v>2349</v>
      </c>
      <c r="S122">
        <v>11.21</v>
      </c>
      <c r="T122">
        <v>1</v>
      </c>
      <c r="U122">
        <v>0</v>
      </c>
      <c r="V122">
        <v>3.3629999999999995</v>
      </c>
    </row>
    <row r="123" spans="1:22" x14ac:dyDescent="0.35">
      <c r="A123">
        <v>2983</v>
      </c>
      <c r="B123" t="s">
        <v>6177</v>
      </c>
      <c r="C123">
        <v>2011</v>
      </c>
      <c r="D123" s="29">
        <v>40736</v>
      </c>
      <c r="E123" s="29">
        <v>40742</v>
      </c>
      <c r="F123" t="s">
        <v>50</v>
      </c>
      <c r="G123" t="s">
        <v>486</v>
      </c>
      <c r="H123" t="s">
        <v>487</v>
      </c>
      <c r="I123" t="s">
        <v>26</v>
      </c>
      <c r="J123" t="s">
        <v>27</v>
      </c>
      <c r="K123" t="s">
        <v>95</v>
      </c>
      <c r="L123" t="s">
        <v>96</v>
      </c>
      <c r="M123">
        <v>98115</v>
      </c>
      <c r="N123" t="s">
        <v>44</v>
      </c>
      <c r="O123" t="s">
        <v>2553</v>
      </c>
      <c r="P123" t="s">
        <v>46</v>
      </c>
      <c r="Q123" t="s">
        <v>75</v>
      </c>
      <c r="R123" t="s">
        <v>2554</v>
      </c>
      <c r="S123">
        <v>11.264000000000001</v>
      </c>
      <c r="T123">
        <v>4</v>
      </c>
      <c r="U123">
        <v>0.2</v>
      </c>
      <c r="V123">
        <v>3.8015999999999992</v>
      </c>
    </row>
    <row r="124" spans="1:22" x14ac:dyDescent="0.35">
      <c r="A124">
        <v>8139</v>
      </c>
      <c r="B124" t="s">
        <v>9853</v>
      </c>
      <c r="C124">
        <v>2013</v>
      </c>
      <c r="D124" s="29">
        <v>41474</v>
      </c>
      <c r="E124" s="29">
        <v>41478</v>
      </c>
      <c r="F124" t="s">
        <v>50</v>
      </c>
      <c r="G124" t="s">
        <v>638</v>
      </c>
      <c r="H124" t="s">
        <v>639</v>
      </c>
      <c r="I124" t="s">
        <v>102</v>
      </c>
      <c r="J124" t="s">
        <v>27</v>
      </c>
      <c r="K124" t="s">
        <v>146</v>
      </c>
      <c r="L124" t="s">
        <v>147</v>
      </c>
      <c r="M124">
        <v>19140</v>
      </c>
      <c r="N124" t="s">
        <v>148</v>
      </c>
      <c r="O124" t="s">
        <v>3229</v>
      </c>
      <c r="P124" t="s">
        <v>46</v>
      </c>
      <c r="Q124" t="s">
        <v>68</v>
      </c>
      <c r="R124" t="s">
        <v>3230</v>
      </c>
      <c r="S124">
        <v>11.264000000000001</v>
      </c>
      <c r="T124">
        <v>8</v>
      </c>
      <c r="U124">
        <v>0.2</v>
      </c>
      <c r="V124">
        <v>1.2671999999999994</v>
      </c>
    </row>
    <row r="125" spans="1:22" x14ac:dyDescent="0.35">
      <c r="A125">
        <v>4231</v>
      </c>
      <c r="B125" t="s">
        <v>7333</v>
      </c>
      <c r="C125">
        <v>2014</v>
      </c>
      <c r="D125" s="29">
        <v>41826</v>
      </c>
      <c r="E125" s="29">
        <v>41831</v>
      </c>
      <c r="F125" t="s">
        <v>50</v>
      </c>
      <c r="G125" t="s">
        <v>2679</v>
      </c>
      <c r="H125" t="s">
        <v>2680</v>
      </c>
      <c r="I125" t="s">
        <v>41</v>
      </c>
      <c r="J125" t="s">
        <v>27</v>
      </c>
      <c r="K125" t="s">
        <v>815</v>
      </c>
      <c r="L125" t="s">
        <v>104</v>
      </c>
      <c r="M125">
        <v>75220</v>
      </c>
      <c r="N125" t="s">
        <v>105</v>
      </c>
      <c r="O125" t="s">
        <v>3344</v>
      </c>
      <c r="P125" t="s">
        <v>46</v>
      </c>
      <c r="Q125" t="s">
        <v>75</v>
      </c>
      <c r="R125" t="s">
        <v>3345</v>
      </c>
      <c r="S125">
        <v>11.393999999999998</v>
      </c>
      <c r="T125">
        <v>9</v>
      </c>
      <c r="U125">
        <v>0.8</v>
      </c>
      <c r="V125">
        <v>-17.660699999999999</v>
      </c>
    </row>
    <row r="126" spans="1:22" x14ac:dyDescent="0.35">
      <c r="A126">
        <v>4237</v>
      </c>
      <c r="B126" t="s">
        <v>7337</v>
      </c>
      <c r="C126">
        <v>2013</v>
      </c>
      <c r="D126" s="29">
        <v>41479</v>
      </c>
      <c r="E126" s="29">
        <v>41483</v>
      </c>
      <c r="F126" t="s">
        <v>50</v>
      </c>
      <c r="G126" t="s">
        <v>7338</v>
      </c>
      <c r="H126" t="s">
        <v>7339</v>
      </c>
      <c r="I126" t="s">
        <v>102</v>
      </c>
      <c r="J126" t="s">
        <v>27</v>
      </c>
      <c r="K126" t="s">
        <v>3101</v>
      </c>
      <c r="L126" t="s">
        <v>211</v>
      </c>
      <c r="M126">
        <v>61107</v>
      </c>
      <c r="N126" t="s">
        <v>105</v>
      </c>
      <c r="O126" t="s">
        <v>5771</v>
      </c>
      <c r="P126" t="s">
        <v>46</v>
      </c>
      <c r="Q126" t="s">
        <v>75</v>
      </c>
      <c r="R126" t="s">
        <v>5772</v>
      </c>
      <c r="S126">
        <v>11.415999999999997</v>
      </c>
      <c r="T126">
        <v>4</v>
      </c>
      <c r="U126">
        <v>0.8</v>
      </c>
      <c r="V126">
        <v>-18.836400000000005</v>
      </c>
    </row>
    <row r="127" spans="1:22" x14ac:dyDescent="0.35">
      <c r="A127">
        <v>7167</v>
      </c>
      <c r="B127" t="s">
        <v>9324</v>
      </c>
      <c r="C127">
        <v>2011</v>
      </c>
      <c r="D127" s="29">
        <v>40746</v>
      </c>
      <c r="E127" s="29">
        <v>40748</v>
      </c>
      <c r="F127" t="s">
        <v>23</v>
      </c>
      <c r="G127" t="s">
        <v>2235</v>
      </c>
      <c r="H127" t="s">
        <v>2236</v>
      </c>
      <c r="I127" t="s">
        <v>26</v>
      </c>
      <c r="J127" t="s">
        <v>27</v>
      </c>
      <c r="K127" t="s">
        <v>127</v>
      </c>
      <c r="L127" t="s">
        <v>43</v>
      </c>
      <c r="M127">
        <v>94122</v>
      </c>
      <c r="N127" t="s">
        <v>44</v>
      </c>
      <c r="O127" t="s">
        <v>2535</v>
      </c>
      <c r="P127" t="s">
        <v>46</v>
      </c>
      <c r="Q127" t="s">
        <v>68</v>
      </c>
      <c r="R127" t="s">
        <v>2536</v>
      </c>
      <c r="S127">
        <v>11.52</v>
      </c>
      <c r="T127">
        <v>4</v>
      </c>
      <c r="U127">
        <v>0</v>
      </c>
      <c r="V127">
        <v>3.2256</v>
      </c>
    </row>
    <row r="128" spans="1:22" x14ac:dyDescent="0.35">
      <c r="A128">
        <v>4602</v>
      </c>
      <c r="B128" t="s">
        <v>7638</v>
      </c>
      <c r="C128">
        <v>2012</v>
      </c>
      <c r="D128" s="29">
        <v>41106</v>
      </c>
      <c r="E128" s="29">
        <v>41110</v>
      </c>
      <c r="F128" t="s">
        <v>50</v>
      </c>
      <c r="G128" t="s">
        <v>3763</v>
      </c>
      <c r="H128" t="s">
        <v>3764</v>
      </c>
      <c r="I128" t="s">
        <v>102</v>
      </c>
      <c r="J128" t="s">
        <v>27</v>
      </c>
      <c r="K128" t="s">
        <v>4492</v>
      </c>
      <c r="L128" t="s">
        <v>2735</v>
      </c>
      <c r="M128">
        <v>21215</v>
      </c>
      <c r="N128" t="s">
        <v>148</v>
      </c>
      <c r="O128" t="s">
        <v>6918</v>
      </c>
      <c r="P128" t="s">
        <v>46</v>
      </c>
      <c r="Q128" t="s">
        <v>269</v>
      </c>
      <c r="R128" t="s">
        <v>6919</v>
      </c>
      <c r="S128">
        <v>11.52</v>
      </c>
      <c r="T128">
        <v>4</v>
      </c>
      <c r="U128">
        <v>0</v>
      </c>
      <c r="V128">
        <v>5.4143999999999997</v>
      </c>
    </row>
    <row r="129" spans="1:22" x14ac:dyDescent="0.35">
      <c r="A129">
        <v>599</v>
      </c>
      <c r="B129" t="s">
        <v>1996</v>
      </c>
      <c r="C129">
        <v>2013</v>
      </c>
      <c r="D129" s="29">
        <v>41470</v>
      </c>
      <c r="E129" s="29">
        <v>41472</v>
      </c>
      <c r="F129" t="s">
        <v>188</v>
      </c>
      <c r="G129" t="s">
        <v>1997</v>
      </c>
      <c r="H129" t="s">
        <v>1998</v>
      </c>
      <c r="I129" t="s">
        <v>26</v>
      </c>
      <c r="J129" t="s">
        <v>27</v>
      </c>
      <c r="K129" t="s">
        <v>146</v>
      </c>
      <c r="L129" t="s">
        <v>147</v>
      </c>
      <c r="M129">
        <v>19134</v>
      </c>
      <c r="N129" t="s">
        <v>148</v>
      </c>
      <c r="O129" t="s">
        <v>1999</v>
      </c>
      <c r="P129" t="s">
        <v>46</v>
      </c>
      <c r="Q129" t="s">
        <v>578</v>
      </c>
      <c r="R129" t="s">
        <v>2000</v>
      </c>
      <c r="S129">
        <v>11.632</v>
      </c>
      <c r="T129">
        <v>2</v>
      </c>
      <c r="U129">
        <v>0.2</v>
      </c>
      <c r="V129">
        <v>1.0178000000000007</v>
      </c>
    </row>
    <row r="130" spans="1:22" x14ac:dyDescent="0.35">
      <c r="A130">
        <v>1528</v>
      </c>
      <c r="B130" t="s">
        <v>4060</v>
      </c>
      <c r="C130">
        <v>2013</v>
      </c>
      <c r="D130" s="29">
        <v>41478</v>
      </c>
      <c r="E130" s="29">
        <v>41483</v>
      </c>
      <c r="F130" t="s">
        <v>50</v>
      </c>
      <c r="G130" t="s">
        <v>1453</v>
      </c>
      <c r="H130" t="s">
        <v>1454</v>
      </c>
      <c r="I130" t="s">
        <v>26</v>
      </c>
      <c r="J130" t="s">
        <v>27</v>
      </c>
      <c r="K130" t="s">
        <v>4061</v>
      </c>
      <c r="L130" t="s">
        <v>147</v>
      </c>
      <c r="M130">
        <v>18103</v>
      </c>
      <c r="N130" t="s">
        <v>148</v>
      </c>
      <c r="O130" t="s">
        <v>4064</v>
      </c>
      <c r="P130" t="s">
        <v>32</v>
      </c>
      <c r="Q130" t="s">
        <v>65</v>
      </c>
      <c r="R130" t="s">
        <v>4065</v>
      </c>
      <c r="S130">
        <v>11.648000000000001</v>
      </c>
      <c r="T130">
        <v>2</v>
      </c>
      <c r="U130">
        <v>0.2</v>
      </c>
      <c r="V130">
        <v>3.3488000000000011</v>
      </c>
    </row>
    <row r="131" spans="1:22" x14ac:dyDescent="0.35">
      <c r="A131">
        <v>4373</v>
      </c>
      <c r="B131" t="s">
        <v>7454</v>
      </c>
      <c r="C131">
        <v>2014</v>
      </c>
      <c r="D131" s="29">
        <v>41844</v>
      </c>
      <c r="E131" s="29">
        <v>41846</v>
      </c>
      <c r="F131" t="s">
        <v>23</v>
      </c>
      <c r="G131" t="s">
        <v>242</v>
      </c>
      <c r="H131" t="s">
        <v>243</v>
      </c>
      <c r="I131" t="s">
        <v>26</v>
      </c>
      <c r="J131" t="s">
        <v>27</v>
      </c>
      <c r="K131" t="s">
        <v>7455</v>
      </c>
      <c r="L131" t="s">
        <v>254</v>
      </c>
      <c r="M131">
        <v>46514</v>
      </c>
      <c r="N131" t="s">
        <v>105</v>
      </c>
      <c r="O131" t="s">
        <v>998</v>
      </c>
      <c r="P131" t="s">
        <v>46</v>
      </c>
      <c r="Q131" t="s">
        <v>68</v>
      </c>
      <c r="R131" t="s">
        <v>999</v>
      </c>
      <c r="S131">
        <v>11.68</v>
      </c>
      <c r="T131">
        <v>2</v>
      </c>
      <c r="U131">
        <v>0</v>
      </c>
      <c r="V131">
        <v>5.4895999999999994</v>
      </c>
    </row>
    <row r="132" spans="1:22" x14ac:dyDescent="0.35">
      <c r="A132">
        <v>8299</v>
      </c>
      <c r="B132" t="s">
        <v>9939</v>
      </c>
      <c r="C132">
        <v>2012</v>
      </c>
      <c r="D132" s="29">
        <v>41095</v>
      </c>
      <c r="E132" s="29">
        <v>41101</v>
      </c>
      <c r="F132" t="s">
        <v>50</v>
      </c>
      <c r="G132" t="s">
        <v>2293</v>
      </c>
      <c r="H132" t="s">
        <v>2294</v>
      </c>
      <c r="I132" t="s">
        <v>41</v>
      </c>
      <c r="J132" t="s">
        <v>27</v>
      </c>
      <c r="K132" t="s">
        <v>467</v>
      </c>
      <c r="L132" t="s">
        <v>88</v>
      </c>
      <c r="M132">
        <v>28205</v>
      </c>
      <c r="N132" t="s">
        <v>30</v>
      </c>
      <c r="O132" t="s">
        <v>2365</v>
      </c>
      <c r="P132" t="s">
        <v>46</v>
      </c>
      <c r="Q132" t="s">
        <v>47</v>
      </c>
      <c r="R132" t="s">
        <v>2366</v>
      </c>
      <c r="S132">
        <v>11.784000000000001</v>
      </c>
      <c r="T132">
        <v>3</v>
      </c>
      <c r="U132">
        <v>0.2</v>
      </c>
      <c r="V132">
        <v>4.2716999999999992</v>
      </c>
    </row>
    <row r="133" spans="1:22" x14ac:dyDescent="0.35">
      <c r="A133">
        <v>1701</v>
      </c>
      <c r="B133" t="s">
        <v>4389</v>
      </c>
      <c r="C133">
        <v>2012</v>
      </c>
      <c r="D133" s="29">
        <v>41103</v>
      </c>
      <c r="E133" s="29">
        <v>41105</v>
      </c>
      <c r="F133" t="s">
        <v>23</v>
      </c>
      <c r="G133" t="s">
        <v>3731</v>
      </c>
      <c r="H133" t="s">
        <v>3732</v>
      </c>
      <c r="I133" t="s">
        <v>26</v>
      </c>
      <c r="J133" t="s">
        <v>27</v>
      </c>
      <c r="K133" t="s">
        <v>266</v>
      </c>
      <c r="L133" t="s">
        <v>267</v>
      </c>
      <c r="M133">
        <v>10035</v>
      </c>
      <c r="N133" t="s">
        <v>148</v>
      </c>
      <c r="O133" t="s">
        <v>3046</v>
      </c>
      <c r="P133" t="s">
        <v>46</v>
      </c>
      <c r="Q133" t="s">
        <v>75</v>
      </c>
      <c r="R133" t="s">
        <v>3047</v>
      </c>
      <c r="S133">
        <v>11.808</v>
      </c>
      <c r="T133">
        <v>2</v>
      </c>
      <c r="U133">
        <v>0.2</v>
      </c>
      <c r="V133">
        <v>4.2804000000000002</v>
      </c>
    </row>
    <row r="134" spans="1:22" x14ac:dyDescent="0.35">
      <c r="A134">
        <v>4132</v>
      </c>
      <c r="B134" t="s">
        <v>7237</v>
      </c>
      <c r="C134">
        <v>2012</v>
      </c>
      <c r="D134" s="29">
        <v>41092</v>
      </c>
      <c r="E134" s="29">
        <v>41099</v>
      </c>
      <c r="F134" t="s">
        <v>50</v>
      </c>
      <c r="G134" t="s">
        <v>407</v>
      </c>
      <c r="H134" t="s">
        <v>408</v>
      </c>
      <c r="I134" t="s">
        <v>26</v>
      </c>
      <c r="J134" t="s">
        <v>27</v>
      </c>
      <c r="K134" t="s">
        <v>7238</v>
      </c>
      <c r="L134" t="s">
        <v>54</v>
      </c>
      <c r="M134">
        <v>33021</v>
      </c>
      <c r="N134" t="s">
        <v>30</v>
      </c>
      <c r="O134" t="s">
        <v>3185</v>
      </c>
      <c r="P134" t="s">
        <v>46</v>
      </c>
      <c r="Q134" t="s">
        <v>90</v>
      </c>
      <c r="R134" t="s">
        <v>186</v>
      </c>
      <c r="S134">
        <v>11.952000000000002</v>
      </c>
      <c r="T134">
        <v>3</v>
      </c>
      <c r="U134">
        <v>0.2</v>
      </c>
      <c r="V134">
        <v>4.0338000000000003</v>
      </c>
    </row>
    <row r="135" spans="1:22" x14ac:dyDescent="0.35">
      <c r="A135">
        <v>8131</v>
      </c>
      <c r="B135" t="s">
        <v>9848</v>
      </c>
      <c r="C135">
        <v>2011</v>
      </c>
      <c r="D135" s="29">
        <v>40744</v>
      </c>
      <c r="E135" s="29">
        <v>40747</v>
      </c>
      <c r="F135" t="s">
        <v>188</v>
      </c>
      <c r="G135" t="s">
        <v>581</v>
      </c>
      <c r="H135" t="s">
        <v>582</v>
      </c>
      <c r="I135" t="s">
        <v>41</v>
      </c>
      <c r="J135" t="s">
        <v>27</v>
      </c>
      <c r="K135" t="s">
        <v>2855</v>
      </c>
      <c r="L135" t="s">
        <v>43</v>
      </c>
      <c r="M135">
        <v>92503</v>
      </c>
      <c r="N135" t="s">
        <v>44</v>
      </c>
      <c r="O135" t="s">
        <v>5290</v>
      </c>
      <c r="P135" t="s">
        <v>46</v>
      </c>
      <c r="Q135" t="s">
        <v>90</v>
      </c>
      <c r="R135" t="s">
        <v>5291</v>
      </c>
      <c r="S135">
        <v>11.96</v>
      </c>
      <c r="T135">
        <v>2</v>
      </c>
      <c r="U135">
        <v>0</v>
      </c>
      <c r="V135">
        <v>5.8604000000000003</v>
      </c>
    </row>
    <row r="136" spans="1:22" x14ac:dyDescent="0.35">
      <c r="A136">
        <v>3681</v>
      </c>
      <c r="B136" t="s">
        <v>6843</v>
      </c>
      <c r="C136">
        <v>2012</v>
      </c>
      <c r="D136" s="29">
        <v>41099</v>
      </c>
      <c r="E136" s="29">
        <v>41104</v>
      </c>
      <c r="F136" t="s">
        <v>50</v>
      </c>
      <c r="G136" t="s">
        <v>4558</v>
      </c>
      <c r="H136" t="s">
        <v>4559</v>
      </c>
      <c r="I136" t="s">
        <v>26</v>
      </c>
      <c r="J136" t="s">
        <v>27</v>
      </c>
      <c r="K136" t="s">
        <v>3213</v>
      </c>
      <c r="L136" t="s">
        <v>2735</v>
      </c>
      <c r="M136">
        <v>20735</v>
      </c>
      <c r="N136" t="s">
        <v>148</v>
      </c>
      <c r="O136" t="s">
        <v>6844</v>
      </c>
      <c r="P136" t="s">
        <v>46</v>
      </c>
      <c r="Q136" t="s">
        <v>47</v>
      </c>
      <c r="R136" t="s">
        <v>6845</v>
      </c>
      <c r="S136">
        <v>12.39</v>
      </c>
      <c r="T136">
        <v>3</v>
      </c>
      <c r="U136">
        <v>0</v>
      </c>
      <c r="V136">
        <v>5.6993999999999998</v>
      </c>
    </row>
    <row r="137" spans="1:22" x14ac:dyDescent="0.35">
      <c r="A137">
        <v>6274</v>
      </c>
      <c r="B137" t="s">
        <v>8798</v>
      </c>
      <c r="C137">
        <v>2013</v>
      </c>
      <c r="D137" s="29">
        <v>41473</v>
      </c>
      <c r="E137" s="29">
        <v>41478</v>
      </c>
      <c r="F137" t="s">
        <v>23</v>
      </c>
      <c r="G137" t="s">
        <v>5176</v>
      </c>
      <c r="H137" t="s">
        <v>5177</v>
      </c>
      <c r="I137" t="s">
        <v>26</v>
      </c>
      <c r="J137" t="s">
        <v>27</v>
      </c>
      <c r="K137" t="s">
        <v>95</v>
      </c>
      <c r="L137" t="s">
        <v>96</v>
      </c>
      <c r="M137">
        <v>98105</v>
      </c>
      <c r="N137" t="s">
        <v>44</v>
      </c>
      <c r="O137" t="s">
        <v>5688</v>
      </c>
      <c r="P137" t="s">
        <v>32</v>
      </c>
      <c r="Q137" t="s">
        <v>65</v>
      </c>
      <c r="R137" t="s">
        <v>5689</v>
      </c>
      <c r="S137">
        <v>12.419999999999998</v>
      </c>
      <c r="T137">
        <v>3</v>
      </c>
      <c r="U137">
        <v>0</v>
      </c>
      <c r="V137">
        <v>4.4711999999999996</v>
      </c>
    </row>
    <row r="138" spans="1:22" x14ac:dyDescent="0.35">
      <c r="A138">
        <v>6280</v>
      </c>
      <c r="B138" t="s">
        <v>8798</v>
      </c>
      <c r="C138">
        <v>2013</v>
      </c>
      <c r="D138" s="29">
        <v>41473</v>
      </c>
      <c r="E138" s="29">
        <v>41478</v>
      </c>
      <c r="F138" t="s">
        <v>23</v>
      </c>
      <c r="G138" t="s">
        <v>5176</v>
      </c>
      <c r="H138" t="s">
        <v>5177</v>
      </c>
      <c r="I138" t="s">
        <v>26</v>
      </c>
      <c r="J138" t="s">
        <v>27</v>
      </c>
      <c r="K138" t="s">
        <v>95</v>
      </c>
      <c r="L138" t="s">
        <v>96</v>
      </c>
      <c r="M138">
        <v>98105</v>
      </c>
      <c r="N138" t="s">
        <v>44</v>
      </c>
      <c r="O138" t="s">
        <v>3768</v>
      </c>
      <c r="P138" t="s">
        <v>46</v>
      </c>
      <c r="Q138" t="s">
        <v>75</v>
      </c>
      <c r="R138" t="s">
        <v>3769</v>
      </c>
      <c r="S138">
        <v>12.816000000000001</v>
      </c>
      <c r="T138">
        <v>3</v>
      </c>
      <c r="U138">
        <v>0.2</v>
      </c>
      <c r="V138">
        <v>4.1651999999999987</v>
      </c>
    </row>
    <row r="139" spans="1:22" x14ac:dyDescent="0.35">
      <c r="A139">
        <v>2808</v>
      </c>
      <c r="B139" t="s">
        <v>5984</v>
      </c>
      <c r="C139">
        <v>2012</v>
      </c>
      <c r="D139" s="29">
        <v>41115</v>
      </c>
      <c r="E139" s="29">
        <v>41117</v>
      </c>
      <c r="F139" t="s">
        <v>23</v>
      </c>
      <c r="G139" t="s">
        <v>5985</v>
      </c>
      <c r="H139" t="s">
        <v>5986</v>
      </c>
      <c r="I139" t="s">
        <v>26</v>
      </c>
      <c r="J139" t="s">
        <v>27</v>
      </c>
      <c r="K139" t="s">
        <v>95</v>
      </c>
      <c r="L139" t="s">
        <v>96</v>
      </c>
      <c r="M139">
        <v>98115</v>
      </c>
      <c r="N139" t="s">
        <v>44</v>
      </c>
      <c r="O139" t="s">
        <v>5987</v>
      </c>
      <c r="P139" t="s">
        <v>46</v>
      </c>
      <c r="Q139" t="s">
        <v>90</v>
      </c>
      <c r="R139" t="s">
        <v>5988</v>
      </c>
      <c r="S139">
        <v>12.96</v>
      </c>
      <c r="T139">
        <v>2</v>
      </c>
      <c r="U139">
        <v>0</v>
      </c>
      <c r="V139">
        <v>6.2208000000000006</v>
      </c>
    </row>
    <row r="140" spans="1:22" x14ac:dyDescent="0.35">
      <c r="A140">
        <v>4174</v>
      </c>
      <c r="B140" t="s">
        <v>7271</v>
      </c>
      <c r="C140">
        <v>2013</v>
      </c>
      <c r="D140" s="29">
        <v>41457</v>
      </c>
      <c r="E140" s="29">
        <v>41457</v>
      </c>
      <c r="F140" t="s">
        <v>1290</v>
      </c>
      <c r="G140" t="s">
        <v>2334</v>
      </c>
      <c r="H140" t="s">
        <v>2335</v>
      </c>
      <c r="I140" t="s">
        <v>26</v>
      </c>
      <c r="J140" t="s">
        <v>27</v>
      </c>
      <c r="K140" t="s">
        <v>382</v>
      </c>
      <c r="L140" t="s">
        <v>383</v>
      </c>
      <c r="M140">
        <v>29203</v>
      </c>
      <c r="N140" t="s">
        <v>30</v>
      </c>
      <c r="O140" t="s">
        <v>2882</v>
      </c>
      <c r="P140" t="s">
        <v>46</v>
      </c>
      <c r="Q140" t="s">
        <v>90</v>
      </c>
      <c r="R140" t="s">
        <v>2883</v>
      </c>
      <c r="S140">
        <v>12.96</v>
      </c>
      <c r="T140">
        <v>2</v>
      </c>
      <c r="U140">
        <v>0</v>
      </c>
      <c r="V140">
        <v>6.2208000000000006</v>
      </c>
    </row>
    <row r="141" spans="1:22" x14ac:dyDescent="0.35">
      <c r="A141">
        <v>3565</v>
      </c>
      <c r="B141" t="s">
        <v>6743</v>
      </c>
      <c r="C141">
        <v>2013</v>
      </c>
      <c r="D141" s="29">
        <v>41459</v>
      </c>
      <c r="E141" s="29">
        <v>41462</v>
      </c>
      <c r="F141" t="s">
        <v>188</v>
      </c>
      <c r="G141" t="s">
        <v>1300</v>
      </c>
      <c r="H141" t="s">
        <v>1301</v>
      </c>
      <c r="I141" t="s">
        <v>26</v>
      </c>
      <c r="J141" t="s">
        <v>27</v>
      </c>
      <c r="K141" t="s">
        <v>42</v>
      </c>
      <c r="L141" t="s">
        <v>43</v>
      </c>
      <c r="M141">
        <v>90049</v>
      </c>
      <c r="N141" t="s">
        <v>44</v>
      </c>
      <c r="O141" t="s">
        <v>6744</v>
      </c>
      <c r="P141" t="s">
        <v>46</v>
      </c>
      <c r="Q141" t="s">
        <v>90</v>
      </c>
      <c r="R141" t="s">
        <v>6745</v>
      </c>
      <c r="S141">
        <v>12.96</v>
      </c>
      <c r="T141">
        <v>2</v>
      </c>
      <c r="U141">
        <v>0</v>
      </c>
      <c r="V141">
        <v>6.2208000000000006</v>
      </c>
    </row>
    <row r="142" spans="1:22" x14ac:dyDescent="0.35">
      <c r="A142">
        <v>8797</v>
      </c>
      <c r="B142" t="s">
        <v>10244</v>
      </c>
      <c r="C142">
        <v>2013</v>
      </c>
      <c r="D142" s="29">
        <v>41463</v>
      </c>
      <c r="E142" s="29">
        <v>41469</v>
      </c>
      <c r="F142" t="s">
        <v>50</v>
      </c>
      <c r="G142" t="s">
        <v>671</v>
      </c>
      <c r="H142" t="s">
        <v>672</v>
      </c>
      <c r="I142" t="s">
        <v>26</v>
      </c>
      <c r="J142" t="s">
        <v>27</v>
      </c>
      <c r="K142" t="s">
        <v>154</v>
      </c>
      <c r="L142" t="s">
        <v>121</v>
      </c>
      <c r="M142">
        <v>84057</v>
      </c>
      <c r="N142" t="s">
        <v>44</v>
      </c>
      <c r="O142" t="s">
        <v>1898</v>
      </c>
      <c r="P142" t="s">
        <v>46</v>
      </c>
      <c r="Q142" t="s">
        <v>90</v>
      </c>
      <c r="R142" t="s">
        <v>1899</v>
      </c>
      <c r="S142">
        <v>12.96</v>
      </c>
      <c r="T142">
        <v>2</v>
      </c>
      <c r="U142">
        <v>0</v>
      </c>
      <c r="V142">
        <v>6.2208000000000006</v>
      </c>
    </row>
    <row r="143" spans="1:22" x14ac:dyDescent="0.35">
      <c r="A143">
        <v>7604</v>
      </c>
      <c r="B143" t="s">
        <v>9557</v>
      </c>
      <c r="C143">
        <v>2013</v>
      </c>
      <c r="D143" s="29">
        <v>41464</v>
      </c>
      <c r="E143" s="29">
        <v>41468</v>
      </c>
      <c r="F143" t="s">
        <v>50</v>
      </c>
      <c r="G143" t="s">
        <v>8288</v>
      </c>
      <c r="H143" t="s">
        <v>8289</v>
      </c>
      <c r="I143" t="s">
        <v>41</v>
      </c>
      <c r="J143" t="s">
        <v>27</v>
      </c>
      <c r="K143" t="s">
        <v>3577</v>
      </c>
      <c r="L143" t="s">
        <v>1399</v>
      </c>
      <c r="M143">
        <v>2908</v>
      </c>
      <c r="N143" t="s">
        <v>148</v>
      </c>
      <c r="O143" t="s">
        <v>2856</v>
      </c>
      <c r="P143" t="s">
        <v>46</v>
      </c>
      <c r="Q143" t="s">
        <v>90</v>
      </c>
      <c r="R143" t="s">
        <v>2857</v>
      </c>
      <c r="S143">
        <v>12.96</v>
      </c>
      <c r="T143">
        <v>2</v>
      </c>
      <c r="U143">
        <v>0</v>
      </c>
      <c r="V143">
        <v>6.2208000000000006</v>
      </c>
    </row>
    <row r="144" spans="1:22" x14ac:dyDescent="0.35">
      <c r="A144">
        <v>349</v>
      </c>
      <c r="B144" t="s">
        <v>1241</v>
      </c>
      <c r="C144">
        <v>2014</v>
      </c>
      <c r="D144" s="29">
        <v>41829</v>
      </c>
      <c r="E144" s="29">
        <v>41833</v>
      </c>
      <c r="F144" t="s">
        <v>50</v>
      </c>
      <c r="G144" t="s">
        <v>1242</v>
      </c>
      <c r="H144" t="s">
        <v>1243</v>
      </c>
      <c r="I144" t="s">
        <v>26</v>
      </c>
      <c r="J144" t="s">
        <v>27</v>
      </c>
      <c r="K144" t="s">
        <v>1244</v>
      </c>
      <c r="L144" t="s">
        <v>1245</v>
      </c>
      <c r="M144">
        <v>1852</v>
      </c>
      <c r="N144" t="s">
        <v>148</v>
      </c>
      <c r="O144" t="s">
        <v>1246</v>
      </c>
      <c r="P144" t="s">
        <v>46</v>
      </c>
      <c r="Q144" t="s">
        <v>68</v>
      </c>
      <c r="R144" t="s">
        <v>1247</v>
      </c>
      <c r="S144">
        <v>12.96</v>
      </c>
      <c r="T144">
        <v>2</v>
      </c>
      <c r="U144">
        <v>0</v>
      </c>
      <c r="V144">
        <v>4.1471999999999998</v>
      </c>
    </row>
    <row r="145" spans="1:22" x14ac:dyDescent="0.35">
      <c r="A145">
        <v>7692</v>
      </c>
      <c r="B145" t="s">
        <v>9605</v>
      </c>
      <c r="C145">
        <v>2014</v>
      </c>
      <c r="D145" s="29">
        <v>41836</v>
      </c>
      <c r="E145" s="29">
        <v>41838</v>
      </c>
      <c r="F145" t="s">
        <v>188</v>
      </c>
      <c r="G145" t="s">
        <v>5300</v>
      </c>
      <c r="H145" t="s">
        <v>5301</v>
      </c>
      <c r="I145" t="s">
        <v>41</v>
      </c>
      <c r="J145" t="s">
        <v>27</v>
      </c>
      <c r="K145" t="s">
        <v>4350</v>
      </c>
      <c r="L145" t="s">
        <v>319</v>
      </c>
      <c r="M145">
        <v>23434</v>
      </c>
      <c r="N145" t="s">
        <v>30</v>
      </c>
      <c r="O145" t="s">
        <v>410</v>
      </c>
      <c r="P145" t="s">
        <v>46</v>
      </c>
      <c r="Q145" t="s">
        <v>90</v>
      </c>
      <c r="R145" t="s">
        <v>411</v>
      </c>
      <c r="S145">
        <v>12.96</v>
      </c>
      <c r="T145">
        <v>2</v>
      </c>
      <c r="U145">
        <v>0</v>
      </c>
      <c r="V145">
        <v>6.2208000000000006</v>
      </c>
    </row>
    <row r="146" spans="1:22" x14ac:dyDescent="0.35">
      <c r="A146">
        <v>8096</v>
      </c>
      <c r="B146" t="s">
        <v>9826</v>
      </c>
      <c r="C146">
        <v>2014</v>
      </c>
      <c r="D146" s="29">
        <v>41848</v>
      </c>
      <c r="E146" s="29">
        <v>41853</v>
      </c>
      <c r="F146" t="s">
        <v>23</v>
      </c>
      <c r="G146" t="s">
        <v>5176</v>
      </c>
      <c r="H146" t="s">
        <v>5177</v>
      </c>
      <c r="I146" t="s">
        <v>26</v>
      </c>
      <c r="J146" t="s">
        <v>27</v>
      </c>
      <c r="K146" t="s">
        <v>95</v>
      </c>
      <c r="L146" t="s">
        <v>96</v>
      </c>
      <c r="M146">
        <v>98115</v>
      </c>
      <c r="N146" t="s">
        <v>44</v>
      </c>
      <c r="O146" t="s">
        <v>5264</v>
      </c>
      <c r="P146" t="s">
        <v>46</v>
      </c>
      <c r="Q146" t="s">
        <v>90</v>
      </c>
      <c r="R146" t="s">
        <v>5265</v>
      </c>
      <c r="S146">
        <v>12.96</v>
      </c>
      <c r="T146">
        <v>2</v>
      </c>
      <c r="U146">
        <v>0</v>
      </c>
      <c r="V146">
        <v>6.2208000000000006</v>
      </c>
    </row>
    <row r="147" spans="1:22" x14ac:dyDescent="0.35">
      <c r="A147">
        <v>8132</v>
      </c>
      <c r="B147" t="s">
        <v>9848</v>
      </c>
      <c r="C147">
        <v>2011</v>
      </c>
      <c r="D147" s="29">
        <v>40744</v>
      </c>
      <c r="E147" s="29">
        <v>40747</v>
      </c>
      <c r="F147" t="s">
        <v>188</v>
      </c>
      <c r="G147" t="s">
        <v>581</v>
      </c>
      <c r="H147" t="s">
        <v>582</v>
      </c>
      <c r="I147" t="s">
        <v>41</v>
      </c>
      <c r="J147" t="s">
        <v>27</v>
      </c>
      <c r="K147" t="s">
        <v>2855</v>
      </c>
      <c r="L147" t="s">
        <v>43</v>
      </c>
      <c r="M147">
        <v>92503</v>
      </c>
      <c r="N147" t="s">
        <v>44</v>
      </c>
      <c r="O147" t="s">
        <v>7097</v>
      </c>
      <c r="P147" t="s">
        <v>46</v>
      </c>
      <c r="Q147" t="s">
        <v>68</v>
      </c>
      <c r="R147" t="s">
        <v>7098</v>
      </c>
      <c r="S147">
        <v>13.12</v>
      </c>
      <c r="T147">
        <v>4</v>
      </c>
      <c r="U147">
        <v>0</v>
      </c>
      <c r="V147">
        <v>3.8047999999999984</v>
      </c>
    </row>
    <row r="148" spans="1:22" x14ac:dyDescent="0.35">
      <c r="A148">
        <v>4539</v>
      </c>
      <c r="B148" t="s">
        <v>7577</v>
      </c>
      <c r="C148">
        <v>2014</v>
      </c>
      <c r="D148" s="29">
        <v>41829</v>
      </c>
      <c r="E148" s="29">
        <v>41833</v>
      </c>
      <c r="F148" t="s">
        <v>50</v>
      </c>
      <c r="G148" t="s">
        <v>6036</v>
      </c>
      <c r="H148" t="s">
        <v>6037</v>
      </c>
      <c r="I148" t="s">
        <v>102</v>
      </c>
      <c r="J148" t="s">
        <v>27</v>
      </c>
      <c r="K148" t="s">
        <v>95</v>
      </c>
      <c r="L148" t="s">
        <v>96</v>
      </c>
      <c r="M148">
        <v>98115</v>
      </c>
      <c r="N148" t="s">
        <v>44</v>
      </c>
      <c r="O148" t="s">
        <v>1367</v>
      </c>
      <c r="P148" t="s">
        <v>46</v>
      </c>
      <c r="Q148" t="s">
        <v>68</v>
      </c>
      <c r="R148" t="s">
        <v>1368</v>
      </c>
      <c r="S148">
        <v>13.12</v>
      </c>
      <c r="T148">
        <v>4</v>
      </c>
      <c r="U148">
        <v>0</v>
      </c>
      <c r="V148">
        <v>4.3295999999999992</v>
      </c>
    </row>
    <row r="149" spans="1:22" x14ac:dyDescent="0.35">
      <c r="A149">
        <v>7514</v>
      </c>
      <c r="B149" t="s">
        <v>9515</v>
      </c>
      <c r="C149">
        <v>2014</v>
      </c>
      <c r="D149" s="29">
        <v>41835</v>
      </c>
      <c r="E149" s="29">
        <v>41839</v>
      </c>
      <c r="F149" t="s">
        <v>50</v>
      </c>
      <c r="G149" t="s">
        <v>2114</v>
      </c>
      <c r="H149" t="s">
        <v>2115</v>
      </c>
      <c r="I149" t="s">
        <v>26</v>
      </c>
      <c r="J149" t="s">
        <v>27</v>
      </c>
      <c r="K149" t="s">
        <v>497</v>
      </c>
      <c r="L149" t="s">
        <v>498</v>
      </c>
      <c r="M149">
        <v>43229</v>
      </c>
      <c r="N149" t="s">
        <v>148</v>
      </c>
      <c r="O149" t="s">
        <v>1367</v>
      </c>
      <c r="P149" t="s">
        <v>46</v>
      </c>
      <c r="Q149" t="s">
        <v>68</v>
      </c>
      <c r="R149" t="s">
        <v>1368</v>
      </c>
      <c r="S149">
        <v>13.120000000000001</v>
      </c>
      <c r="T149">
        <v>5</v>
      </c>
      <c r="U149">
        <v>0.2</v>
      </c>
      <c r="V149">
        <v>2.1319999999999988</v>
      </c>
    </row>
    <row r="150" spans="1:22" x14ac:dyDescent="0.35">
      <c r="A150">
        <v>759</v>
      </c>
      <c r="B150" t="s">
        <v>2406</v>
      </c>
      <c r="C150">
        <v>2014</v>
      </c>
      <c r="D150" s="29">
        <v>41844</v>
      </c>
      <c r="E150" s="29">
        <v>41849</v>
      </c>
      <c r="F150" t="s">
        <v>50</v>
      </c>
      <c r="G150" t="s">
        <v>2407</v>
      </c>
      <c r="H150" t="s">
        <v>2408</v>
      </c>
      <c r="I150" t="s">
        <v>41</v>
      </c>
      <c r="J150" t="s">
        <v>27</v>
      </c>
      <c r="K150" t="s">
        <v>266</v>
      </c>
      <c r="L150" t="s">
        <v>267</v>
      </c>
      <c r="M150">
        <v>10009</v>
      </c>
      <c r="N150" t="s">
        <v>148</v>
      </c>
      <c r="O150" t="s">
        <v>2018</v>
      </c>
      <c r="P150" t="s">
        <v>46</v>
      </c>
      <c r="Q150" t="s">
        <v>75</v>
      </c>
      <c r="R150" t="s">
        <v>2019</v>
      </c>
      <c r="S150">
        <v>13.128</v>
      </c>
      <c r="T150">
        <v>3</v>
      </c>
      <c r="U150">
        <v>0.2</v>
      </c>
      <c r="V150">
        <v>4.2665999999999986</v>
      </c>
    </row>
    <row r="151" spans="1:22" x14ac:dyDescent="0.35">
      <c r="A151">
        <v>7076</v>
      </c>
      <c r="B151" t="s">
        <v>9274</v>
      </c>
      <c r="C151">
        <v>2013</v>
      </c>
      <c r="D151" s="29">
        <v>41479</v>
      </c>
      <c r="E151" s="29">
        <v>41484</v>
      </c>
      <c r="F151" t="s">
        <v>50</v>
      </c>
      <c r="G151" t="s">
        <v>2002</v>
      </c>
      <c r="H151" t="s">
        <v>2003</v>
      </c>
      <c r="I151" t="s">
        <v>26</v>
      </c>
      <c r="J151" t="s">
        <v>27</v>
      </c>
      <c r="K151" t="s">
        <v>7289</v>
      </c>
      <c r="L151" t="s">
        <v>104</v>
      </c>
      <c r="M151">
        <v>78501</v>
      </c>
      <c r="N151" t="s">
        <v>105</v>
      </c>
      <c r="O151" t="s">
        <v>4217</v>
      </c>
      <c r="P151" t="s">
        <v>46</v>
      </c>
      <c r="Q151" t="s">
        <v>578</v>
      </c>
      <c r="R151" t="s">
        <v>4218</v>
      </c>
      <c r="S151">
        <v>13.344000000000001</v>
      </c>
      <c r="T151">
        <v>2</v>
      </c>
      <c r="U151">
        <v>0.2</v>
      </c>
      <c r="V151">
        <v>1.0007999999999999</v>
      </c>
    </row>
    <row r="152" spans="1:22" x14ac:dyDescent="0.35">
      <c r="A152">
        <v>9319</v>
      </c>
      <c r="B152" t="s">
        <v>10549</v>
      </c>
      <c r="C152">
        <v>2014</v>
      </c>
      <c r="D152" s="29">
        <v>41841</v>
      </c>
      <c r="E152" s="29">
        <v>41846</v>
      </c>
      <c r="F152" t="s">
        <v>50</v>
      </c>
      <c r="G152" t="s">
        <v>2140</v>
      </c>
      <c r="H152" t="s">
        <v>2141</v>
      </c>
      <c r="I152" t="s">
        <v>41</v>
      </c>
      <c r="J152" t="s">
        <v>27</v>
      </c>
      <c r="K152" t="s">
        <v>266</v>
      </c>
      <c r="L152" t="s">
        <v>267</v>
      </c>
      <c r="M152">
        <v>10009</v>
      </c>
      <c r="N152" t="s">
        <v>148</v>
      </c>
      <c r="O152" t="s">
        <v>2247</v>
      </c>
      <c r="P152" t="s">
        <v>46</v>
      </c>
      <c r="Q152" t="s">
        <v>90</v>
      </c>
      <c r="R152" t="s">
        <v>2248</v>
      </c>
      <c r="S152">
        <v>13.36</v>
      </c>
      <c r="T152">
        <v>2</v>
      </c>
      <c r="U152">
        <v>0</v>
      </c>
      <c r="V152">
        <v>6.4127999999999998</v>
      </c>
    </row>
    <row r="153" spans="1:22" x14ac:dyDescent="0.35">
      <c r="A153">
        <v>5933</v>
      </c>
      <c r="B153" t="s">
        <v>8581</v>
      </c>
      <c r="C153">
        <v>2014</v>
      </c>
      <c r="D153" s="29">
        <v>41828</v>
      </c>
      <c r="E153" s="29">
        <v>41830</v>
      </c>
      <c r="F153" t="s">
        <v>188</v>
      </c>
      <c r="G153" t="s">
        <v>1815</v>
      </c>
      <c r="H153" t="s">
        <v>1816</v>
      </c>
      <c r="I153" t="s">
        <v>26</v>
      </c>
      <c r="J153" t="s">
        <v>27</v>
      </c>
      <c r="K153" t="s">
        <v>146</v>
      </c>
      <c r="L153" t="s">
        <v>147</v>
      </c>
      <c r="M153">
        <v>19120</v>
      </c>
      <c r="N153" t="s">
        <v>148</v>
      </c>
      <c r="O153" t="s">
        <v>5936</v>
      </c>
      <c r="P153" t="s">
        <v>46</v>
      </c>
      <c r="Q153" t="s">
        <v>59</v>
      </c>
      <c r="R153" t="s">
        <v>5937</v>
      </c>
      <c r="S153">
        <v>13.392000000000001</v>
      </c>
      <c r="T153">
        <v>3</v>
      </c>
      <c r="U153">
        <v>0.2</v>
      </c>
      <c r="V153">
        <v>1.0044</v>
      </c>
    </row>
    <row r="154" spans="1:22" x14ac:dyDescent="0.35">
      <c r="A154">
        <v>6932</v>
      </c>
      <c r="B154" t="s">
        <v>9182</v>
      </c>
      <c r="C154">
        <v>2011</v>
      </c>
      <c r="D154" s="29">
        <v>40738</v>
      </c>
      <c r="E154" s="29">
        <v>40742</v>
      </c>
      <c r="F154" t="s">
        <v>50</v>
      </c>
      <c r="G154" t="s">
        <v>3868</v>
      </c>
      <c r="H154" t="s">
        <v>3869</v>
      </c>
      <c r="I154" t="s">
        <v>26</v>
      </c>
      <c r="J154" t="s">
        <v>27</v>
      </c>
      <c r="K154" t="s">
        <v>146</v>
      </c>
      <c r="L154" t="s">
        <v>147</v>
      </c>
      <c r="M154">
        <v>19140</v>
      </c>
      <c r="N154" t="s">
        <v>148</v>
      </c>
      <c r="O154" t="s">
        <v>9183</v>
      </c>
      <c r="P154" t="s">
        <v>71</v>
      </c>
      <c r="Q154" t="s">
        <v>72</v>
      </c>
      <c r="R154" t="s">
        <v>9184</v>
      </c>
      <c r="S154">
        <v>13.493999999999998</v>
      </c>
      <c r="T154">
        <v>1</v>
      </c>
      <c r="U154">
        <v>0.4</v>
      </c>
      <c r="V154">
        <v>-2.2490000000000023</v>
      </c>
    </row>
    <row r="155" spans="1:22" x14ac:dyDescent="0.35">
      <c r="A155">
        <v>5977</v>
      </c>
      <c r="B155" t="s">
        <v>8604</v>
      </c>
      <c r="C155">
        <v>2014</v>
      </c>
      <c r="D155" s="29">
        <v>41834</v>
      </c>
      <c r="E155" s="29">
        <v>41838</v>
      </c>
      <c r="F155" t="s">
        <v>50</v>
      </c>
      <c r="G155" t="s">
        <v>5799</v>
      </c>
      <c r="H155" t="s">
        <v>5800</v>
      </c>
      <c r="I155" t="s">
        <v>41</v>
      </c>
      <c r="J155" t="s">
        <v>27</v>
      </c>
      <c r="K155" t="s">
        <v>6500</v>
      </c>
      <c r="L155" t="s">
        <v>4530</v>
      </c>
      <c r="M155">
        <v>66212</v>
      </c>
      <c r="N155" t="s">
        <v>105</v>
      </c>
      <c r="O155" t="s">
        <v>3865</v>
      </c>
      <c r="P155" t="s">
        <v>46</v>
      </c>
      <c r="Q155" t="s">
        <v>90</v>
      </c>
      <c r="R155" t="s">
        <v>3866</v>
      </c>
      <c r="S155">
        <v>13.56</v>
      </c>
      <c r="T155">
        <v>2</v>
      </c>
      <c r="U155">
        <v>0</v>
      </c>
      <c r="V155">
        <v>6.2375999999999996</v>
      </c>
    </row>
    <row r="156" spans="1:22" x14ac:dyDescent="0.35">
      <c r="A156">
        <v>9030</v>
      </c>
      <c r="B156" t="s">
        <v>10382</v>
      </c>
      <c r="C156">
        <v>2011</v>
      </c>
      <c r="D156" s="29">
        <v>40742</v>
      </c>
      <c r="E156" s="29">
        <v>40747</v>
      </c>
      <c r="F156" t="s">
        <v>50</v>
      </c>
      <c r="G156" t="s">
        <v>6409</v>
      </c>
      <c r="H156" t="s">
        <v>6410</v>
      </c>
      <c r="I156" t="s">
        <v>26</v>
      </c>
      <c r="J156" t="s">
        <v>27</v>
      </c>
      <c r="K156" t="s">
        <v>1499</v>
      </c>
      <c r="L156" t="s">
        <v>267</v>
      </c>
      <c r="M156">
        <v>10801</v>
      </c>
      <c r="N156" t="s">
        <v>148</v>
      </c>
      <c r="O156" t="s">
        <v>2054</v>
      </c>
      <c r="P156" t="s">
        <v>46</v>
      </c>
      <c r="Q156" t="s">
        <v>75</v>
      </c>
      <c r="R156" t="s">
        <v>2055</v>
      </c>
      <c r="S156">
        <v>13.904</v>
      </c>
      <c r="T156">
        <v>2</v>
      </c>
      <c r="U156">
        <v>0.2</v>
      </c>
      <c r="V156">
        <v>4.5187999999999997</v>
      </c>
    </row>
    <row r="157" spans="1:22" x14ac:dyDescent="0.35">
      <c r="A157">
        <v>7894</v>
      </c>
      <c r="B157" t="s">
        <v>9724</v>
      </c>
      <c r="C157">
        <v>2014</v>
      </c>
      <c r="D157" s="29">
        <v>41844</v>
      </c>
      <c r="E157" s="29">
        <v>41851</v>
      </c>
      <c r="F157" t="s">
        <v>50</v>
      </c>
      <c r="G157" t="s">
        <v>1162</v>
      </c>
      <c r="H157" t="s">
        <v>1163</v>
      </c>
      <c r="I157" t="s">
        <v>102</v>
      </c>
      <c r="J157" t="s">
        <v>27</v>
      </c>
      <c r="K157" t="s">
        <v>266</v>
      </c>
      <c r="L157" t="s">
        <v>267</v>
      </c>
      <c r="M157">
        <v>10011</v>
      </c>
      <c r="N157" t="s">
        <v>148</v>
      </c>
      <c r="O157" t="s">
        <v>1294</v>
      </c>
      <c r="P157" t="s">
        <v>46</v>
      </c>
      <c r="Q157" t="s">
        <v>75</v>
      </c>
      <c r="R157" t="s">
        <v>1295</v>
      </c>
      <c r="S157">
        <v>13.919999999999998</v>
      </c>
      <c r="T157">
        <v>3</v>
      </c>
      <c r="U157">
        <v>0.2</v>
      </c>
      <c r="V157">
        <v>4.3500000000000005</v>
      </c>
    </row>
    <row r="158" spans="1:22" x14ac:dyDescent="0.35">
      <c r="A158">
        <v>1017</v>
      </c>
      <c r="B158" t="s">
        <v>3024</v>
      </c>
      <c r="C158">
        <v>2012</v>
      </c>
      <c r="D158" s="29">
        <v>41096</v>
      </c>
      <c r="E158" s="29">
        <v>41100</v>
      </c>
      <c r="F158" t="s">
        <v>50</v>
      </c>
      <c r="G158" t="s">
        <v>3025</v>
      </c>
      <c r="H158" t="s">
        <v>3026</v>
      </c>
      <c r="I158" t="s">
        <v>41</v>
      </c>
      <c r="J158" t="s">
        <v>27</v>
      </c>
      <c r="K158" t="s">
        <v>266</v>
      </c>
      <c r="L158" t="s">
        <v>267</v>
      </c>
      <c r="M158">
        <v>10011</v>
      </c>
      <c r="N158" t="s">
        <v>148</v>
      </c>
      <c r="O158" t="s">
        <v>3027</v>
      </c>
      <c r="P158" t="s">
        <v>32</v>
      </c>
      <c r="Q158" t="s">
        <v>65</v>
      </c>
      <c r="R158" t="s">
        <v>3028</v>
      </c>
      <c r="S158">
        <v>13.96</v>
      </c>
      <c r="T158">
        <v>2</v>
      </c>
      <c r="U158">
        <v>0</v>
      </c>
      <c r="V158">
        <v>6.7008000000000001</v>
      </c>
    </row>
    <row r="159" spans="1:22" x14ac:dyDescent="0.35">
      <c r="A159">
        <v>1209</v>
      </c>
      <c r="B159" t="s">
        <v>3419</v>
      </c>
      <c r="C159">
        <v>2013</v>
      </c>
      <c r="D159" s="29">
        <v>41470</v>
      </c>
      <c r="E159" s="29">
        <v>41474</v>
      </c>
      <c r="F159" t="s">
        <v>23</v>
      </c>
      <c r="G159" t="s">
        <v>3420</v>
      </c>
      <c r="H159" t="s">
        <v>3421</v>
      </c>
      <c r="I159" t="s">
        <v>41</v>
      </c>
      <c r="J159" t="s">
        <v>27</v>
      </c>
      <c r="K159" t="s">
        <v>266</v>
      </c>
      <c r="L159" t="s">
        <v>267</v>
      </c>
      <c r="M159">
        <v>10009</v>
      </c>
      <c r="N159" t="s">
        <v>148</v>
      </c>
      <c r="O159" t="s">
        <v>573</v>
      </c>
      <c r="P159" t="s">
        <v>46</v>
      </c>
      <c r="Q159" t="s">
        <v>269</v>
      </c>
      <c r="R159" t="s">
        <v>574</v>
      </c>
      <c r="S159">
        <v>14.069999999999999</v>
      </c>
      <c r="T159">
        <v>7</v>
      </c>
      <c r="U159">
        <v>0</v>
      </c>
      <c r="V159">
        <v>6.8942999999999994</v>
      </c>
    </row>
    <row r="160" spans="1:22" x14ac:dyDescent="0.35">
      <c r="A160">
        <v>2154</v>
      </c>
      <c r="B160" t="s">
        <v>5085</v>
      </c>
      <c r="C160">
        <v>2013</v>
      </c>
      <c r="D160" s="29">
        <v>41470</v>
      </c>
      <c r="E160" s="29">
        <v>41474</v>
      </c>
      <c r="F160" t="s">
        <v>50</v>
      </c>
      <c r="G160" t="s">
        <v>958</v>
      </c>
      <c r="H160" t="s">
        <v>959</v>
      </c>
      <c r="I160" t="s">
        <v>41</v>
      </c>
      <c r="J160" t="s">
        <v>27</v>
      </c>
      <c r="K160" t="s">
        <v>266</v>
      </c>
      <c r="L160" t="s">
        <v>267</v>
      </c>
      <c r="M160">
        <v>10009</v>
      </c>
      <c r="N160" t="s">
        <v>148</v>
      </c>
      <c r="O160" t="s">
        <v>2367</v>
      </c>
      <c r="P160" t="s">
        <v>46</v>
      </c>
      <c r="Q160" t="s">
        <v>75</v>
      </c>
      <c r="R160" t="s">
        <v>2368</v>
      </c>
      <c r="S160">
        <v>14.16</v>
      </c>
      <c r="T160">
        <v>2</v>
      </c>
      <c r="U160">
        <v>0.2</v>
      </c>
      <c r="V160">
        <v>5.133</v>
      </c>
    </row>
    <row r="161" spans="1:22" x14ac:dyDescent="0.35">
      <c r="A161">
        <v>4173</v>
      </c>
      <c r="B161" t="s">
        <v>7271</v>
      </c>
      <c r="C161">
        <v>2013</v>
      </c>
      <c r="D161" s="29">
        <v>41457</v>
      </c>
      <c r="E161" s="29">
        <v>41457</v>
      </c>
      <c r="F161" t="s">
        <v>1290</v>
      </c>
      <c r="G161" t="s">
        <v>2334</v>
      </c>
      <c r="H161" t="s">
        <v>2335</v>
      </c>
      <c r="I161" t="s">
        <v>26</v>
      </c>
      <c r="J161" t="s">
        <v>27</v>
      </c>
      <c r="K161" t="s">
        <v>382</v>
      </c>
      <c r="L161" t="s">
        <v>383</v>
      </c>
      <c r="M161">
        <v>29203</v>
      </c>
      <c r="N161" t="s">
        <v>30</v>
      </c>
      <c r="O161" t="s">
        <v>132</v>
      </c>
      <c r="P161" t="s">
        <v>46</v>
      </c>
      <c r="Q161" t="s">
        <v>75</v>
      </c>
      <c r="R161" t="s">
        <v>133</v>
      </c>
      <c r="S161">
        <v>14.2</v>
      </c>
      <c r="T161">
        <v>2</v>
      </c>
      <c r="U161">
        <v>0</v>
      </c>
      <c r="V161">
        <v>6.5319999999999991</v>
      </c>
    </row>
    <row r="162" spans="1:22" x14ac:dyDescent="0.35">
      <c r="A162">
        <v>5159</v>
      </c>
      <c r="B162" t="s">
        <v>8035</v>
      </c>
      <c r="C162">
        <v>2014</v>
      </c>
      <c r="D162" s="29">
        <v>41821</v>
      </c>
      <c r="E162" s="29">
        <v>41825</v>
      </c>
      <c r="F162" t="s">
        <v>23</v>
      </c>
      <c r="G162" t="s">
        <v>6370</v>
      </c>
      <c r="H162" t="s">
        <v>6371</v>
      </c>
      <c r="I162" t="s">
        <v>102</v>
      </c>
      <c r="J162" t="s">
        <v>27</v>
      </c>
      <c r="K162" t="s">
        <v>303</v>
      </c>
      <c r="L162" t="s">
        <v>211</v>
      </c>
      <c r="M162">
        <v>60653</v>
      </c>
      <c r="N162" t="s">
        <v>105</v>
      </c>
      <c r="O162" t="s">
        <v>412</v>
      </c>
      <c r="P162" t="s">
        <v>32</v>
      </c>
      <c r="Q162" t="s">
        <v>65</v>
      </c>
      <c r="R162" t="s">
        <v>413</v>
      </c>
      <c r="S162">
        <v>14.224000000000002</v>
      </c>
      <c r="T162">
        <v>2</v>
      </c>
      <c r="U162">
        <v>0.6</v>
      </c>
      <c r="V162">
        <v>-10.312400000000004</v>
      </c>
    </row>
    <row r="163" spans="1:22" x14ac:dyDescent="0.35">
      <c r="A163">
        <v>9243</v>
      </c>
      <c r="B163" t="s">
        <v>10506</v>
      </c>
      <c r="C163">
        <v>2011</v>
      </c>
      <c r="D163" s="29">
        <v>40733</v>
      </c>
      <c r="E163" s="29">
        <v>40738</v>
      </c>
      <c r="F163" t="s">
        <v>50</v>
      </c>
      <c r="G163" t="s">
        <v>2351</v>
      </c>
      <c r="H163" t="s">
        <v>2352</v>
      </c>
      <c r="I163" t="s">
        <v>102</v>
      </c>
      <c r="J163" t="s">
        <v>27</v>
      </c>
      <c r="K163" t="s">
        <v>127</v>
      </c>
      <c r="L163" t="s">
        <v>43</v>
      </c>
      <c r="M163">
        <v>94122</v>
      </c>
      <c r="N163" t="s">
        <v>44</v>
      </c>
      <c r="O163" t="s">
        <v>446</v>
      </c>
      <c r="P163" t="s">
        <v>46</v>
      </c>
      <c r="Q163" t="s">
        <v>75</v>
      </c>
      <c r="R163" t="s">
        <v>447</v>
      </c>
      <c r="S163">
        <v>14.303999999999998</v>
      </c>
      <c r="T163">
        <v>6</v>
      </c>
      <c r="U163">
        <v>0.2</v>
      </c>
      <c r="V163">
        <v>4.6487999999999987</v>
      </c>
    </row>
    <row r="164" spans="1:22" x14ac:dyDescent="0.35">
      <c r="A164">
        <v>5687</v>
      </c>
      <c r="B164" t="s">
        <v>8424</v>
      </c>
      <c r="C164">
        <v>2011</v>
      </c>
      <c r="D164" s="29">
        <v>40752</v>
      </c>
      <c r="E164" s="29">
        <v>40752</v>
      </c>
      <c r="F164" t="s">
        <v>1290</v>
      </c>
      <c r="G164" t="s">
        <v>2002</v>
      </c>
      <c r="H164" t="s">
        <v>2003</v>
      </c>
      <c r="I164" t="s">
        <v>26</v>
      </c>
      <c r="J164" t="s">
        <v>27</v>
      </c>
      <c r="K164" t="s">
        <v>4736</v>
      </c>
      <c r="L164" t="s">
        <v>54</v>
      </c>
      <c r="M164">
        <v>32712</v>
      </c>
      <c r="N164" t="s">
        <v>30</v>
      </c>
      <c r="O164" t="s">
        <v>499</v>
      </c>
      <c r="P164" t="s">
        <v>46</v>
      </c>
      <c r="Q164" t="s">
        <v>269</v>
      </c>
      <c r="R164" t="s">
        <v>500</v>
      </c>
      <c r="S164">
        <v>14.320000000000002</v>
      </c>
      <c r="T164">
        <v>5</v>
      </c>
      <c r="U164">
        <v>0.2</v>
      </c>
      <c r="V164">
        <v>5.1910000000000007</v>
      </c>
    </row>
    <row r="165" spans="1:22" x14ac:dyDescent="0.35">
      <c r="A165">
        <v>3368</v>
      </c>
      <c r="B165" t="s">
        <v>6575</v>
      </c>
      <c r="C165">
        <v>2011</v>
      </c>
      <c r="D165" s="29">
        <v>40733</v>
      </c>
      <c r="E165" s="29">
        <v>40739</v>
      </c>
      <c r="F165" t="s">
        <v>50</v>
      </c>
      <c r="G165" t="s">
        <v>2605</v>
      </c>
      <c r="H165" t="s">
        <v>2606</v>
      </c>
      <c r="I165" t="s">
        <v>41</v>
      </c>
      <c r="J165" t="s">
        <v>27</v>
      </c>
      <c r="K165" t="s">
        <v>815</v>
      </c>
      <c r="L165" t="s">
        <v>104</v>
      </c>
      <c r="M165">
        <v>75217</v>
      </c>
      <c r="N165" t="s">
        <v>105</v>
      </c>
      <c r="O165" t="s">
        <v>5566</v>
      </c>
      <c r="P165" t="s">
        <v>46</v>
      </c>
      <c r="Q165" t="s">
        <v>90</v>
      </c>
      <c r="R165" t="s">
        <v>5567</v>
      </c>
      <c r="S165">
        <v>14.352000000000002</v>
      </c>
      <c r="T165">
        <v>3</v>
      </c>
      <c r="U165">
        <v>0.2</v>
      </c>
      <c r="V165">
        <v>4.4849999999999994</v>
      </c>
    </row>
    <row r="166" spans="1:22" x14ac:dyDescent="0.35">
      <c r="A166">
        <v>1033</v>
      </c>
      <c r="B166" t="s">
        <v>3057</v>
      </c>
      <c r="C166">
        <v>2011</v>
      </c>
      <c r="D166" s="29">
        <v>40735</v>
      </c>
      <c r="E166" s="29">
        <v>40739</v>
      </c>
      <c r="F166" t="s">
        <v>50</v>
      </c>
      <c r="G166" t="s">
        <v>1345</v>
      </c>
      <c r="H166" t="s">
        <v>1346</v>
      </c>
      <c r="I166" t="s">
        <v>41</v>
      </c>
      <c r="J166" t="s">
        <v>27</v>
      </c>
      <c r="K166" t="s">
        <v>1145</v>
      </c>
      <c r="L166" t="s">
        <v>788</v>
      </c>
      <c r="M166">
        <v>7601</v>
      </c>
      <c r="N166" t="s">
        <v>148</v>
      </c>
      <c r="O166" t="s">
        <v>3060</v>
      </c>
      <c r="P166" t="s">
        <v>46</v>
      </c>
      <c r="Q166" t="s">
        <v>47</v>
      </c>
      <c r="R166" t="s">
        <v>3061</v>
      </c>
      <c r="S166">
        <v>14.399999999999999</v>
      </c>
      <c r="T166">
        <v>5</v>
      </c>
      <c r="U166">
        <v>0</v>
      </c>
      <c r="V166">
        <v>7.056</v>
      </c>
    </row>
    <row r="167" spans="1:22" x14ac:dyDescent="0.35">
      <c r="A167">
        <v>8552</v>
      </c>
      <c r="B167" t="s">
        <v>10100</v>
      </c>
      <c r="C167">
        <v>2012</v>
      </c>
      <c r="D167" s="29">
        <v>41107</v>
      </c>
      <c r="E167" s="29">
        <v>41114</v>
      </c>
      <c r="F167" t="s">
        <v>50</v>
      </c>
      <c r="G167" t="s">
        <v>1270</v>
      </c>
      <c r="H167" t="s">
        <v>1271</v>
      </c>
      <c r="I167" t="s">
        <v>41</v>
      </c>
      <c r="J167" t="s">
        <v>27</v>
      </c>
      <c r="K167" t="s">
        <v>184</v>
      </c>
      <c r="L167" t="s">
        <v>104</v>
      </c>
      <c r="M167">
        <v>77041</v>
      </c>
      <c r="N167" t="s">
        <v>105</v>
      </c>
      <c r="O167" t="s">
        <v>1880</v>
      </c>
      <c r="P167" t="s">
        <v>46</v>
      </c>
      <c r="Q167" t="s">
        <v>269</v>
      </c>
      <c r="R167" t="s">
        <v>1881</v>
      </c>
      <c r="S167">
        <v>14.432</v>
      </c>
      <c r="T167">
        <v>4</v>
      </c>
      <c r="U167">
        <v>0.2</v>
      </c>
      <c r="V167">
        <v>3.4276000000000004</v>
      </c>
    </row>
    <row r="168" spans="1:22" x14ac:dyDescent="0.35">
      <c r="A168">
        <v>687</v>
      </c>
      <c r="B168" t="s">
        <v>2224</v>
      </c>
      <c r="C168">
        <v>2011</v>
      </c>
      <c r="D168" s="29">
        <v>40729</v>
      </c>
      <c r="E168" s="29">
        <v>40732</v>
      </c>
      <c r="F168" t="s">
        <v>188</v>
      </c>
      <c r="G168" t="s">
        <v>2225</v>
      </c>
      <c r="H168" t="s">
        <v>2226</v>
      </c>
      <c r="I168" t="s">
        <v>26</v>
      </c>
      <c r="J168" t="s">
        <v>27</v>
      </c>
      <c r="K168" t="s">
        <v>328</v>
      </c>
      <c r="L168" t="s">
        <v>1487</v>
      </c>
      <c r="M168">
        <v>39212</v>
      </c>
      <c r="N168" t="s">
        <v>30</v>
      </c>
      <c r="O168" t="s">
        <v>2227</v>
      </c>
      <c r="P168" t="s">
        <v>46</v>
      </c>
      <c r="Q168" t="s">
        <v>47</v>
      </c>
      <c r="R168" t="s">
        <v>2228</v>
      </c>
      <c r="S168">
        <v>14.62</v>
      </c>
      <c r="T168">
        <v>2</v>
      </c>
      <c r="U168">
        <v>0</v>
      </c>
      <c r="V168">
        <v>6.8713999999999995</v>
      </c>
    </row>
    <row r="169" spans="1:22" x14ac:dyDescent="0.35">
      <c r="A169">
        <v>2314</v>
      </c>
      <c r="B169" t="s">
        <v>5322</v>
      </c>
      <c r="C169">
        <v>2014</v>
      </c>
      <c r="D169" s="29">
        <v>41841</v>
      </c>
      <c r="E169" s="29">
        <v>41846</v>
      </c>
      <c r="F169" t="s">
        <v>50</v>
      </c>
      <c r="G169" t="s">
        <v>5323</v>
      </c>
      <c r="H169" t="s">
        <v>5324</v>
      </c>
      <c r="I169" t="s">
        <v>41</v>
      </c>
      <c r="J169" t="s">
        <v>27</v>
      </c>
      <c r="K169" t="s">
        <v>5325</v>
      </c>
      <c r="L169" t="s">
        <v>5326</v>
      </c>
      <c r="M169">
        <v>57103</v>
      </c>
      <c r="N169" t="s">
        <v>105</v>
      </c>
      <c r="O169" t="s">
        <v>2620</v>
      </c>
      <c r="P169" t="s">
        <v>46</v>
      </c>
      <c r="Q169" t="s">
        <v>47</v>
      </c>
      <c r="R169" t="s">
        <v>2621</v>
      </c>
      <c r="S169">
        <v>14.62</v>
      </c>
      <c r="T169">
        <v>2</v>
      </c>
      <c r="U169">
        <v>0</v>
      </c>
      <c r="V169">
        <v>6.8713999999999995</v>
      </c>
    </row>
    <row r="170" spans="1:22" x14ac:dyDescent="0.35">
      <c r="A170">
        <v>5297</v>
      </c>
      <c r="B170" t="s">
        <v>8128</v>
      </c>
      <c r="C170">
        <v>2014</v>
      </c>
      <c r="D170" s="29">
        <v>41848</v>
      </c>
      <c r="E170" s="29">
        <v>41852</v>
      </c>
      <c r="F170" t="s">
        <v>50</v>
      </c>
      <c r="G170" t="s">
        <v>7581</v>
      </c>
      <c r="H170" t="s">
        <v>7582</v>
      </c>
      <c r="I170" t="s">
        <v>26</v>
      </c>
      <c r="J170" t="s">
        <v>27</v>
      </c>
      <c r="K170" t="s">
        <v>3189</v>
      </c>
      <c r="L170" t="s">
        <v>267</v>
      </c>
      <c r="M170">
        <v>10701</v>
      </c>
      <c r="N170" t="s">
        <v>148</v>
      </c>
      <c r="O170" t="s">
        <v>3696</v>
      </c>
      <c r="P170" t="s">
        <v>32</v>
      </c>
      <c r="Q170" t="s">
        <v>65</v>
      </c>
      <c r="R170" t="s">
        <v>3697</v>
      </c>
      <c r="S170">
        <v>14.89</v>
      </c>
      <c r="T170">
        <v>1</v>
      </c>
      <c r="U170">
        <v>0</v>
      </c>
      <c r="V170">
        <v>4.0203000000000007</v>
      </c>
    </row>
    <row r="171" spans="1:22" x14ac:dyDescent="0.35">
      <c r="A171">
        <v>6589</v>
      </c>
      <c r="B171" t="s">
        <v>8976</v>
      </c>
      <c r="C171">
        <v>2014</v>
      </c>
      <c r="D171" s="29">
        <v>41842</v>
      </c>
      <c r="E171" s="29">
        <v>41848</v>
      </c>
      <c r="F171" t="s">
        <v>50</v>
      </c>
      <c r="G171" t="s">
        <v>4893</v>
      </c>
      <c r="H171" t="s">
        <v>4894</v>
      </c>
      <c r="I171" t="s">
        <v>26</v>
      </c>
      <c r="J171" t="s">
        <v>27</v>
      </c>
      <c r="K171" t="s">
        <v>1976</v>
      </c>
      <c r="L171" t="s">
        <v>319</v>
      </c>
      <c r="M171">
        <v>24153</v>
      </c>
      <c r="N171" t="s">
        <v>30</v>
      </c>
      <c r="O171" t="s">
        <v>2301</v>
      </c>
      <c r="P171" t="s">
        <v>46</v>
      </c>
      <c r="Q171" t="s">
        <v>75</v>
      </c>
      <c r="R171" t="s">
        <v>2302</v>
      </c>
      <c r="S171">
        <v>14.940000000000001</v>
      </c>
      <c r="T171">
        <v>3</v>
      </c>
      <c r="U171">
        <v>0</v>
      </c>
      <c r="V171">
        <v>7.1712000000000007</v>
      </c>
    </row>
    <row r="172" spans="1:22" x14ac:dyDescent="0.35">
      <c r="A172">
        <v>2220</v>
      </c>
      <c r="B172" t="s">
        <v>5172</v>
      </c>
      <c r="C172">
        <v>2014</v>
      </c>
      <c r="D172" s="29">
        <v>41849</v>
      </c>
      <c r="E172" s="29">
        <v>41853</v>
      </c>
      <c r="F172" t="s">
        <v>50</v>
      </c>
      <c r="G172" t="s">
        <v>5173</v>
      </c>
      <c r="H172" t="s">
        <v>5174</v>
      </c>
      <c r="I172" t="s">
        <v>41</v>
      </c>
      <c r="J172" t="s">
        <v>27</v>
      </c>
      <c r="K172" t="s">
        <v>127</v>
      </c>
      <c r="L172" t="s">
        <v>43</v>
      </c>
      <c r="M172">
        <v>94110</v>
      </c>
      <c r="N172" t="s">
        <v>44</v>
      </c>
      <c r="O172" t="s">
        <v>1410</v>
      </c>
      <c r="P172" t="s">
        <v>46</v>
      </c>
      <c r="Q172" t="s">
        <v>59</v>
      </c>
      <c r="R172" t="s">
        <v>1411</v>
      </c>
      <c r="S172">
        <v>14.98</v>
      </c>
      <c r="T172">
        <v>1</v>
      </c>
      <c r="U172">
        <v>0</v>
      </c>
      <c r="V172">
        <v>4.1943999999999999</v>
      </c>
    </row>
    <row r="173" spans="1:22" x14ac:dyDescent="0.35">
      <c r="A173">
        <v>9230</v>
      </c>
      <c r="B173" t="s">
        <v>10501</v>
      </c>
      <c r="C173">
        <v>2014</v>
      </c>
      <c r="D173" s="29">
        <v>41844</v>
      </c>
      <c r="E173" s="29">
        <v>41847</v>
      </c>
      <c r="F173" t="s">
        <v>188</v>
      </c>
      <c r="G173" t="s">
        <v>164</v>
      </c>
      <c r="H173" t="s">
        <v>165</v>
      </c>
      <c r="I173" t="s">
        <v>26</v>
      </c>
      <c r="J173" t="s">
        <v>27</v>
      </c>
      <c r="K173" t="s">
        <v>42</v>
      </c>
      <c r="L173" t="s">
        <v>43</v>
      </c>
      <c r="M173">
        <v>90045</v>
      </c>
      <c r="N173" t="s">
        <v>44</v>
      </c>
      <c r="O173" t="s">
        <v>3344</v>
      </c>
      <c r="P173" t="s">
        <v>46</v>
      </c>
      <c r="Q173" t="s">
        <v>75</v>
      </c>
      <c r="R173" t="s">
        <v>3345</v>
      </c>
      <c r="S173">
        <v>15.192</v>
      </c>
      <c r="T173">
        <v>3</v>
      </c>
      <c r="U173">
        <v>0.2</v>
      </c>
      <c r="V173">
        <v>5.5070999999999994</v>
      </c>
    </row>
    <row r="174" spans="1:22" x14ac:dyDescent="0.35">
      <c r="A174">
        <v>1287</v>
      </c>
      <c r="B174" t="s">
        <v>3578</v>
      </c>
      <c r="C174">
        <v>2012</v>
      </c>
      <c r="D174" s="29">
        <v>41094</v>
      </c>
      <c r="E174" s="29">
        <v>41098</v>
      </c>
      <c r="F174" t="s">
        <v>50</v>
      </c>
      <c r="G174" t="s">
        <v>531</v>
      </c>
      <c r="H174" t="s">
        <v>532</v>
      </c>
      <c r="I174" t="s">
        <v>102</v>
      </c>
      <c r="J174" t="s">
        <v>27</v>
      </c>
      <c r="K174" t="s">
        <v>266</v>
      </c>
      <c r="L174" t="s">
        <v>267</v>
      </c>
      <c r="M174">
        <v>10035</v>
      </c>
      <c r="N174" t="s">
        <v>148</v>
      </c>
      <c r="O174" t="s">
        <v>3579</v>
      </c>
      <c r="P174" t="s">
        <v>46</v>
      </c>
      <c r="Q174" t="s">
        <v>68</v>
      </c>
      <c r="R174" t="s">
        <v>3580</v>
      </c>
      <c r="S174">
        <v>15.48</v>
      </c>
      <c r="T174">
        <v>3</v>
      </c>
      <c r="U174">
        <v>0</v>
      </c>
      <c r="V174">
        <v>4.4891999999999985</v>
      </c>
    </row>
    <row r="175" spans="1:22" x14ac:dyDescent="0.35">
      <c r="A175">
        <v>3648</v>
      </c>
      <c r="B175" t="s">
        <v>6811</v>
      </c>
      <c r="C175">
        <v>2011</v>
      </c>
      <c r="D175" s="29">
        <v>40749</v>
      </c>
      <c r="E175" s="29">
        <v>40751</v>
      </c>
      <c r="F175" t="s">
        <v>23</v>
      </c>
      <c r="G175" t="s">
        <v>6036</v>
      </c>
      <c r="H175" t="s">
        <v>6037</v>
      </c>
      <c r="I175" t="s">
        <v>102</v>
      </c>
      <c r="J175" t="s">
        <v>27</v>
      </c>
      <c r="K175" t="s">
        <v>42</v>
      </c>
      <c r="L175" t="s">
        <v>43</v>
      </c>
      <c r="M175">
        <v>90045</v>
      </c>
      <c r="N175" t="s">
        <v>44</v>
      </c>
      <c r="O175" t="s">
        <v>6813</v>
      </c>
      <c r="P175" t="s">
        <v>46</v>
      </c>
      <c r="Q175" t="s">
        <v>578</v>
      </c>
      <c r="R175" t="s">
        <v>6814</v>
      </c>
      <c r="S175">
        <v>15.52</v>
      </c>
      <c r="T175">
        <v>4</v>
      </c>
      <c r="U175">
        <v>0</v>
      </c>
      <c r="V175">
        <v>4.5007999999999981</v>
      </c>
    </row>
    <row r="176" spans="1:22" x14ac:dyDescent="0.35">
      <c r="A176">
        <v>4133</v>
      </c>
      <c r="B176" t="s">
        <v>7237</v>
      </c>
      <c r="C176">
        <v>2012</v>
      </c>
      <c r="D176" s="29">
        <v>41092</v>
      </c>
      <c r="E176" s="29">
        <v>41099</v>
      </c>
      <c r="F176" t="s">
        <v>50</v>
      </c>
      <c r="G176" t="s">
        <v>407</v>
      </c>
      <c r="H176" t="s">
        <v>408</v>
      </c>
      <c r="I176" t="s">
        <v>26</v>
      </c>
      <c r="J176" t="s">
        <v>27</v>
      </c>
      <c r="K176" t="s">
        <v>7238</v>
      </c>
      <c r="L176" t="s">
        <v>54</v>
      </c>
      <c r="M176">
        <v>33021</v>
      </c>
      <c r="N176" t="s">
        <v>30</v>
      </c>
      <c r="O176" t="s">
        <v>918</v>
      </c>
      <c r="P176" t="s">
        <v>46</v>
      </c>
      <c r="Q176" t="s">
        <v>90</v>
      </c>
      <c r="R176" t="s">
        <v>919</v>
      </c>
      <c r="S176">
        <v>15.552000000000003</v>
      </c>
      <c r="T176">
        <v>3</v>
      </c>
      <c r="U176">
        <v>0.2</v>
      </c>
      <c r="V176">
        <v>5.6375999999999999</v>
      </c>
    </row>
    <row r="177" spans="1:22" x14ac:dyDescent="0.35">
      <c r="A177">
        <v>4232</v>
      </c>
      <c r="B177" t="s">
        <v>7333</v>
      </c>
      <c r="C177">
        <v>2014</v>
      </c>
      <c r="D177" s="29">
        <v>41826</v>
      </c>
      <c r="E177" s="29">
        <v>41831</v>
      </c>
      <c r="F177" t="s">
        <v>50</v>
      </c>
      <c r="G177" t="s">
        <v>2679</v>
      </c>
      <c r="H177" t="s">
        <v>2680</v>
      </c>
      <c r="I177" t="s">
        <v>41</v>
      </c>
      <c r="J177" t="s">
        <v>27</v>
      </c>
      <c r="K177" t="s">
        <v>815</v>
      </c>
      <c r="L177" t="s">
        <v>104</v>
      </c>
      <c r="M177">
        <v>75220</v>
      </c>
      <c r="N177" t="s">
        <v>105</v>
      </c>
      <c r="O177" t="s">
        <v>7334</v>
      </c>
      <c r="P177" t="s">
        <v>46</v>
      </c>
      <c r="Q177" t="s">
        <v>90</v>
      </c>
      <c r="R177" t="s">
        <v>7335</v>
      </c>
      <c r="S177">
        <v>15.552000000000003</v>
      </c>
      <c r="T177">
        <v>3</v>
      </c>
      <c r="U177">
        <v>0.2</v>
      </c>
      <c r="V177">
        <v>5.6375999999999999</v>
      </c>
    </row>
    <row r="178" spans="1:22" x14ac:dyDescent="0.35">
      <c r="A178">
        <v>5931</v>
      </c>
      <c r="B178" t="s">
        <v>8581</v>
      </c>
      <c r="C178">
        <v>2014</v>
      </c>
      <c r="D178" s="29">
        <v>41828</v>
      </c>
      <c r="E178" s="29">
        <v>41830</v>
      </c>
      <c r="F178" t="s">
        <v>188</v>
      </c>
      <c r="G178" t="s">
        <v>1815</v>
      </c>
      <c r="H178" t="s">
        <v>1816</v>
      </c>
      <c r="I178" t="s">
        <v>26</v>
      </c>
      <c r="J178" t="s">
        <v>27</v>
      </c>
      <c r="K178" t="s">
        <v>146</v>
      </c>
      <c r="L178" t="s">
        <v>147</v>
      </c>
      <c r="M178">
        <v>19120</v>
      </c>
      <c r="N178" t="s">
        <v>148</v>
      </c>
      <c r="O178" t="s">
        <v>1057</v>
      </c>
      <c r="P178" t="s">
        <v>46</v>
      </c>
      <c r="Q178" t="s">
        <v>90</v>
      </c>
      <c r="R178" t="s">
        <v>1058</v>
      </c>
      <c r="S178">
        <v>15.552000000000003</v>
      </c>
      <c r="T178">
        <v>3</v>
      </c>
      <c r="U178">
        <v>0.2</v>
      </c>
      <c r="V178">
        <v>5.4432</v>
      </c>
    </row>
    <row r="179" spans="1:22" x14ac:dyDescent="0.35">
      <c r="A179">
        <v>4730</v>
      </c>
      <c r="B179" t="s">
        <v>7727</v>
      </c>
      <c r="C179">
        <v>2013</v>
      </c>
      <c r="D179" s="29">
        <v>41474</v>
      </c>
      <c r="E179" s="29">
        <v>41479</v>
      </c>
      <c r="F179" t="s">
        <v>23</v>
      </c>
      <c r="G179" t="s">
        <v>5317</v>
      </c>
      <c r="H179" t="s">
        <v>5318</v>
      </c>
      <c r="I179" t="s">
        <v>26</v>
      </c>
      <c r="J179" t="s">
        <v>27</v>
      </c>
      <c r="K179" t="s">
        <v>815</v>
      </c>
      <c r="L179" t="s">
        <v>104</v>
      </c>
      <c r="M179">
        <v>75217</v>
      </c>
      <c r="N179" t="s">
        <v>105</v>
      </c>
      <c r="O179" t="s">
        <v>7728</v>
      </c>
      <c r="P179" t="s">
        <v>71</v>
      </c>
      <c r="Q179" t="s">
        <v>161</v>
      </c>
      <c r="R179" t="s">
        <v>7729</v>
      </c>
      <c r="S179">
        <v>15.576000000000001</v>
      </c>
      <c r="T179">
        <v>3</v>
      </c>
      <c r="U179">
        <v>0.2</v>
      </c>
      <c r="V179">
        <v>3.3098999999999998</v>
      </c>
    </row>
    <row r="180" spans="1:22" x14ac:dyDescent="0.35">
      <c r="A180">
        <v>7163</v>
      </c>
      <c r="B180" t="s">
        <v>9321</v>
      </c>
      <c r="C180">
        <v>2011</v>
      </c>
      <c r="D180" s="29">
        <v>40728</v>
      </c>
      <c r="E180" s="29">
        <v>40733</v>
      </c>
      <c r="F180" t="s">
        <v>50</v>
      </c>
      <c r="G180" t="s">
        <v>3987</v>
      </c>
      <c r="H180" t="s">
        <v>3988</v>
      </c>
      <c r="I180" t="s">
        <v>26</v>
      </c>
      <c r="J180" t="s">
        <v>27</v>
      </c>
      <c r="K180" t="s">
        <v>1464</v>
      </c>
      <c r="L180" t="s">
        <v>319</v>
      </c>
      <c r="M180">
        <v>23223</v>
      </c>
      <c r="N180" t="s">
        <v>30</v>
      </c>
      <c r="O180" t="s">
        <v>2913</v>
      </c>
      <c r="P180" t="s">
        <v>46</v>
      </c>
      <c r="Q180" t="s">
        <v>75</v>
      </c>
      <c r="R180" t="s">
        <v>2914</v>
      </c>
      <c r="S180">
        <v>15.600000000000001</v>
      </c>
      <c r="T180">
        <v>5</v>
      </c>
      <c r="U180">
        <v>0</v>
      </c>
      <c r="V180">
        <v>7.6440000000000001</v>
      </c>
    </row>
    <row r="181" spans="1:22" x14ac:dyDescent="0.35">
      <c r="A181">
        <v>3106</v>
      </c>
      <c r="B181" t="s">
        <v>6323</v>
      </c>
      <c r="C181">
        <v>2013</v>
      </c>
      <c r="D181" s="29">
        <v>41481</v>
      </c>
      <c r="E181" s="29">
        <v>41485</v>
      </c>
      <c r="F181" t="s">
        <v>50</v>
      </c>
      <c r="G181" t="s">
        <v>1503</v>
      </c>
      <c r="H181" t="s">
        <v>1504</v>
      </c>
      <c r="I181" t="s">
        <v>41</v>
      </c>
      <c r="J181" t="s">
        <v>27</v>
      </c>
      <c r="K181" t="s">
        <v>184</v>
      </c>
      <c r="L181" t="s">
        <v>104</v>
      </c>
      <c r="M181">
        <v>77070</v>
      </c>
      <c r="N181" t="s">
        <v>105</v>
      </c>
      <c r="O181" t="s">
        <v>2025</v>
      </c>
      <c r="P181" t="s">
        <v>46</v>
      </c>
      <c r="Q181" t="s">
        <v>47</v>
      </c>
      <c r="R181" t="s">
        <v>2026</v>
      </c>
      <c r="S181">
        <v>15.712000000000002</v>
      </c>
      <c r="T181">
        <v>4</v>
      </c>
      <c r="U181">
        <v>0.2</v>
      </c>
      <c r="V181">
        <v>5.6955999999999989</v>
      </c>
    </row>
    <row r="182" spans="1:22" x14ac:dyDescent="0.35">
      <c r="A182">
        <v>3678</v>
      </c>
      <c r="B182" t="s">
        <v>6843</v>
      </c>
      <c r="C182">
        <v>2012</v>
      </c>
      <c r="D182" s="29">
        <v>41099</v>
      </c>
      <c r="E182" s="29">
        <v>41104</v>
      </c>
      <c r="F182" t="s">
        <v>50</v>
      </c>
      <c r="G182" t="s">
        <v>4558</v>
      </c>
      <c r="H182" t="s">
        <v>4559</v>
      </c>
      <c r="I182" t="s">
        <v>26</v>
      </c>
      <c r="J182" t="s">
        <v>27</v>
      </c>
      <c r="K182" t="s">
        <v>3213</v>
      </c>
      <c r="L182" t="s">
        <v>2735</v>
      </c>
      <c r="M182">
        <v>20735</v>
      </c>
      <c r="N182" t="s">
        <v>148</v>
      </c>
      <c r="O182" t="s">
        <v>5967</v>
      </c>
      <c r="P182" t="s">
        <v>46</v>
      </c>
      <c r="Q182" t="s">
        <v>269</v>
      </c>
      <c r="R182" t="s">
        <v>5968</v>
      </c>
      <c r="S182">
        <v>15.8</v>
      </c>
      <c r="T182">
        <v>4</v>
      </c>
      <c r="U182">
        <v>0</v>
      </c>
      <c r="V182">
        <v>5.0559999999999992</v>
      </c>
    </row>
    <row r="183" spans="1:22" x14ac:dyDescent="0.35">
      <c r="A183">
        <v>4536</v>
      </c>
      <c r="B183" t="s">
        <v>7577</v>
      </c>
      <c r="C183">
        <v>2014</v>
      </c>
      <c r="D183" s="29">
        <v>41829</v>
      </c>
      <c r="E183" s="29">
        <v>41833</v>
      </c>
      <c r="F183" t="s">
        <v>50</v>
      </c>
      <c r="G183" t="s">
        <v>6036</v>
      </c>
      <c r="H183" t="s">
        <v>6037</v>
      </c>
      <c r="I183" t="s">
        <v>102</v>
      </c>
      <c r="J183" t="s">
        <v>27</v>
      </c>
      <c r="K183" t="s">
        <v>95</v>
      </c>
      <c r="L183" t="s">
        <v>96</v>
      </c>
      <c r="M183">
        <v>98115</v>
      </c>
      <c r="N183" t="s">
        <v>44</v>
      </c>
      <c r="O183" t="s">
        <v>4930</v>
      </c>
      <c r="P183" t="s">
        <v>32</v>
      </c>
      <c r="Q183" t="s">
        <v>65</v>
      </c>
      <c r="R183" t="s">
        <v>4931</v>
      </c>
      <c r="S183">
        <v>15.84</v>
      </c>
      <c r="T183">
        <v>3</v>
      </c>
      <c r="U183">
        <v>0</v>
      </c>
      <c r="V183">
        <v>4.9103999999999992</v>
      </c>
    </row>
    <row r="184" spans="1:22" x14ac:dyDescent="0.35">
      <c r="A184">
        <v>3816</v>
      </c>
      <c r="B184" t="s">
        <v>6962</v>
      </c>
      <c r="C184">
        <v>2013</v>
      </c>
      <c r="D184" s="29">
        <v>41464</v>
      </c>
      <c r="E184" s="29">
        <v>41464</v>
      </c>
      <c r="F184" t="s">
        <v>1290</v>
      </c>
      <c r="G184" t="s">
        <v>125</v>
      </c>
      <c r="H184" t="s">
        <v>126</v>
      </c>
      <c r="I184" t="s">
        <v>26</v>
      </c>
      <c r="J184" t="s">
        <v>27</v>
      </c>
      <c r="K184" t="s">
        <v>1521</v>
      </c>
      <c r="L184" t="s">
        <v>54</v>
      </c>
      <c r="M184">
        <v>32216</v>
      </c>
      <c r="N184" t="s">
        <v>30</v>
      </c>
      <c r="O184" t="s">
        <v>503</v>
      </c>
      <c r="P184" t="s">
        <v>46</v>
      </c>
      <c r="Q184" t="s">
        <v>90</v>
      </c>
      <c r="R184" t="s">
        <v>504</v>
      </c>
      <c r="S184">
        <v>15.984000000000002</v>
      </c>
      <c r="T184">
        <v>2</v>
      </c>
      <c r="U184">
        <v>0.2</v>
      </c>
      <c r="V184">
        <v>4.9949999999999992</v>
      </c>
    </row>
    <row r="185" spans="1:22" x14ac:dyDescent="0.35">
      <c r="A185">
        <v>8317</v>
      </c>
      <c r="B185" t="s">
        <v>9949</v>
      </c>
      <c r="C185">
        <v>2011</v>
      </c>
      <c r="D185" s="29">
        <v>40736</v>
      </c>
      <c r="E185" s="29">
        <v>40740</v>
      </c>
      <c r="F185" t="s">
        <v>50</v>
      </c>
      <c r="G185" t="s">
        <v>3227</v>
      </c>
      <c r="H185" t="s">
        <v>3228</v>
      </c>
      <c r="I185" t="s">
        <v>102</v>
      </c>
      <c r="J185" t="s">
        <v>27</v>
      </c>
      <c r="K185" t="s">
        <v>7859</v>
      </c>
      <c r="L185" t="s">
        <v>104</v>
      </c>
      <c r="M185">
        <v>77573</v>
      </c>
      <c r="N185" t="s">
        <v>105</v>
      </c>
      <c r="O185" t="s">
        <v>567</v>
      </c>
      <c r="P185" t="s">
        <v>46</v>
      </c>
      <c r="Q185" t="s">
        <v>90</v>
      </c>
      <c r="R185" t="s">
        <v>568</v>
      </c>
      <c r="S185">
        <v>16.032</v>
      </c>
      <c r="T185">
        <v>3</v>
      </c>
      <c r="U185">
        <v>0.2</v>
      </c>
      <c r="V185">
        <v>5.6111999999999993</v>
      </c>
    </row>
    <row r="186" spans="1:22" x14ac:dyDescent="0.35">
      <c r="A186">
        <v>200</v>
      </c>
      <c r="B186" t="s">
        <v>791</v>
      </c>
      <c r="C186">
        <v>2014</v>
      </c>
      <c r="D186" s="29">
        <v>41827</v>
      </c>
      <c r="E186" s="29">
        <v>41834</v>
      </c>
      <c r="F186" t="s">
        <v>50</v>
      </c>
      <c r="G186" t="s">
        <v>792</v>
      </c>
      <c r="H186" t="s">
        <v>793</v>
      </c>
      <c r="I186" t="s">
        <v>41</v>
      </c>
      <c r="J186" t="s">
        <v>27</v>
      </c>
      <c r="K186" t="s">
        <v>146</v>
      </c>
      <c r="L186" t="s">
        <v>147</v>
      </c>
      <c r="M186">
        <v>19120</v>
      </c>
      <c r="N186" t="s">
        <v>148</v>
      </c>
      <c r="O186" t="s">
        <v>796</v>
      </c>
      <c r="P186" t="s">
        <v>46</v>
      </c>
      <c r="Q186" t="s">
        <v>90</v>
      </c>
      <c r="R186" t="s">
        <v>797</v>
      </c>
      <c r="S186">
        <v>16.056000000000001</v>
      </c>
      <c r="T186">
        <v>3</v>
      </c>
      <c r="U186">
        <v>0.2</v>
      </c>
      <c r="V186">
        <v>5.8203000000000005</v>
      </c>
    </row>
    <row r="187" spans="1:22" x14ac:dyDescent="0.35">
      <c r="A187">
        <v>3917</v>
      </c>
      <c r="B187" t="s">
        <v>7058</v>
      </c>
      <c r="C187">
        <v>2014</v>
      </c>
      <c r="D187" s="29">
        <v>41839</v>
      </c>
      <c r="E187" s="29">
        <v>41844</v>
      </c>
      <c r="F187" t="s">
        <v>50</v>
      </c>
      <c r="G187" t="s">
        <v>5155</v>
      </c>
      <c r="H187" t="s">
        <v>5156</v>
      </c>
      <c r="I187" t="s">
        <v>26</v>
      </c>
      <c r="J187" t="s">
        <v>27</v>
      </c>
      <c r="K187" t="s">
        <v>544</v>
      </c>
      <c r="L187" t="s">
        <v>310</v>
      </c>
      <c r="M187">
        <v>85023</v>
      </c>
      <c r="N187" t="s">
        <v>44</v>
      </c>
      <c r="O187" t="s">
        <v>7059</v>
      </c>
      <c r="P187" t="s">
        <v>46</v>
      </c>
      <c r="Q187" t="s">
        <v>90</v>
      </c>
      <c r="R187" t="s">
        <v>7060</v>
      </c>
      <c r="S187">
        <v>16.096</v>
      </c>
      <c r="T187">
        <v>2</v>
      </c>
      <c r="U187">
        <v>0.2</v>
      </c>
      <c r="V187">
        <v>5.2312000000000003</v>
      </c>
    </row>
    <row r="188" spans="1:22" x14ac:dyDescent="0.35">
      <c r="A188">
        <v>6699</v>
      </c>
      <c r="B188" t="s">
        <v>9040</v>
      </c>
      <c r="C188">
        <v>2014</v>
      </c>
      <c r="D188" s="29">
        <v>41842</v>
      </c>
      <c r="E188" s="29">
        <v>41846</v>
      </c>
      <c r="F188" t="s">
        <v>50</v>
      </c>
      <c r="G188" t="s">
        <v>4348</v>
      </c>
      <c r="H188" t="s">
        <v>4349</v>
      </c>
      <c r="I188" t="s">
        <v>26</v>
      </c>
      <c r="J188" t="s">
        <v>27</v>
      </c>
      <c r="K188" t="s">
        <v>947</v>
      </c>
      <c r="L188" t="s">
        <v>43</v>
      </c>
      <c r="M188">
        <v>92024</v>
      </c>
      <c r="N188" t="s">
        <v>44</v>
      </c>
      <c r="O188" t="s">
        <v>9041</v>
      </c>
      <c r="P188" t="s">
        <v>46</v>
      </c>
      <c r="Q188" t="s">
        <v>90</v>
      </c>
      <c r="R188" t="s">
        <v>9042</v>
      </c>
      <c r="S188">
        <v>16.34</v>
      </c>
      <c r="T188">
        <v>2</v>
      </c>
      <c r="U188">
        <v>0</v>
      </c>
      <c r="V188">
        <v>7.6798000000000002</v>
      </c>
    </row>
    <row r="189" spans="1:22" x14ac:dyDescent="0.35">
      <c r="A189">
        <v>3077</v>
      </c>
      <c r="B189" t="s">
        <v>6292</v>
      </c>
      <c r="C189">
        <v>2011</v>
      </c>
      <c r="D189" s="29">
        <v>40744</v>
      </c>
      <c r="E189" s="29">
        <v>40748</v>
      </c>
      <c r="F189" t="s">
        <v>50</v>
      </c>
      <c r="G189" t="s">
        <v>3814</v>
      </c>
      <c r="H189" t="s">
        <v>3815</v>
      </c>
      <c r="I189" t="s">
        <v>102</v>
      </c>
      <c r="J189" t="s">
        <v>27</v>
      </c>
      <c r="K189" t="s">
        <v>815</v>
      </c>
      <c r="L189" t="s">
        <v>104</v>
      </c>
      <c r="M189">
        <v>75217</v>
      </c>
      <c r="N189" t="s">
        <v>105</v>
      </c>
      <c r="O189" t="s">
        <v>3505</v>
      </c>
      <c r="P189" t="s">
        <v>32</v>
      </c>
      <c r="Q189" t="s">
        <v>65</v>
      </c>
      <c r="R189" t="s">
        <v>3506</v>
      </c>
      <c r="S189">
        <v>16.739999999999998</v>
      </c>
      <c r="T189">
        <v>5</v>
      </c>
      <c r="U189">
        <v>0.6</v>
      </c>
      <c r="V189">
        <v>-14.228999999999997</v>
      </c>
    </row>
    <row r="190" spans="1:22" x14ac:dyDescent="0.35">
      <c r="A190">
        <v>536</v>
      </c>
      <c r="B190" t="s">
        <v>1820</v>
      </c>
      <c r="C190">
        <v>2013</v>
      </c>
      <c r="D190" s="29">
        <v>41466</v>
      </c>
      <c r="E190" s="29">
        <v>41472</v>
      </c>
      <c r="F190" t="s">
        <v>50</v>
      </c>
      <c r="G190" t="s">
        <v>1821</v>
      </c>
      <c r="H190" t="s">
        <v>1822</v>
      </c>
      <c r="I190" t="s">
        <v>26</v>
      </c>
      <c r="J190" t="s">
        <v>27</v>
      </c>
      <c r="K190" t="s">
        <v>1823</v>
      </c>
      <c r="L190" t="s">
        <v>310</v>
      </c>
      <c r="M190">
        <v>85204</v>
      </c>
      <c r="N190" t="s">
        <v>44</v>
      </c>
      <c r="O190" t="s">
        <v>1824</v>
      </c>
      <c r="P190" t="s">
        <v>46</v>
      </c>
      <c r="Q190" t="s">
        <v>59</v>
      </c>
      <c r="R190" t="s">
        <v>1825</v>
      </c>
      <c r="S190">
        <v>16.768000000000001</v>
      </c>
      <c r="T190">
        <v>2</v>
      </c>
      <c r="U190">
        <v>0.2</v>
      </c>
      <c r="V190">
        <v>1.4672000000000001</v>
      </c>
    </row>
    <row r="191" spans="1:22" x14ac:dyDescent="0.35">
      <c r="A191">
        <v>5934</v>
      </c>
      <c r="B191" t="s">
        <v>8581</v>
      </c>
      <c r="C191">
        <v>2014</v>
      </c>
      <c r="D191" s="29">
        <v>41828</v>
      </c>
      <c r="E191" s="29">
        <v>41830</v>
      </c>
      <c r="F191" t="s">
        <v>188</v>
      </c>
      <c r="G191" t="s">
        <v>1815</v>
      </c>
      <c r="H191" t="s">
        <v>1816</v>
      </c>
      <c r="I191" t="s">
        <v>26</v>
      </c>
      <c r="J191" t="s">
        <v>27</v>
      </c>
      <c r="K191" t="s">
        <v>146</v>
      </c>
      <c r="L191" t="s">
        <v>147</v>
      </c>
      <c r="M191">
        <v>19120</v>
      </c>
      <c r="N191" t="s">
        <v>148</v>
      </c>
      <c r="O191" t="s">
        <v>7742</v>
      </c>
      <c r="P191" t="s">
        <v>71</v>
      </c>
      <c r="Q191" t="s">
        <v>161</v>
      </c>
      <c r="R191" t="s">
        <v>7743</v>
      </c>
      <c r="S191">
        <v>16.776000000000003</v>
      </c>
      <c r="T191">
        <v>3</v>
      </c>
      <c r="U191">
        <v>0.2</v>
      </c>
      <c r="V191">
        <v>4.8231000000000002</v>
      </c>
    </row>
    <row r="192" spans="1:22" x14ac:dyDescent="0.35">
      <c r="A192">
        <v>9777</v>
      </c>
      <c r="B192" t="s">
        <v>10832</v>
      </c>
      <c r="C192">
        <v>2011</v>
      </c>
      <c r="D192" s="29">
        <v>40750</v>
      </c>
      <c r="E192" s="29">
        <v>40754</v>
      </c>
      <c r="F192" t="s">
        <v>50</v>
      </c>
      <c r="G192" t="s">
        <v>1417</v>
      </c>
      <c r="H192" t="s">
        <v>1418</v>
      </c>
      <c r="I192" t="s">
        <v>26</v>
      </c>
      <c r="J192" t="s">
        <v>27</v>
      </c>
      <c r="K192" t="s">
        <v>678</v>
      </c>
      <c r="L192" t="s">
        <v>104</v>
      </c>
      <c r="M192">
        <v>78207</v>
      </c>
      <c r="N192" t="s">
        <v>105</v>
      </c>
      <c r="O192" t="s">
        <v>1199</v>
      </c>
      <c r="P192" t="s">
        <v>46</v>
      </c>
      <c r="Q192" t="s">
        <v>75</v>
      </c>
      <c r="R192" t="s">
        <v>1200</v>
      </c>
      <c r="S192">
        <v>16.783999999999995</v>
      </c>
      <c r="T192">
        <v>4</v>
      </c>
      <c r="U192">
        <v>0.8</v>
      </c>
      <c r="V192">
        <v>-26.854400000000012</v>
      </c>
    </row>
    <row r="193" spans="1:22" x14ac:dyDescent="0.35">
      <c r="A193">
        <v>1263</v>
      </c>
      <c r="B193" t="s">
        <v>3523</v>
      </c>
      <c r="C193">
        <v>2014</v>
      </c>
      <c r="D193" s="29">
        <v>41828</v>
      </c>
      <c r="E193" s="29">
        <v>41830</v>
      </c>
      <c r="F193" t="s">
        <v>23</v>
      </c>
      <c r="G193" t="s">
        <v>3259</v>
      </c>
      <c r="H193" t="s">
        <v>3260</v>
      </c>
      <c r="I193" t="s">
        <v>26</v>
      </c>
      <c r="J193" t="s">
        <v>27</v>
      </c>
      <c r="K193" t="s">
        <v>1173</v>
      </c>
      <c r="L193" t="s">
        <v>267</v>
      </c>
      <c r="M193">
        <v>11561</v>
      </c>
      <c r="N193" t="s">
        <v>148</v>
      </c>
      <c r="O193" t="s">
        <v>158</v>
      </c>
      <c r="P193" t="s">
        <v>46</v>
      </c>
      <c r="Q193" t="s">
        <v>75</v>
      </c>
      <c r="R193" t="s">
        <v>159</v>
      </c>
      <c r="S193">
        <v>17.472000000000001</v>
      </c>
      <c r="T193">
        <v>3</v>
      </c>
      <c r="U193">
        <v>0.2</v>
      </c>
      <c r="V193">
        <v>6.3336000000000006</v>
      </c>
    </row>
    <row r="194" spans="1:22" x14ac:dyDescent="0.35">
      <c r="A194">
        <v>6832</v>
      </c>
      <c r="B194" t="s">
        <v>9121</v>
      </c>
      <c r="C194">
        <v>2014</v>
      </c>
      <c r="D194" s="29">
        <v>41842</v>
      </c>
      <c r="E194" s="29">
        <v>41848</v>
      </c>
      <c r="F194" t="s">
        <v>50</v>
      </c>
      <c r="G194" t="s">
        <v>7758</v>
      </c>
      <c r="H194" t="s">
        <v>7759</v>
      </c>
      <c r="I194" t="s">
        <v>26</v>
      </c>
      <c r="J194" t="s">
        <v>27</v>
      </c>
      <c r="K194" t="s">
        <v>266</v>
      </c>
      <c r="L194" t="s">
        <v>267</v>
      </c>
      <c r="M194">
        <v>10024</v>
      </c>
      <c r="N194" t="s">
        <v>148</v>
      </c>
      <c r="O194" t="s">
        <v>5296</v>
      </c>
      <c r="P194" t="s">
        <v>46</v>
      </c>
      <c r="Q194" t="s">
        <v>78</v>
      </c>
      <c r="R194" t="s">
        <v>5297</v>
      </c>
      <c r="S194">
        <v>17.48</v>
      </c>
      <c r="T194">
        <v>4</v>
      </c>
      <c r="U194">
        <v>0</v>
      </c>
      <c r="V194">
        <v>4.5448000000000004</v>
      </c>
    </row>
    <row r="195" spans="1:22" x14ac:dyDescent="0.35">
      <c r="A195">
        <v>9776</v>
      </c>
      <c r="B195" t="s">
        <v>10832</v>
      </c>
      <c r="C195">
        <v>2011</v>
      </c>
      <c r="D195" s="29">
        <v>40750</v>
      </c>
      <c r="E195" s="29">
        <v>40754</v>
      </c>
      <c r="F195" t="s">
        <v>50</v>
      </c>
      <c r="G195" t="s">
        <v>1417</v>
      </c>
      <c r="H195" t="s">
        <v>1418</v>
      </c>
      <c r="I195" t="s">
        <v>26</v>
      </c>
      <c r="J195" t="s">
        <v>27</v>
      </c>
      <c r="K195" t="s">
        <v>678</v>
      </c>
      <c r="L195" t="s">
        <v>104</v>
      </c>
      <c r="M195">
        <v>78207</v>
      </c>
      <c r="N195" t="s">
        <v>105</v>
      </c>
      <c r="O195" t="s">
        <v>6240</v>
      </c>
      <c r="P195" t="s">
        <v>32</v>
      </c>
      <c r="Q195" t="s">
        <v>65</v>
      </c>
      <c r="R195" t="s">
        <v>6241</v>
      </c>
      <c r="S195">
        <v>17.496000000000002</v>
      </c>
      <c r="T195">
        <v>3</v>
      </c>
      <c r="U195">
        <v>0.6</v>
      </c>
      <c r="V195">
        <v>-10.060199999999998</v>
      </c>
    </row>
    <row r="196" spans="1:22" x14ac:dyDescent="0.35">
      <c r="A196">
        <v>8053</v>
      </c>
      <c r="B196" t="s">
        <v>9805</v>
      </c>
      <c r="C196">
        <v>2011</v>
      </c>
      <c r="D196" s="29">
        <v>40738</v>
      </c>
      <c r="E196" s="29">
        <v>40741</v>
      </c>
      <c r="F196" t="s">
        <v>23</v>
      </c>
      <c r="G196" t="s">
        <v>4611</v>
      </c>
      <c r="H196" t="s">
        <v>4612</v>
      </c>
      <c r="I196" t="s">
        <v>41</v>
      </c>
      <c r="J196" t="s">
        <v>27</v>
      </c>
      <c r="K196" t="s">
        <v>266</v>
      </c>
      <c r="L196" t="s">
        <v>267</v>
      </c>
      <c r="M196">
        <v>10009</v>
      </c>
      <c r="N196" t="s">
        <v>148</v>
      </c>
      <c r="O196" t="s">
        <v>3422</v>
      </c>
      <c r="P196" t="s">
        <v>46</v>
      </c>
      <c r="Q196" t="s">
        <v>68</v>
      </c>
      <c r="R196" t="s">
        <v>3423</v>
      </c>
      <c r="S196">
        <v>17.940000000000001</v>
      </c>
      <c r="T196">
        <v>3</v>
      </c>
      <c r="U196">
        <v>0</v>
      </c>
      <c r="V196">
        <v>4.4850000000000003</v>
      </c>
    </row>
    <row r="197" spans="1:22" x14ac:dyDescent="0.35">
      <c r="A197">
        <v>4538</v>
      </c>
      <c r="B197" t="s">
        <v>7577</v>
      </c>
      <c r="C197">
        <v>2014</v>
      </c>
      <c r="D197" s="29">
        <v>41829</v>
      </c>
      <c r="E197" s="29">
        <v>41833</v>
      </c>
      <c r="F197" t="s">
        <v>50</v>
      </c>
      <c r="G197" t="s">
        <v>6036</v>
      </c>
      <c r="H197" t="s">
        <v>6037</v>
      </c>
      <c r="I197" t="s">
        <v>102</v>
      </c>
      <c r="J197" t="s">
        <v>27</v>
      </c>
      <c r="K197" t="s">
        <v>95</v>
      </c>
      <c r="L197" t="s">
        <v>96</v>
      </c>
      <c r="M197">
        <v>98115</v>
      </c>
      <c r="N197" t="s">
        <v>44</v>
      </c>
      <c r="O197" t="s">
        <v>1889</v>
      </c>
      <c r="P197" t="s">
        <v>46</v>
      </c>
      <c r="Q197" t="s">
        <v>68</v>
      </c>
      <c r="R197" t="s">
        <v>1890</v>
      </c>
      <c r="S197">
        <v>18.240000000000002</v>
      </c>
      <c r="T197">
        <v>3</v>
      </c>
      <c r="U197">
        <v>0</v>
      </c>
      <c r="V197">
        <v>6.2015999999999991</v>
      </c>
    </row>
    <row r="198" spans="1:22" x14ac:dyDescent="0.35">
      <c r="A198">
        <v>6336</v>
      </c>
      <c r="B198" t="s">
        <v>8836</v>
      </c>
      <c r="C198">
        <v>2011</v>
      </c>
      <c r="D198" s="29">
        <v>40735</v>
      </c>
      <c r="E198" s="29">
        <v>40739</v>
      </c>
      <c r="F198" t="s">
        <v>50</v>
      </c>
      <c r="G198" t="s">
        <v>6663</v>
      </c>
      <c r="H198" t="s">
        <v>6664</v>
      </c>
      <c r="I198" t="s">
        <v>26</v>
      </c>
      <c r="J198" t="s">
        <v>27</v>
      </c>
      <c r="K198" t="s">
        <v>266</v>
      </c>
      <c r="L198" t="s">
        <v>267</v>
      </c>
      <c r="M198">
        <v>10011</v>
      </c>
      <c r="N198" t="s">
        <v>148</v>
      </c>
      <c r="O198" t="s">
        <v>4819</v>
      </c>
      <c r="P198" t="s">
        <v>46</v>
      </c>
      <c r="Q198" t="s">
        <v>75</v>
      </c>
      <c r="R198" t="s">
        <v>4820</v>
      </c>
      <c r="S198">
        <v>18.28</v>
      </c>
      <c r="T198">
        <v>5</v>
      </c>
      <c r="U198">
        <v>0.2</v>
      </c>
      <c r="V198">
        <v>6.3979999999999997</v>
      </c>
    </row>
    <row r="199" spans="1:22" x14ac:dyDescent="0.35">
      <c r="A199">
        <v>7865</v>
      </c>
      <c r="B199" t="s">
        <v>9708</v>
      </c>
      <c r="C199">
        <v>2012</v>
      </c>
      <c r="D199" s="29">
        <v>41104</v>
      </c>
      <c r="E199" s="29">
        <v>41109</v>
      </c>
      <c r="F199" t="s">
        <v>23</v>
      </c>
      <c r="G199" t="s">
        <v>5215</v>
      </c>
      <c r="H199" t="s">
        <v>5216</v>
      </c>
      <c r="I199" t="s">
        <v>26</v>
      </c>
      <c r="J199" t="s">
        <v>27</v>
      </c>
      <c r="K199" t="s">
        <v>1823</v>
      </c>
      <c r="L199" t="s">
        <v>310</v>
      </c>
      <c r="M199">
        <v>85204</v>
      </c>
      <c r="N199" t="s">
        <v>44</v>
      </c>
      <c r="O199" t="s">
        <v>9709</v>
      </c>
      <c r="P199" t="s">
        <v>46</v>
      </c>
      <c r="Q199" t="s">
        <v>90</v>
      </c>
      <c r="R199" t="s">
        <v>9710</v>
      </c>
      <c r="S199">
        <v>18.496000000000002</v>
      </c>
      <c r="T199">
        <v>4</v>
      </c>
      <c r="U199">
        <v>0.2</v>
      </c>
      <c r="V199">
        <v>6.7048000000000005</v>
      </c>
    </row>
    <row r="200" spans="1:22" x14ac:dyDescent="0.35">
      <c r="A200">
        <v>8141</v>
      </c>
      <c r="B200" t="s">
        <v>9853</v>
      </c>
      <c r="C200">
        <v>2013</v>
      </c>
      <c r="D200" s="29">
        <v>41474</v>
      </c>
      <c r="E200" s="29">
        <v>41478</v>
      </c>
      <c r="F200" t="s">
        <v>50</v>
      </c>
      <c r="G200" t="s">
        <v>638</v>
      </c>
      <c r="H200" t="s">
        <v>639</v>
      </c>
      <c r="I200" t="s">
        <v>102</v>
      </c>
      <c r="J200" t="s">
        <v>27</v>
      </c>
      <c r="K200" t="s">
        <v>146</v>
      </c>
      <c r="L200" t="s">
        <v>147</v>
      </c>
      <c r="M200">
        <v>19140</v>
      </c>
      <c r="N200" t="s">
        <v>148</v>
      </c>
      <c r="O200" t="s">
        <v>2372</v>
      </c>
      <c r="P200" t="s">
        <v>46</v>
      </c>
      <c r="Q200" t="s">
        <v>90</v>
      </c>
      <c r="R200" t="s">
        <v>2373</v>
      </c>
      <c r="S200">
        <v>18.496000000000002</v>
      </c>
      <c r="T200">
        <v>4</v>
      </c>
      <c r="U200">
        <v>0.2</v>
      </c>
      <c r="V200">
        <v>6.7048000000000005</v>
      </c>
    </row>
    <row r="201" spans="1:22" x14ac:dyDescent="0.35">
      <c r="A201">
        <v>5664</v>
      </c>
      <c r="B201" t="s">
        <v>8409</v>
      </c>
      <c r="C201">
        <v>2013</v>
      </c>
      <c r="D201" s="29">
        <v>41477</v>
      </c>
      <c r="E201" s="29">
        <v>41477</v>
      </c>
      <c r="F201" t="s">
        <v>1290</v>
      </c>
      <c r="G201" t="s">
        <v>6311</v>
      </c>
      <c r="H201" t="s">
        <v>6312</v>
      </c>
      <c r="I201" t="s">
        <v>41</v>
      </c>
      <c r="J201" t="s">
        <v>27</v>
      </c>
      <c r="K201" t="s">
        <v>606</v>
      </c>
      <c r="L201" t="s">
        <v>498</v>
      </c>
      <c r="M201">
        <v>43055</v>
      </c>
      <c r="N201" t="s">
        <v>148</v>
      </c>
      <c r="O201" t="s">
        <v>8410</v>
      </c>
      <c r="P201" t="s">
        <v>46</v>
      </c>
      <c r="Q201" t="s">
        <v>68</v>
      </c>
      <c r="R201" t="s">
        <v>8411</v>
      </c>
      <c r="S201">
        <v>18.656000000000002</v>
      </c>
      <c r="T201">
        <v>2</v>
      </c>
      <c r="U201">
        <v>0.2</v>
      </c>
      <c r="V201">
        <v>1.3992000000000013</v>
      </c>
    </row>
    <row r="202" spans="1:22" x14ac:dyDescent="0.35">
      <c r="A202">
        <v>2927</v>
      </c>
      <c r="B202" t="s">
        <v>6118</v>
      </c>
      <c r="C202">
        <v>2014</v>
      </c>
      <c r="D202" s="29">
        <v>41831</v>
      </c>
      <c r="E202" s="29">
        <v>41835</v>
      </c>
      <c r="F202" t="s">
        <v>23</v>
      </c>
      <c r="G202" t="s">
        <v>6119</v>
      </c>
      <c r="H202" t="s">
        <v>6120</v>
      </c>
      <c r="I202" t="s">
        <v>26</v>
      </c>
      <c r="J202" t="s">
        <v>27</v>
      </c>
      <c r="K202" t="s">
        <v>497</v>
      </c>
      <c r="L202" t="s">
        <v>1272</v>
      </c>
      <c r="M202">
        <v>31907</v>
      </c>
      <c r="N202" t="s">
        <v>30</v>
      </c>
      <c r="O202" t="s">
        <v>6083</v>
      </c>
      <c r="P202" t="s">
        <v>32</v>
      </c>
      <c r="Q202" t="s">
        <v>65</v>
      </c>
      <c r="R202" t="s">
        <v>6084</v>
      </c>
      <c r="S202">
        <v>18.84</v>
      </c>
      <c r="T202">
        <v>3</v>
      </c>
      <c r="U202">
        <v>0</v>
      </c>
      <c r="V202">
        <v>7.9128000000000007</v>
      </c>
    </row>
    <row r="203" spans="1:22" x14ac:dyDescent="0.35">
      <c r="A203">
        <v>7500</v>
      </c>
      <c r="B203" t="s">
        <v>9509</v>
      </c>
      <c r="C203">
        <v>2014</v>
      </c>
      <c r="D203" s="29">
        <v>41835</v>
      </c>
      <c r="E203" s="29">
        <v>41839</v>
      </c>
      <c r="F203" t="s">
        <v>50</v>
      </c>
      <c r="G203" t="s">
        <v>5806</v>
      </c>
      <c r="H203" t="s">
        <v>5807</v>
      </c>
      <c r="I203" t="s">
        <v>26</v>
      </c>
      <c r="J203" t="s">
        <v>27</v>
      </c>
      <c r="K203" t="s">
        <v>3972</v>
      </c>
      <c r="L203" t="s">
        <v>43</v>
      </c>
      <c r="M203">
        <v>92683</v>
      </c>
      <c r="N203" t="s">
        <v>44</v>
      </c>
      <c r="O203" t="s">
        <v>821</v>
      </c>
      <c r="P203" t="s">
        <v>32</v>
      </c>
      <c r="Q203" t="s">
        <v>65</v>
      </c>
      <c r="R203" t="s">
        <v>822</v>
      </c>
      <c r="S203">
        <v>18.84</v>
      </c>
      <c r="T203">
        <v>3</v>
      </c>
      <c r="U203">
        <v>0</v>
      </c>
      <c r="V203">
        <v>7.9128000000000007</v>
      </c>
    </row>
    <row r="204" spans="1:22" x14ac:dyDescent="0.35">
      <c r="A204">
        <v>6927</v>
      </c>
      <c r="B204" t="s">
        <v>9180</v>
      </c>
      <c r="C204">
        <v>2013</v>
      </c>
      <c r="D204" s="29">
        <v>41484</v>
      </c>
      <c r="E204" s="29">
        <v>41490</v>
      </c>
      <c r="F204" t="s">
        <v>50</v>
      </c>
      <c r="G204" t="s">
        <v>7143</v>
      </c>
      <c r="H204" t="s">
        <v>7144</v>
      </c>
      <c r="I204" t="s">
        <v>26</v>
      </c>
      <c r="J204" t="s">
        <v>27</v>
      </c>
      <c r="K204" t="s">
        <v>42</v>
      </c>
      <c r="L204" t="s">
        <v>43</v>
      </c>
      <c r="M204">
        <v>90032</v>
      </c>
      <c r="N204" t="s">
        <v>44</v>
      </c>
      <c r="O204" t="s">
        <v>8125</v>
      </c>
      <c r="P204" t="s">
        <v>46</v>
      </c>
      <c r="Q204" t="s">
        <v>47</v>
      </c>
      <c r="R204" t="s">
        <v>8126</v>
      </c>
      <c r="S204">
        <v>18.899999999999999</v>
      </c>
      <c r="T204">
        <v>3</v>
      </c>
      <c r="U204">
        <v>0</v>
      </c>
      <c r="V204">
        <v>8.6939999999999991</v>
      </c>
    </row>
    <row r="205" spans="1:22" x14ac:dyDescent="0.35">
      <c r="A205">
        <v>3003</v>
      </c>
      <c r="B205" t="s">
        <v>6195</v>
      </c>
      <c r="C205">
        <v>2012</v>
      </c>
      <c r="D205" s="29">
        <v>41095</v>
      </c>
      <c r="E205" s="29">
        <v>41100</v>
      </c>
      <c r="F205" t="s">
        <v>50</v>
      </c>
      <c r="G205" t="s">
        <v>1389</v>
      </c>
      <c r="H205" t="s">
        <v>1390</v>
      </c>
      <c r="I205" t="s">
        <v>102</v>
      </c>
      <c r="J205" t="s">
        <v>27</v>
      </c>
      <c r="K205" t="s">
        <v>6196</v>
      </c>
      <c r="L205" t="s">
        <v>238</v>
      </c>
      <c r="M205">
        <v>48310</v>
      </c>
      <c r="N205" t="s">
        <v>105</v>
      </c>
      <c r="O205" t="s">
        <v>6197</v>
      </c>
      <c r="P205" t="s">
        <v>46</v>
      </c>
      <c r="Q205" t="s">
        <v>75</v>
      </c>
      <c r="R205" t="s">
        <v>6198</v>
      </c>
      <c r="S205">
        <v>19</v>
      </c>
      <c r="T205">
        <v>5</v>
      </c>
      <c r="U205">
        <v>0</v>
      </c>
      <c r="V205">
        <v>8.93</v>
      </c>
    </row>
    <row r="206" spans="1:22" x14ac:dyDescent="0.35">
      <c r="A206">
        <v>3256</v>
      </c>
      <c r="B206" t="s">
        <v>6475</v>
      </c>
      <c r="C206">
        <v>2013</v>
      </c>
      <c r="D206" s="29">
        <v>41464</v>
      </c>
      <c r="E206" s="29">
        <v>41470</v>
      </c>
      <c r="F206" t="s">
        <v>50</v>
      </c>
      <c r="G206" t="s">
        <v>3525</v>
      </c>
      <c r="H206" t="s">
        <v>3526</v>
      </c>
      <c r="I206" t="s">
        <v>26</v>
      </c>
      <c r="J206" t="s">
        <v>27</v>
      </c>
      <c r="K206" t="s">
        <v>95</v>
      </c>
      <c r="L206" t="s">
        <v>96</v>
      </c>
      <c r="M206">
        <v>98105</v>
      </c>
      <c r="N206" t="s">
        <v>44</v>
      </c>
      <c r="O206" t="s">
        <v>4944</v>
      </c>
      <c r="P206" t="s">
        <v>46</v>
      </c>
      <c r="Q206" t="s">
        <v>75</v>
      </c>
      <c r="R206" t="s">
        <v>4945</v>
      </c>
      <c r="S206">
        <v>19.295999999999999</v>
      </c>
      <c r="T206">
        <v>3</v>
      </c>
      <c r="U206">
        <v>0.2</v>
      </c>
      <c r="V206">
        <v>6.0299999999999994</v>
      </c>
    </row>
    <row r="207" spans="1:22" x14ac:dyDescent="0.35">
      <c r="A207">
        <v>688</v>
      </c>
      <c r="B207" t="s">
        <v>2224</v>
      </c>
      <c r="C207">
        <v>2011</v>
      </c>
      <c r="D207" s="29">
        <v>40729</v>
      </c>
      <c r="E207" s="29">
        <v>40732</v>
      </c>
      <c r="F207" t="s">
        <v>188</v>
      </c>
      <c r="G207" t="s">
        <v>2225</v>
      </c>
      <c r="H207" t="s">
        <v>2226</v>
      </c>
      <c r="I207" t="s">
        <v>26</v>
      </c>
      <c r="J207" t="s">
        <v>27</v>
      </c>
      <c r="K207" t="s">
        <v>328</v>
      </c>
      <c r="L207" t="s">
        <v>1487</v>
      </c>
      <c r="M207">
        <v>39212</v>
      </c>
      <c r="N207" t="s">
        <v>30</v>
      </c>
      <c r="O207" t="s">
        <v>404</v>
      </c>
      <c r="P207" t="s">
        <v>46</v>
      </c>
      <c r="Q207" t="s">
        <v>90</v>
      </c>
      <c r="R207" t="s">
        <v>405</v>
      </c>
      <c r="S207">
        <v>19.440000000000001</v>
      </c>
      <c r="T207">
        <v>3</v>
      </c>
      <c r="U207">
        <v>0</v>
      </c>
      <c r="V207">
        <v>9.3312000000000008</v>
      </c>
    </row>
    <row r="208" spans="1:22" x14ac:dyDescent="0.35">
      <c r="A208">
        <v>5814</v>
      </c>
      <c r="B208" t="s">
        <v>8505</v>
      </c>
      <c r="C208">
        <v>2012</v>
      </c>
      <c r="D208" s="29">
        <v>41092</v>
      </c>
      <c r="E208" s="29">
        <v>41093</v>
      </c>
      <c r="F208" t="s">
        <v>188</v>
      </c>
      <c r="G208" t="s">
        <v>2146</v>
      </c>
      <c r="H208" t="s">
        <v>2147</v>
      </c>
      <c r="I208" t="s">
        <v>102</v>
      </c>
      <c r="J208" t="s">
        <v>27</v>
      </c>
      <c r="K208" t="s">
        <v>266</v>
      </c>
      <c r="L208" t="s">
        <v>267</v>
      </c>
      <c r="M208">
        <v>10024</v>
      </c>
      <c r="N208" t="s">
        <v>148</v>
      </c>
      <c r="O208" t="s">
        <v>8013</v>
      </c>
      <c r="P208" t="s">
        <v>46</v>
      </c>
      <c r="Q208" t="s">
        <v>90</v>
      </c>
      <c r="R208" t="s">
        <v>8014</v>
      </c>
      <c r="S208">
        <v>19.440000000000001</v>
      </c>
      <c r="T208">
        <v>3</v>
      </c>
      <c r="U208">
        <v>0</v>
      </c>
      <c r="V208">
        <v>9.3312000000000008</v>
      </c>
    </row>
    <row r="209" spans="1:22" x14ac:dyDescent="0.35">
      <c r="A209">
        <v>1004</v>
      </c>
      <c r="B209" t="s">
        <v>2992</v>
      </c>
      <c r="C209">
        <v>2012</v>
      </c>
      <c r="D209" s="29">
        <v>41121</v>
      </c>
      <c r="E209" s="29">
        <v>41121</v>
      </c>
      <c r="F209" t="s">
        <v>1290</v>
      </c>
      <c r="G209" t="s">
        <v>2495</v>
      </c>
      <c r="H209" t="s">
        <v>2496</v>
      </c>
      <c r="I209" t="s">
        <v>26</v>
      </c>
      <c r="J209" t="s">
        <v>27</v>
      </c>
      <c r="K209" t="s">
        <v>266</v>
      </c>
      <c r="L209" t="s">
        <v>267</v>
      </c>
      <c r="M209">
        <v>10024</v>
      </c>
      <c r="N209" t="s">
        <v>148</v>
      </c>
      <c r="O209" t="s">
        <v>2925</v>
      </c>
      <c r="P209" t="s">
        <v>46</v>
      </c>
      <c r="Q209" t="s">
        <v>90</v>
      </c>
      <c r="R209" t="s">
        <v>2926</v>
      </c>
      <c r="S209">
        <v>19.440000000000001</v>
      </c>
      <c r="T209">
        <v>3</v>
      </c>
      <c r="U209">
        <v>0</v>
      </c>
      <c r="V209">
        <v>9.3312000000000008</v>
      </c>
    </row>
    <row r="210" spans="1:22" x14ac:dyDescent="0.35">
      <c r="A210">
        <v>5437</v>
      </c>
      <c r="B210" t="s">
        <v>8239</v>
      </c>
      <c r="C210">
        <v>2011</v>
      </c>
      <c r="D210" s="29">
        <v>40729</v>
      </c>
      <c r="E210" s="29">
        <v>40732</v>
      </c>
      <c r="F210" t="s">
        <v>188</v>
      </c>
      <c r="G210" t="s">
        <v>8188</v>
      </c>
      <c r="H210" t="s">
        <v>8189</v>
      </c>
      <c r="I210" t="s">
        <v>41</v>
      </c>
      <c r="J210" t="s">
        <v>27</v>
      </c>
      <c r="K210" t="s">
        <v>2289</v>
      </c>
      <c r="L210" t="s">
        <v>54</v>
      </c>
      <c r="M210">
        <v>32137</v>
      </c>
      <c r="N210" t="s">
        <v>30</v>
      </c>
      <c r="O210" t="s">
        <v>4481</v>
      </c>
      <c r="P210" t="s">
        <v>32</v>
      </c>
      <c r="Q210" t="s">
        <v>65</v>
      </c>
      <c r="R210" t="s">
        <v>4482</v>
      </c>
      <c r="S210">
        <v>19.52</v>
      </c>
      <c r="T210">
        <v>2</v>
      </c>
      <c r="U210">
        <v>0.2</v>
      </c>
      <c r="V210">
        <v>5.3680000000000012</v>
      </c>
    </row>
    <row r="211" spans="1:22" x14ac:dyDescent="0.35">
      <c r="A211">
        <v>5618</v>
      </c>
      <c r="B211" t="s">
        <v>8376</v>
      </c>
      <c r="C211">
        <v>2014</v>
      </c>
      <c r="D211" s="29">
        <v>41821</v>
      </c>
      <c r="E211" s="29">
        <v>41825</v>
      </c>
      <c r="F211" t="s">
        <v>50</v>
      </c>
      <c r="G211" t="s">
        <v>39</v>
      </c>
      <c r="H211" t="s">
        <v>40</v>
      </c>
      <c r="I211" t="s">
        <v>41</v>
      </c>
      <c r="J211" t="s">
        <v>27</v>
      </c>
      <c r="K211" t="s">
        <v>334</v>
      </c>
      <c r="L211" t="s">
        <v>335</v>
      </c>
      <c r="M211">
        <v>38109</v>
      </c>
      <c r="N211" t="s">
        <v>30</v>
      </c>
      <c r="O211" t="s">
        <v>4481</v>
      </c>
      <c r="P211" t="s">
        <v>32</v>
      </c>
      <c r="Q211" t="s">
        <v>65</v>
      </c>
      <c r="R211" t="s">
        <v>4482</v>
      </c>
      <c r="S211">
        <v>19.52</v>
      </c>
      <c r="T211">
        <v>2</v>
      </c>
      <c r="U211">
        <v>0.2</v>
      </c>
      <c r="V211">
        <v>5.3680000000000012</v>
      </c>
    </row>
    <row r="212" spans="1:22" x14ac:dyDescent="0.35">
      <c r="A212">
        <v>9484</v>
      </c>
      <c r="B212" t="s">
        <v>10653</v>
      </c>
      <c r="C212">
        <v>2011</v>
      </c>
      <c r="D212" s="29">
        <v>40746</v>
      </c>
      <c r="E212" s="29">
        <v>40752</v>
      </c>
      <c r="F212" t="s">
        <v>50</v>
      </c>
      <c r="G212" t="s">
        <v>3676</v>
      </c>
      <c r="H212" t="s">
        <v>3677</v>
      </c>
      <c r="I212" t="s">
        <v>102</v>
      </c>
      <c r="J212" t="s">
        <v>27</v>
      </c>
      <c r="K212" t="s">
        <v>42</v>
      </c>
      <c r="L212" t="s">
        <v>43</v>
      </c>
      <c r="M212">
        <v>90008</v>
      </c>
      <c r="N212" t="s">
        <v>44</v>
      </c>
      <c r="O212" t="s">
        <v>1367</v>
      </c>
      <c r="P212" t="s">
        <v>46</v>
      </c>
      <c r="Q212" t="s">
        <v>68</v>
      </c>
      <c r="R212" t="s">
        <v>1368</v>
      </c>
      <c r="S212">
        <v>19.68</v>
      </c>
      <c r="T212">
        <v>6</v>
      </c>
      <c r="U212">
        <v>0</v>
      </c>
      <c r="V212">
        <v>6.4943999999999988</v>
      </c>
    </row>
    <row r="213" spans="1:22" x14ac:dyDescent="0.35">
      <c r="A213">
        <v>6587</v>
      </c>
      <c r="B213" t="s">
        <v>8976</v>
      </c>
      <c r="C213">
        <v>2014</v>
      </c>
      <c r="D213" s="29">
        <v>41842</v>
      </c>
      <c r="E213" s="29">
        <v>41848</v>
      </c>
      <c r="F213" t="s">
        <v>50</v>
      </c>
      <c r="G213" t="s">
        <v>4893</v>
      </c>
      <c r="H213" t="s">
        <v>4894</v>
      </c>
      <c r="I213" t="s">
        <v>26</v>
      </c>
      <c r="J213" t="s">
        <v>27</v>
      </c>
      <c r="K213" t="s">
        <v>1976</v>
      </c>
      <c r="L213" t="s">
        <v>319</v>
      </c>
      <c r="M213">
        <v>24153</v>
      </c>
      <c r="N213" t="s">
        <v>30</v>
      </c>
      <c r="O213" t="s">
        <v>3716</v>
      </c>
      <c r="P213" t="s">
        <v>46</v>
      </c>
      <c r="Q213" t="s">
        <v>68</v>
      </c>
      <c r="R213" t="s">
        <v>3717</v>
      </c>
      <c r="S213">
        <v>19.68</v>
      </c>
      <c r="T213">
        <v>6</v>
      </c>
      <c r="U213">
        <v>0</v>
      </c>
      <c r="V213">
        <v>5.7071999999999976</v>
      </c>
    </row>
    <row r="214" spans="1:22" x14ac:dyDescent="0.35">
      <c r="A214">
        <v>716</v>
      </c>
      <c r="B214" t="s">
        <v>2300</v>
      </c>
      <c r="C214">
        <v>2011</v>
      </c>
      <c r="D214" s="29">
        <v>40725</v>
      </c>
      <c r="E214" s="29">
        <v>40730</v>
      </c>
      <c r="F214" t="s">
        <v>23</v>
      </c>
      <c r="G214" t="s">
        <v>974</v>
      </c>
      <c r="H214" t="s">
        <v>975</v>
      </c>
      <c r="I214" t="s">
        <v>41</v>
      </c>
      <c r="J214" t="s">
        <v>27</v>
      </c>
      <c r="K214" t="s">
        <v>95</v>
      </c>
      <c r="L214" t="s">
        <v>96</v>
      </c>
      <c r="M214">
        <v>98105</v>
      </c>
      <c r="N214" t="s">
        <v>44</v>
      </c>
      <c r="O214" t="s">
        <v>2301</v>
      </c>
      <c r="P214" t="s">
        <v>46</v>
      </c>
      <c r="Q214" t="s">
        <v>75</v>
      </c>
      <c r="R214" t="s">
        <v>2302</v>
      </c>
      <c r="S214">
        <v>19.920000000000002</v>
      </c>
      <c r="T214">
        <v>5</v>
      </c>
      <c r="U214">
        <v>0.2</v>
      </c>
      <c r="V214">
        <v>6.9719999999999995</v>
      </c>
    </row>
    <row r="215" spans="1:22" x14ac:dyDescent="0.35">
      <c r="A215">
        <v>5971</v>
      </c>
      <c r="B215" t="s">
        <v>8600</v>
      </c>
      <c r="C215">
        <v>2011</v>
      </c>
      <c r="D215" s="29">
        <v>40744</v>
      </c>
      <c r="E215" s="29">
        <v>40746</v>
      </c>
      <c r="F215" t="s">
        <v>188</v>
      </c>
      <c r="G215" t="s">
        <v>1957</v>
      </c>
      <c r="H215" t="s">
        <v>1958</v>
      </c>
      <c r="I215" t="s">
        <v>26</v>
      </c>
      <c r="J215" t="s">
        <v>27</v>
      </c>
      <c r="K215" t="s">
        <v>947</v>
      </c>
      <c r="L215" t="s">
        <v>43</v>
      </c>
      <c r="M215">
        <v>92105</v>
      </c>
      <c r="N215" t="s">
        <v>44</v>
      </c>
      <c r="O215" t="s">
        <v>1534</v>
      </c>
      <c r="P215" t="s">
        <v>46</v>
      </c>
      <c r="Q215" t="s">
        <v>90</v>
      </c>
      <c r="R215" t="s">
        <v>1535</v>
      </c>
      <c r="S215">
        <v>19.920000000000002</v>
      </c>
      <c r="T215">
        <v>4</v>
      </c>
      <c r="U215">
        <v>0</v>
      </c>
      <c r="V215">
        <v>9.7608000000000015</v>
      </c>
    </row>
    <row r="216" spans="1:22" x14ac:dyDescent="0.35">
      <c r="A216">
        <v>1938</v>
      </c>
      <c r="B216" t="s">
        <v>4797</v>
      </c>
      <c r="C216">
        <v>2013</v>
      </c>
      <c r="D216" s="29">
        <v>41464</v>
      </c>
      <c r="E216" s="29">
        <v>41468</v>
      </c>
      <c r="F216" t="s">
        <v>50</v>
      </c>
      <c r="G216" t="s">
        <v>4798</v>
      </c>
      <c r="H216" t="s">
        <v>4799</v>
      </c>
      <c r="I216" t="s">
        <v>26</v>
      </c>
      <c r="J216" t="s">
        <v>27</v>
      </c>
      <c r="K216" t="s">
        <v>4800</v>
      </c>
      <c r="L216" t="s">
        <v>457</v>
      </c>
      <c r="M216">
        <v>80020</v>
      </c>
      <c r="N216" t="s">
        <v>44</v>
      </c>
      <c r="O216" t="s">
        <v>4801</v>
      </c>
      <c r="P216" t="s">
        <v>46</v>
      </c>
      <c r="Q216" t="s">
        <v>75</v>
      </c>
      <c r="R216" t="s">
        <v>4802</v>
      </c>
      <c r="S216">
        <v>19.968000000000004</v>
      </c>
      <c r="T216">
        <v>2</v>
      </c>
      <c r="U216">
        <v>0.7</v>
      </c>
      <c r="V216">
        <v>-13.311999999999998</v>
      </c>
    </row>
    <row r="217" spans="1:22" x14ac:dyDescent="0.35">
      <c r="A217">
        <v>189</v>
      </c>
      <c r="B217" t="s">
        <v>755</v>
      </c>
      <c r="C217">
        <v>2013</v>
      </c>
      <c r="D217" s="29">
        <v>41472</v>
      </c>
      <c r="E217" s="29">
        <v>41478</v>
      </c>
      <c r="F217" t="s">
        <v>50</v>
      </c>
      <c r="G217" t="s">
        <v>756</v>
      </c>
      <c r="H217" t="s">
        <v>757</v>
      </c>
      <c r="I217" t="s">
        <v>41</v>
      </c>
      <c r="J217" t="s">
        <v>27</v>
      </c>
      <c r="K217" t="s">
        <v>758</v>
      </c>
      <c r="L217" t="s">
        <v>104</v>
      </c>
      <c r="M217">
        <v>75051</v>
      </c>
      <c r="N217" t="s">
        <v>105</v>
      </c>
      <c r="O217" t="s">
        <v>631</v>
      </c>
      <c r="P217" t="s">
        <v>46</v>
      </c>
      <c r="Q217" t="s">
        <v>90</v>
      </c>
      <c r="R217" t="s">
        <v>632</v>
      </c>
      <c r="S217">
        <v>20.016000000000002</v>
      </c>
      <c r="T217">
        <v>3</v>
      </c>
      <c r="U217">
        <v>0.2</v>
      </c>
      <c r="V217">
        <v>6.2549999999999963</v>
      </c>
    </row>
    <row r="218" spans="1:22" x14ac:dyDescent="0.35">
      <c r="A218">
        <v>6783</v>
      </c>
      <c r="B218" t="s">
        <v>9093</v>
      </c>
      <c r="C218">
        <v>2014</v>
      </c>
      <c r="D218" s="29">
        <v>41846</v>
      </c>
      <c r="E218" s="29">
        <v>41849</v>
      </c>
      <c r="F218" t="s">
        <v>23</v>
      </c>
      <c r="G218" t="s">
        <v>4682</v>
      </c>
      <c r="H218" t="s">
        <v>4683</v>
      </c>
      <c r="I218" t="s">
        <v>26</v>
      </c>
      <c r="J218" t="s">
        <v>27</v>
      </c>
      <c r="K218" t="s">
        <v>146</v>
      </c>
      <c r="L218" t="s">
        <v>147</v>
      </c>
      <c r="M218">
        <v>19143</v>
      </c>
      <c r="N218" t="s">
        <v>148</v>
      </c>
      <c r="O218" t="s">
        <v>2111</v>
      </c>
      <c r="P218" t="s">
        <v>32</v>
      </c>
      <c r="Q218" t="s">
        <v>65</v>
      </c>
      <c r="R218" t="s">
        <v>2112</v>
      </c>
      <c r="S218">
        <v>20.096000000000004</v>
      </c>
      <c r="T218">
        <v>4</v>
      </c>
      <c r="U218">
        <v>0.2</v>
      </c>
      <c r="V218">
        <v>3.0143999999999984</v>
      </c>
    </row>
    <row r="219" spans="1:22" x14ac:dyDescent="0.35">
      <c r="A219">
        <v>2856</v>
      </c>
      <c r="B219" t="s">
        <v>6042</v>
      </c>
      <c r="C219">
        <v>2014</v>
      </c>
      <c r="D219" s="29">
        <v>41846</v>
      </c>
      <c r="E219" s="29">
        <v>41852</v>
      </c>
      <c r="F219" t="s">
        <v>50</v>
      </c>
      <c r="G219" t="s">
        <v>1558</v>
      </c>
      <c r="H219" t="s">
        <v>1559</v>
      </c>
      <c r="I219" t="s">
        <v>26</v>
      </c>
      <c r="J219" t="s">
        <v>27</v>
      </c>
      <c r="K219" t="s">
        <v>5325</v>
      </c>
      <c r="L219" t="s">
        <v>5326</v>
      </c>
      <c r="M219">
        <v>57103</v>
      </c>
      <c r="N219" t="s">
        <v>105</v>
      </c>
      <c r="O219" t="s">
        <v>5730</v>
      </c>
      <c r="P219" t="s">
        <v>46</v>
      </c>
      <c r="Q219" t="s">
        <v>47</v>
      </c>
      <c r="R219" t="s">
        <v>5731</v>
      </c>
      <c r="S219">
        <v>20.23</v>
      </c>
      <c r="T219">
        <v>7</v>
      </c>
      <c r="U219">
        <v>0</v>
      </c>
      <c r="V219">
        <v>9.5081000000000007</v>
      </c>
    </row>
    <row r="220" spans="1:22" x14ac:dyDescent="0.35">
      <c r="A220">
        <v>5679</v>
      </c>
      <c r="B220" t="s">
        <v>8419</v>
      </c>
      <c r="C220">
        <v>2013</v>
      </c>
      <c r="D220" s="29">
        <v>41484</v>
      </c>
      <c r="E220" s="29">
        <v>41490</v>
      </c>
      <c r="F220" t="s">
        <v>50</v>
      </c>
      <c r="G220" t="s">
        <v>5869</v>
      </c>
      <c r="H220" t="s">
        <v>5870</v>
      </c>
      <c r="I220" t="s">
        <v>102</v>
      </c>
      <c r="J220" t="s">
        <v>27</v>
      </c>
      <c r="K220" t="s">
        <v>8420</v>
      </c>
      <c r="L220" t="s">
        <v>238</v>
      </c>
      <c r="M220">
        <v>49423</v>
      </c>
      <c r="N220" t="s">
        <v>105</v>
      </c>
      <c r="O220" t="s">
        <v>3307</v>
      </c>
      <c r="P220" t="s">
        <v>46</v>
      </c>
      <c r="Q220" t="s">
        <v>269</v>
      </c>
      <c r="R220" t="s">
        <v>186</v>
      </c>
      <c r="S220">
        <v>20.439999999999998</v>
      </c>
      <c r="T220">
        <v>7</v>
      </c>
      <c r="U220">
        <v>0</v>
      </c>
      <c r="V220">
        <v>9.1979999999999986</v>
      </c>
    </row>
    <row r="221" spans="1:22" x14ac:dyDescent="0.35">
      <c r="A221">
        <v>9891</v>
      </c>
      <c r="B221" t="s">
        <v>10882</v>
      </c>
      <c r="C221">
        <v>2013</v>
      </c>
      <c r="D221" s="29">
        <v>41481</v>
      </c>
      <c r="E221" s="29">
        <v>41484</v>
      </c>
      <c r="F221" t="s">
        <v>23</v>
      </c>
      <c r="G221" t="s">
        <v>584</v>
      </c>
      <c r="H221" t="s">
        <v>585</v>
      </c>
      <c r="I221" t="s">
        <v>41</v>
      </c>
      <c r="J221" t="s">
        <v>27</v>
      </c>
      <c r="K221" t="s">
        <v>2548</v>
      </c>
      <c r="L221" t="s">
        <v>114</v>
      </c>
      <c r="M221">
        <v>53209</v>
      </c>
      <c r="N221" t="s">
        <v>105</v>
      </c>
      <c r="O221" t="s">
        <v>6651</v>
      </c>
      <c r="P221" t="s">
        <v>46</v>
      </c>
      <c r="Q221" t="s">
        <v>90</v>
      </c>
      <c r="R221" t="s">
        <v>6652</v>
      </c>
      <c r="S221">
        <v>20.62</v>
      </c>
      <c r="T221">
        <v>2</v>
      </c>
      <c r="U221">
        <v>0</v>
      </c>
      <c r="V221">
        <v>9.6913999999999998</v>
      </c>
    </row>
    <row r="222" spans="1:22" x14ac:dyDescent="0.35">
      <c r="A222">
        <v>6787</v>
      </c>
      <c r="B222" t="s">
        <v>9093</v>
      </c>
      <c r="C222">
        <v>2014</v>
      </c>
      <c r="D222" s="29">
        <v>41846</v>
      </c>
      <c r="E222" s="29">
        <v>41849</v>
      </c>
      <c r="F222" t="s">
        <v>23</v>
      </c>
      <c r="G222" t="s">
        <v>4682</v>
      </c>
      <c r="H222" t="s">
        <v>4683</v>
      </c>
      <c r="I222" t="s">
        <v>26</v>
      </c>
      <c r="J222" t="s">
        <v>27</v>
      </c>
      <c r="K222" t="s">
        <v>146</v>
      </c>
      <c r="L222" t="s">
        <v>147</v>
      </c>
      <c r="M222">
        <v>19143</v>
      </c>
      <c r="N222" t="s">
        <v>148</v>
      </c>
      <c r="O222" t="s">
        <v>1057</v>
      </c>
      <c r="P222" t="s">
        <v>46</v>
      </c>
      <c r="Q222" t="s">
        <v>90</v>
      </c>
      <c r="R222" t="s">
        <v>1058</v>
      </c>
      <c r="S222">
        <v>20.736000000000004</v>
      </c>
      <c r="T222">
        <v>4</v>
      </c>
      <c r="U222">
        <v>0.2</v>
      </c>
      <c r="V222">
        <v>7.2576000000000001</v>
      </c>
    </row>
    <row r="223" spans="1:22" x14ac:dyDescent="0.35">
      <c r="A223">
        <v>6279</v>
      </c>
      <c r="B223" t="s">
        <v>8798</v>
      </c>
      <c r="C223">
        <v>2013</v>
      </c>
      <c r="D223" s="29">
        <v>41473</v>
      </c>
      <c r="E223" s="29">
        <v>41478</v>
      </c>
      <c r="F223" t="s">
        <v>23</v>
      </c>
      <c r="G223" t="s">
        <v>5176</v>
      </c>
      <c r="H223" t="s">
        <v>5177</v>
      </c>
      <c r="I223" t="s">
        <v>26</v>
      </c>
      <c r="J223" t="s">
        <v>27</v>
      </c>
      <c r="K223" t="s">
        <v>95</v>
      </c>
      <c r="L223" t="s">
        <v>96</v>
      </c>
      <c r="M223">
        <v>98105</v>
      </c>
      <c r="N223" t="s">
        <v>44</v>
      </c>
      <c r="O223" t="s">
        <v>3055</v>
      </c>
      <c r="P223" t="s">
        <v>71</v>
      </c>
      <c r="Q223" t="s">
        <v>72</v>
      </c>
      <c r="R223" t="s">
        <v>3056</v>
      </c>
      <c r="S223">
        <v>20.784000000000002</v>
      </c>
      <c r="T223">
        <v>2</v>
      </c>
      <c r="U223">
        <v>0.2</v>
      </c>
      <c r="V223">
        <v>-4.6764000000000001</v>
      </c>
    </row>
    <row r="224" spans="1:22" x14ac:dyDescent="0.35">
      <c r="A224">
        <v>3356</v>
      </c>
      <c r="B224" t="s">
        <v>6561</v>
      </c>
      <c r="C224">
        <v>2011</v>
      </c>
      <c r="D224" s="29">
        <v>40743</v>
      </c>
      <c r="E224" s="29">
        <v>40748</v>
      </c>
      <c r="F224" t="s">
        <v>50</v>
      </c>
      <c r="G224" t="s">
        <v>1005</v>
      </c>
      <c r="H224" t="s">
        <v>1006</v>
      </c>
      <c r="I224" t="s">
        <v>41</v>
      </c>
      <c r="J224" t="s">
        <v>27</v>
      </c>
      <c r="K224" t="s">
        <v>515</v>
      </c>
      <c r="L224" t="s">
        <v>747</v>
      </c>
      <c r="M224">
        <v>6010</v>
      </c>
      <c r="N224" t="s">
        <v>148</v>
      </c>
      <c r="O224" t="s">
        <v>3366</v>
      </c>
      <c r="P224" t="s">
        <v>46</v>
      </c>
      <c r="Q224" t="s">
        <v>75</v>
      </c>
      <c r="R224" t="s">
        <v>3367</v>
      </c>
      <c r="S224">
        <v>20.88</v>
      </c>
      <c r="T224">
        <v>2</v>
      </c>
      <c r="U224">
        <v>0</v>
      </c>
      <c r="V224">
        <v>9.6047999999999991</v>
      </c>
    </row>
    <row r="225" spans="1:22" x14ac:dyDescent="0.35">
      <c r="A225">
        <v>5446</v>
      </c>
      <c r="B225" t="s">
        <v>8251</v>
      </c>
      <c r="C225">
        <v>2013</v>
      </c>
      <c r="D225" s="29">
        <v>41481</v>
      </c>
      <c r="E225" s="29">
        <v>41485</v>
      </c>
      <c r="F225" t="s">
        <v>50</v>
      </c>
      <c r="G225" t="s">
        <v>2789</v>
      </c>
      <c r="H225" t="s">
        <v>2790</v>
      </c>
      <c r="I225" t="s">
        <v>102</v>
      </c>
      <c r="J225" t="s">
        <v>27</v>
      </c>
      <c r="K225" t="s">
        <v>184</v>
      </c>
      <c r="L225" t="s">
        <v>104</v>
      </c>
      <c r="M225">
        <v>77041</v>
      </c>
      <c r="N225" t="s">
        <v>105</v>
      </c>
      <c r="O225" t="s">
        <v>5033</v>
      </c>
      <c r="P225" t="s">
        <v>46</v>
      </c>
      <c r="Q225" t="s">
        <v>173</v>
      </c>
      <c r="R225" t="s">
        <v>5034</v>
      </c>
      <c r="S225">
        <v>20.936000000000003</v>
      </c>
      <c r="T225">
        <v>1</v>
      </c>
      <c r="U225">
        <v>0.2</v>
      </c>
      <c r="V225">
        <v>7.0659000000000001</v>
      </c>
    </row>
    <row r="226" spans="1:22" x14ac:dyDescent="0.35">
      <c r="A226">
        <v>6498</v>
      </c>
      <c r="B226" t="s">
        <v>8925</v>
      </c>
      <c r="C226">
        <v>2012</v>
      </c>
      <c r="D226" s="29">
        <v>41114</v>
      </c>
      <c r="E226" s="29">
        <v>41118</v>
      </c>
      <c r="F226" t="s">
        <v>50</v>
      </c>
      <c r="G226" t="s">
        <v>8926</v>
      </c>
      <c r="H226" t="s">
        <v>8927</v>
      </c>
      <c r="I226" t="s">
        <v>102</v>
      </c>
      <c r="J226" t="s">
        <v>27</v>
      </c>
      <c r="K226" t="s">
        <v>1473</v>
      </c>
      <c r="L226" t="s">
        <v>29</v>
      </c>
      <c r="M226">
        <v>40214</v>
      </c>
      <c r="N226" t="s">
        <v>30</v>
      </c>
      <c r="O226" t="s">
        <v>64</v>
      </c>
      <c r="P226" t="s">
        <v>32</v>
      </c>
      <c r="Q226" t="s">
        <v>65</v>
      </c>
      <c r="R226" t="s">
        <v>66</v>
      </c>
      <c r="S226">
        <v>20.94</v>
      </c>
      <c r="T226">
        <v>3</v>
      </c>
      <c r="U226">
        <v>0</v>
      </c>
      <c r="V226">
        <v>6.0725999999999987</v>
      </c>
    </row>
    <row r="227" spans="1:22" x14ac:dyDescent="0.35">
      <c r="A227">
        <v>4192</v>
      </c>
      <c r="B227" t="s">
        <v>7295</v>
      </c>
      <c r="C227">
        <v>2012</v>
      </c>
      <c r="D227" s="29">
        <v>41098</v>
      </c>
      <c r="E227" s="29">
        <v>41098</v>
      </c>
      <c r="F227" t="s">
        <v>1290</v>
      </c>
      <c r="G227" t="s">
        <v>5996</v>
      </c>
      <c r="H227" t="s">
        <v>5997</v>
      </c>
      <c r="I227" t="s">
        <v>26</v>
      </c>
      <c r="J227" t="s">
        <v>27</v>
      </c>
      <c r="K227" t="s">
        <v>184</v>
      </c>
      <c r="L227" t="s">
        <v>104</v>
      </c>
      <c r="M227">
        <v>77070</v>
      </c>
      <c r="N227" t="s">
        <v>105</v>
      </c>
      <c r="O227" t="s">
        <v>7296</v>
      </c>
      <c r="P227" t="s">
        <v>46</v>
      </c>
      <c r="Q227" t="s">
        <v>90</v>
      </c>
      <c r="R227" t="s">
        <v>7297</v>
      </c>
      <c r="S227">
        <v>21.12</v>
      </c>
      <c r="T227">
        <v>5</v>
      </c>
      <c r="U227">
        <v>0.2</v>
      </c>
      <c r="V227">
        <v>6.5999999999999988</v>
      </c>
    </row>
    <row r="228" spans="1:22" x14ac:dyDescent="0.35">
      <c r="A228">
        <v>2156</v>
      </c>
      <c r="B228" t="s">
        <v>5087</v>
      </c>
      <c r="C228">
        <v>2013</v>
      </c>
      <c r="D228" s="29">
        <v>41481</v>
      </c>
      <c r="E228" s="29">
        <v>41483</v>
      </c>
      <c r="F228" t="s">
        <v>23</v>
      </c>
      <c r="G228" t="s">
        <v>3736</v>
      </c>
      <c r="H228" t="s">
        <v>3737</v>
      </c>
      <c r="I228" t="s">
        <v>26</v>
      </c>
      <c r="J228" t="s">
        <v>27</v>
      </c>
      <c r="K228" t="s">
        <v>42</v>
      </c>
      <c r="L228" t="s">
        <v>43</v>
      </c>
      <c r="M228">
        <v>90032</v>
      </c>
      <c r="N228" t="s">
        <v>44</v>
      </c>
      <c r="O228" t="s">
        <v>1174</v>
      </c>
      <c r="P228" t="s">
        <v>46</v>
      </c>
      <c r="Q228" t="s">
        <v>269</v>
      </c>
      <c r="R228" t="s">
        <v>1175</v>
      </c>
      <c r="S228">
        <v>21.48</v>
      </c>
      <c r="T228">
        <v>6</v>
      </c>
      <c r="U228">
        <v>0</v>
      </c>
      <c r="V228">
        <v>10.74</v>
      </c>
    </row>
    <row r="229" spans="1:22" x14ac:dyDescent="0.35">
      <c r="A229">
        <v>7162</v>
      </c>
      <c r="B229" t="s">
        <v>9321</v>
      </c>
      <c r="C229">
        <v>2011</v>
      </c>
      <c r="D229" s="29">
        <v>40728</v>
      </c>
      <c r="E229" s="29">
        <v>40733</v>
      </c>
      <c r="F229" t="s">
        <v>50</v>
      </c>
      <c r="G229" t="s">
        <v>3987</v>
      </c>
      <c r="H229" t="s">
        <v>3988</v>
      </c>
      <c r="I229" t="s">
        <v>26</v>
      </c>
      <c r="J229" t="s">
        <v>27</v>
      </c>
      <c r="K229" t="s">
        <v>1464</v>
      </c>
      <c r="L229" t="s">
        <v>319</v>
      </c>
      <c r="M229">
        <v>23223</v>
      </c>
      <c r="N229" t="s">
        <v>30</v>
      </c>
      <c r="O229" t="s">
        <v>1340</v>
      </c>
      <c r="P229" t="s">
        <v>46</v>
      </c>
      <c r="Q229" t="s">
        <v>90</v>
      </c>
      <c r="R229" t="s">
        <v>1341</v>
      </c>
      <c r="S229">
        <v>21.84</v>
      </c>
      <c r="T229">
        <v>3</v>
      </c>
      <c r="U229">
        <v>0</v>
      </c>
      <c r="V229">
        <v>10.92</v>
      </c>
    </row>
    <row r="230" spans="1:22" x14ac:dyDescent="0.35">
      <c r="A230">
        <v>3108</v>
      </c>
      <c r="B230" t="s">
        <v>6325</v>
      </c>
      <c r="C230">
        <v>2013</v>
      </c>
      <c r="D230" s="29">
        <v>41473</v>
      </c>
      <c r="E230" s="29">
        <v>41478</v>
      </c>
      <c r="F230" t="s">
        <v>50</v>
      </c>
      <c r="G230" t="s">
        <v>85</v>
      </c>
      <c r="H230" t="s">
        <v>86</v>
      </c>
      <c r="I230" t="s">
        <v>26</v>
      </c>
      <c r="J230" t="s">
        <v>27</v>
      </c>
      <c r="K230" t="s">
        <v>318</v>
      </c>
      <c r="L230" t="s">
        <v>596</v>
      </c>
      <c r="M230">
        <v>65807</v>
      </c>
      <c r="N230" t="s">
        <v>105</v>
      </c>
      <c r="O230" t="s">
        <v>6326</v>
      </c>
      <c r="P230" t="s">
        <v>46</v>
      </c>
      <c r="Q230" t="s">
        <v>90</v>
      </c>
      <c r="R230" t="s">
        <v>6327</v>
      </c>
      <c r="S230">
        <v>21.93</v>
      </c>
      <c r="T230">
        <v>3</v>
      </c>
      <c r="U230">
        <v>0</v>
      </c>
      <c r="V230">
        <v>10.087799999999998</v>
      </c>
    </row>
    <row r="231" spans="1:22" x14ac:dyDescent="0.35">
      <c r="A231">
        <v>1736</v>
      </c>
      <c r="B231" t="s">
        <v>4436</v>
      </c>
      <c r="C231">
        <v>2014</v>
      </c>
      <c r="D231" s="29">
        <v>41850</v>
      </c>
      <c r="E231" s="29">
        <v>41853</v>
      </c>
      <c r="F231" t="s">
        <v>23</v>
      </c>
      <c r="G231" t="s">
        <v>1408</v>
      </c>
      <c r="H231" t="s">
        <v>1409</v>
      </c>
      <c r="I231" t="s">
        <v>26</v>
      </c>
      <c r="J231" t="s">
        <v>27</v>
      </c>
      <c r="K231" t="s">
        <v>1521</v>
      </c>
      <c r="L231" t="s">
        <v>88</v>
      </c>
      <c r="M231">
        <v>28540</v>
      </c>
      <c r="N231" t="s">
        <v>30</v>
      </c>
      <c r="O231" t="s">
        <v>3474</v>
      </c>
      <c r="P231" t="s">
        <v>71</v>
      </c>
      <c r="Q231" t="s">
        <v>72</v>
      </c>
      <c r="R231" t="s">
        <v>3475</v>
      </c>
      <c r="S231">
        <v>22</v>
      </c>
      <c r="T231">
        <v>5</v>
      </c>
      <c r="U231">
        <v>0.2</v>
      </c>
      <c r="V231">
        <v>1.375</v>
      </c>
    </row>
    <row r="232" spans="1:22" x14ac:dyDescent="0.35">
      <c r="A232">
        <v>2588</v>
      </c>
      <c r="B232" t="s">
        <v>5692</v>
      </c>
      <c r="C232">
        <v>2014</v>
      </c>
      <c r="D232" s="29">
        <v>41821</v>
      </c>
      <c r="E232" s="29">
        <v>41827</v>
      </c>
      <c r="F232" t="s">
        <v>50</v>
      </c>
      <c r="G232" t="s">
        <v>2230</v>
      </c>
      <c r="H232" t="s">
        <v>2231</v>
      </c>
      <c r="I232" t="s">
        <v>26</v>
      </c>
      <c r="J232" t="s">
        <v>27</v>
      </c>
      <c r="K232" t="s">
        <v>266</v>
      </c>
      <c r="L232" t="s">
        <v>267</v>
      </c>
      <c r="M232">
        <v>10024</v>
      </c>
      <c r="N232" t="s">
        <v>148</v>
      </c>
      <c r="O232" t="s">
        <v>5693</v>
      </c>
      <c r="P232" t="s">
        <v>32</v>
      </c>
      <c r="Q232" t="s">
        <v>65</v>
      </c>
      <c r="R232" t="s">
        <v>5694</v>
      </c>
      <c r="S232">
        <v>22.23</v>
      </c>
      <c r="T232">
        <v>1</v>
      </c>
      <c r="U232">
        <v>0</v>
      </c>
      <c r="V232">
        <v>9.7812000000000019</v>
      </c>
    </row>
    <row r="233" spans="1:22" x14ac:dyDescent="0.35">
      <c r="A233">
        <v>8316</v>
      </c>
      <c r="B233" t="s">
        <v>9949</v>
      </c>
      <c r="C233">
        <v>2011</v>
      </c>
      <c r="D233" s="29">
        <v>40736</v>
      </c>
      <c r="E233" s="29">
        <v>40740</v>
      </c>
      <c r="F233" t="s">
        <v>50</v>
      </c>
      <c r="G233" t="s">
        <v>3227</v>
      </c>
      <c r="H233" t="s">
        <v>3228</v>
      </c>
      <c r="I233" t="s">
        <v>102</v>
      </c>
      <c r="J233" t="s">
        <v>27</v>
      </c>
      <c r="K233" t="s">
        <v>7859</v>
      </c>
      <c r="L233" t="s">
        <v>104</v>
      </c>
      <c r="M233">
        <v>77573</v>
      </c>
      <c r="N233" t="s">
        <v>105</v>
      </c>
      <c r="O233" t="s">
        <v>2743</v>
      </c>
      <c r="P233" t="s">
        <v>46</v>
      </c>
      <c r="Q233" t="s">
        <v>68</v>
      </c>
      <c r="R233" t="s">
        <v>2744</v>
      </c>
      <c r="S233">
        <v>22.288</v>
      </c>
      <c r="T233">
        <v>7</v>
      </c>
      <c r="U233">
        <v>0.2</v>
      </c>
      <c r="V233">
        <v>3.9003999999999985</v>
      </c>
    </row>
    <row r="234" spans="1:22" x14ac:dyDescent="0.35">
      <c r="A234">
        <v>6964</v>
      </c>
      <c r="B234" t="s">
        <v>9212</v>
      </c>
      <c r="C234">
        <v>2013</v>
      </c>
      <c r="D234" s="29">
        <v>41472</v>
      </c>
      <c r="E234" s="29">
        <v>41476</v>
      </c>
      <c r="F234" t="s">
        <v>23</v>
      </c>
      <c r="G234" t="s">
        <v>581</v>
      </c>
      <c r="H234" t="s">
        <v>582</v>
      </c>
      <c r="I234" t="s">
        <v>41</v>
      </c>
      <c r="J234" t="s">
        <v>27</v>
      </c>
      <c r="K234" t="s">
        <v>382</v>
      </c>
      <c r="L234" t="s">
        <v>383</v>
      </c>
      <c r="M234">
        <v>29203</v>
      </c>
      <c r="N234" t="s">
        <v>30</v>
      </c>
      <c r="O234" t="s">
        <v>6109</v>
      </c>
      <c r="P234" t="s">
        <v>46</v>
      </c>
      <c r="Q234" t="s">
        <v>68</v>
      </c>
      <c r="R234" t="s">
        <v>6110</v>
      </c>
      <c r="S234">
        <v>22.32</v>
      </c>
      <c r="T234">
        <v>3</v>
      </c>
      <c r="U234">
        <v>0</v>
      </c>
      <c r="V234">
        <v>5.580000000000001</v>
      </c>
    </row>
    <row r="235" spans="1:22" x14ac:dyDescent="0.35">
      <c r="A235">
        <v>7230</v>
      </c>
      <c r="B235" t="s">
        <v>9359</v>
      </c>
      <c r="C235">
        <v>2011</v>
      </c>
      <c r="D235" s="29">
        <v>40744</v>
      </c>
      <c r="E235" s="29">
        <v>40746</v>
      </c>
      <c r="F235" t="s">
        <v>188</v>
      </c>
      <c r="G235" t="s">
        <v>7418</v>
      </c>
      <c r="H235" t="s">
        <v>7419</v>
      </c>
      <c r="I235" t="s">
        <v>26</v>
      </c>
      <c r="J235" t="s">
        <v>27</v>
      </c>
      <c r="K235" t="s">
        <v>127</v>
      </c>
      <c r="L235" t="s">
        <v>43</v>
      </c>
      <c r="M235">
        <v>94122</v>
      </c>
      <c r="N235" t="s">
        <v>44</v>
      </c>
      <c r="O235" t="s">
        <v>948</v>
      </c>
      <c r="P235" t="s">
        <v>46</v>
      </c>
      <c r="Q235" t="s">
        <v>90</v>
      </c>
      <c r="R235" t="s">
        <v>949</v>
      </c>
      <c r="S235">
        <v>22.830000000000002</v>
      </c>
      <c r="T235">
        <v>3</v>
      </c>
      <c r="U235">
        <v>0</v>
      </c>
      <c r="V235">
        <v>10.7301</v>
      </c>
    </row>
    <row r="236" spans="1:22" x14ac:dyDescent="0.35">
      <c r="A236">
        <v>7919</v>
      </c>
      <c r="B236" t="s">
        <v>9740</v>
      </c>
      <c r="C236">
        <v>2012</v>
      </c>
      <c r="D236" s="29">
        <v>41094</v>
      </c>
      <c r="E236" s="29">
        <v>41098</v>
      </c>
      <c r="F236" t="s">
        <v>23</v>
      </c>
      <c r="G236" t="s">
        <v>5925</v>
      </c>
      <c r="H236" t="s">
        <v>5926</v>
      </c>
      <c r="I236" t="s">
        <v>102</v>
      </c>
      <c r="J236" t="s">
        <v>27</v>
      </c>
      <c r="K236" t="s">
        <v>947</v>
      </c>
      <c r="L236" t="s">
        <v>43</v>
      </c>
      <c r="M236">
        <v>92024</v>
      </c>
      <c r="N236" t="s">
        <v>44</v>
      </c>
      <c r="O236" t="s">
        <v>1102</v>
      </c>
      <c r="P236" t="s">
        <v>46</v>
      </c>
      <c r="Q236" t="s">
        <v>75</v>
      </c>
      <c r="R236" t="s">
        <v>1103</v>
      </c>
      <c r="S236">
        <v>22.847999999999999</v>
      </c>
      <c r="T236">
        <v>2</v>
      </c>
      <c r="U236">
        <v>0.2</v>
      </c>
      <c r="V236">
        <v>7.4255999999999993</v>
      </c>
    </row>
    <row r="237" spans="1:22" x14ac:dyDescent="0.35">
      <c r="A237">
        <v>7436</v>
      </c>
      <c r="B237" t="s">
        <v>9477</v>
      </c>
      <c r="C237">
        <v>2012</v>
      </c>
      <c r="D237" s="29">
        <v>41116</v>
      </c>
      <c r="E237" s="29">
        <v>41121</v>
      </c>
      <c r="F237" t="s">
        <v>50</v>
      </c>
      <c r="G237" t="s">
        <v>1383</v>
      </c>
      <c r="H237" t="s">
        <v>1384</v>
      </c>
      <c r="I237" t="s">
        <v>41</v>
      </c>
      <c r="J237" t="s">
        <v>27</v>
      </c>
      <c r="K237" t="s">
        <v>8826</v>
      </c>
      <c r="L237" t="s">
        <v>43</v>
      </c>
      <c r="M237">
        <v>93030</v>
      </c>
      <c r="N237" t="s">
        <v>44</v>
      </c>
      <c r="O237" t="s">
        <v>1223</v>
      </c>
      <c r="P237" t="s">
        <v>46</v>
      </c>
      <c r="Q237" t="s">
        <v>75</v>
      </c>
      <c r="R237" t="s">
        <v>1224</v>
      </c>
      <c r="S237">
        <v>23.136000000000003</v>
      </c>
      <c r="T237">
        <v>6</v>
      </c>
      <c r="U237">
        <v>0.2</v>
      </c>
      <c r="V237">
        <v>8.3867999999999991</v>
      </c>
    </row>
    <row r="238" spans="1:22" x14ac:dyDescent="0.35">
      <c r="A238">
        <v>1623</v>
      </c>
      <c r="B238" t="s">
        <v>4252</v>
      </c>
      <c r="C238">
        <v>2014</v>
      </c>
      <c r="D238" s="29">
        <v>41829</v>
      </c>
      <c r="E238" s="29">
        <v>41836</v>
      </c>
      <c r="F238" t="s">
        <v>50</v>
      </c>
      <c r="G238" t="s">
        <v>4253</v>
      </c>
      <c r="H238" t="s">
        <v>4254</v>
      </c>
      <c r="I238" t="s">
        <v>26</v>
      </c>
      <c r="J238" t="s">
        <v>27</v>
      </c>
      <c r="K238" t="s">
        <v>4255</v>
      </c>
      <c r="L238" t="s">
        <v>96</v>
      </c>
      <c r="M238">
        <v>98031</v>
      </c>
      <c r="N238" t="s">
        <v>44</v>
      </c>
      <c r="O238" t="s">
        <v>1927</v>
      </c>
      <c r="P238" t="s">
        <v>46</v>
      </c>
      <c r="Q238" t="s">
        <v>75</v>
      </c>
      <c r="R238" t="s">
        <v>1928</v>
      </c>
      <c r="S238">
        <v>23.168000000000003</v>
      </c>
      <c r="T238">
        <v>2</v>
      </c>
      <c r="U238">
        <v>0.2</v>
      </c>
      <c r="V238">
        <v>7.8191999999999995</v>
      </c>
    </row>
    <row r="239" spans="1:22" x14ac:dyDescent="0.35">
      <c r="A239">
        <v>2374</v>
      </c>
      <c r="B239" t="s">
        <v>5405</v>
      </c>
      <c r="C239">
        <v>2013</v>
      </c>
      <c r="D239" s="29">
        <v>41463</v>
      </c>
      <c r="E239" s="29">
        <v>41467</v>
      </c>
      <c r="F239" t="s">
        <v>23</v>
      </c>
      <c r="G239" t="s">
        <v>2410</v>
      </c>
      <c r="H239" t="s">
        <v>2411</v>
      </c>
      <c r="I239" t="s">
        <v>41</v>
      </c>
      <c r="J239" t="s">
        <v>27</v>
      </c>
      <c r="K239" t="s">
        <v>456</v>
      </c>
      <c r="L239" t="s">
        <v>211</v>
      </c>
      <c r="M239">
        <v>60505</v>
      </c>
      <c r="N239" t="s">
        <v>105</v>
      </c>
      <c r="O239" t="s">
        <v>4504</v>
      </c>
      <c r="P239" t="s">
        <v>46</v>
      </c>
      <c r="Q239" t="s">
        <v>90</v>
      </c>
      <c r="R239" t="s">
        <v>4505</v>
      </c>
      <c r="S239">
        <v>23.688000000000002</v>
      </c>
      <c r="T239">
        <v>9</v>
      </c>
      <c r="U239">
        <v>0.2</v>
      </c>
      <c r="V239">
        <v>7.698599999999999</v>
      </c>
    </row>
    <row r="240" spans="1:22" x14ac:dyDescent="0.35">
      <c r="A240">
        <v>835</v>
      </c>
      <c r="B240" t="s">
        <v>2588</v>
      </c>
      <c r="C240">
        <v>2013</v>
      </c>
      <c r="D240" s="29">
        <v>41479</v>
      </c>
      <c r="E240" s="29">
        <v>41483</v>
      </c>
      <c r="F240" t="s">
        <v>50</v>
      </c>
      <c r="G240" t="s">
        <v>704</v>
      </c>
      <c r="H240" t="s">
        <v>705</v>
      </c>
      <c r="I240" t="s">
        <v>41</v>
      </c>
      <c r="J240" t="s">
        <v>27</v>
      </c>
      <c r="K240" t="s">
        <v>900</v>
      </c>
      <c r="L240" t="s">
        <v>54</v>
      </c>
      <c r="M240">
        <v>33614</v>
      </c>
      <c r="N240" t="s">
        <v>30</v>
      </c>
      <c r="O240" t="s">
        <v>2591</v>
      </c>
      <c r="P240" t="s">
        <v>46</v>
      </c>
      <c r="Q240" t="s">
        <v>78</v>
      </c>
      <c r="R240" t="s">
        <v>2592</v>
      </c>
      <c r="S240">
        <v>23.696000000000002</v>
      </c>
      <c r="T240">
        <v>2</v>
      </c>
      <c r="U240">
        <v>0.2</v>
      </c>
      <c r="V240">
        <v>6.5164</v>
      </c>
    </row>
    <row r="241" spans="1:22" x14ac:dyDescent="0.35">
      <c r="A241">
        <v>7400</v>
      </c>
      <c r="B241" t="s">
        <v>9461</v>
      </c>
      <c r="C241">
        <v>2011</v>
      </c>
      <c r="D241" s="29">
        <v>40736</v>
      </c>
      <c r="E241" s="29">
        <v>40739</v>
      </c>
      <c r="F241" t="s">
        <v>23</v>
      </c>
      <c r="G241" t="s">
        <v>2098</v>
      </c>
      <c r="H241" t="s">
        <v>2099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2089</v>
      </c>
      <c r="P241" t="s">
        <v>71</v>
      </c>
      <c r="Q241" t="s">
        <v>161</v>
      </c>
      <c r="R241" t="s">
        <v>2090</v>
      </c>
      <c r="S241">
        <v>23.840000000000003</v>
      </c>
      <c r="T241">
        <v>4</v>
      </c>
      <c r="U241">
        <v>0.2</v>
      </c>
      <c r="V241">
        <v>3.2779999999999987</v>
      </c>
    </row>
    <row r="242" spans="1:22" x14ac:dyDescent="0.35">
      <c r="A242">
        <v>8094</v>
      </c>
      <c r="B242" t="s">
        <v>9826</v>
      </c>
      <c r="C242">
        <v>2014</v>
      </c>
      <c r="D242" s="29">
        <v>41848</v>
      </c>
      <c r="E242" s="29">
        <v>41853</v>
      </c>
      <c r="F242" t="s">
        <v>23</v>
      </c>
      <c r="G242" t="s">
        <v>5176</v>
      </c>
      <c r="H242" t="s">
        <v>5177</v>
      </c>
      <c r="I242" t="s">
        <v>26</v>
      </c>
      <c r="J242" t="s">
        <v>27</v>
      </c>
      <c r="K242" t="s">
        <v>95</v>
      </c>
      <c r="L242" t="s">
        <v>96</v>
      </c>
      <c r="M242">
        <v>98115</v>
      </c>
      <c r="N242" t="s">
        <v>44</v>
      </c>
      <c r="O242" t="s">
        <v>2887</v>
      </c>
      <c r="P242" t="s">
        <v>32</v>
      </c>
      <c r="Q242" t="s">
        <v>65</v>
      </c>
      <c r="R242" t="s">
        <v>186</v>
      </c>
      <c r="S242">
        <v>23.88</v>
      </c>
      <c r="T242">
        <v>3</v>
      </c>
      <c r="U242">
        <v>0</v>
      </c>
      <c r="V242">
        <v>10.507200000000001</v>
      </c>
    </row>
    <row r="243" spans="1:22" x14ac:dyDescent="0.35">
      <c r="A243">
        <v>8175</v>
      </c>
      <c r="B243" t="s">
        <v>9872</v>
      </c>
      <c r="C243">
        <v>2011</v>
      </c>
      <c r="D243" s="29">
        <v>40733</v>
      </c>
      <c r="E243" s="29">
        <v>40737</v>
      </c>
      <c r="F243" t="s">
        <v>50</v>
      </c>
      <c r="G243" t="s">
        <v>6370</v>
      </c>
      <c r="H243" t="s">
        <v>6371</v>
      </c>
      <c r="I243" t="s">
        <v>102</v>
      </c>
      <c r="J243" t="s">
        <v>27</v>
      </c>
      <c r="K243" t="s">
        <v>42</v>
      </c>
      <c r="L243" t="s">
        <v>43</v>
      </c>
      <c r="M243">
        <v>90049</v>
      </c>
      <c r="N243" t="s">
        <v>44</v>
      </c>
      <c r="O243" t="s">
        <v>4803</v>
      </c>
      <c r="P243" t="s">
        <v>46</v>
      </c>
      <c r="Q243" t="s">
        <v>59</v>
      </c>
      <c r="R243" t="s">
        <v>4804</v>
      </c>
      <c r="S243">
        <v>23.92</v>
      </c>
      <c r="T243">
        <v>4</v>
      </c>
      <c r="U243">
        <v>0</v>
      </c>
      <c r="V243">
        <v>4.066399999999998</v>
      </c>
    </row>
    <row r="244" spans="1:22" x14ac:dyDescent="0.35">
      <c r="A244">
        <v>6933</v>
      </c>
      <c r="B244" t="s">
        <v>9182</v>
      </c>
      <c r="C244">
        <v>2011</v>
      </c>
      <c r="D244" s="29">
        <v>40738</v>
      </c>
      <c r="E244" s="29">
        <v>40742</v>
      </c>
      <c r="F244" t="s">
        <v>50</v>
      </c>
      <c r="G244" t="s">
        <v>3868</v>
      </c>
      <c r="H244" t="s">
        <v>3869</v>
      </c>
      <c r="I244" t="s">
        <v>26</v>
      </c>
      <c r="J244" t="s">
        <v>27</v>
      </c>
      <c r="K244" t="s">
        <v>146</v>
      </c>
      <c r="L244" t="s">
        <v>147</v>
      </c>
      <c r="M244">
        <v>19140</v>
      </c>
      <c r="N244" t="s">
        <v>148</v>
      </c>
      <c r="O244" t="s">
        <v>8134</v>
      </c>
      <c r="P244" t="s">
        <v>71</v>
      </c>
      <c r="Q244" t="s">
        <v>72</v>
      </c>
      <c r="R244" t="s">
        <v>8135</v>
      </c>
      <c r="S244">
        <v>23.987999999999996</v>
      </c>
      <c r="T244">
        <v>2</v>
      </c>
      <c r="U244">
        <v>0.4</v>
      </c>
      <c r="V244">
        <v>-13.993000000000004</v>
      </c>
    </row>
    <row r="245" spans="1:22" x14ac:dyDescent="0.35">
      <c r="A245">
        <v>1304</v>
      </c>
      <c r="B245" t="s">
        <v>3610</v>
      </c>
      <c r="C245">
        <v>2014</v>
      </c>
      <c r="D245" s="29">
        <v>41824</v>
      </c>
      <c r="E245" s="29">
        <v>41828</v>
      </c>
      <c r="F245" t="s">
        <v>50</v>
      </c>
      <c r="G245" t="s">
        <v>3611</v>
      </c>
      <c r="H245" t="s">
        <v>3612</v>
      </c>
      <c r="I245" t="s">
        <v>26</v>
      </c>
      <c r="J245" t="s">
        <v>27</v>
      </c>
      <c r="K245" t="s">
        <v>497</v>
      </c>
      <c r="L245" t="s">
        <v>1272</v>
      </c>
      <c r="M245">
        <v>31907</v>
      </c>
      <c r="N245" t="s">
        <v>30</v>
      </c>
      <c r="O245" t="s">
        <v>3613</v>
      </c>
      <c r="P245" t="s">
        <v>32</v>
      </c>
      <c r="Q245" t="s">
        <v>65</v>
      </c>
      <c r="R245" t="s">
        <v>3614</v>
      </c>
      <c r="S245">
        <v>23.99</v>
      </c>
      <c r="T245">
        <v>1</v>
      </c>
      <c r="U245">
        <v>0</v>
      </c>
      <c r="V245">
        <v>5.5176999999999978</v>
      </c>
    </row>
    <row r="246" spans="1:22" x14ac:dyDescent="0.35">
      <c r="A246">
        <v>7870</v>
      </c>
      <c r="B246" t="s">
        <v>9713</v>
      </c>
      <c r="C246">
        <v>2014</v>
      </c>
      <c r="D246" s="29">
        <v>41824</v>
      </c>
      <c r="E246" s="29">
        <v>41830</v>
      </c>
      <c r="F246" t="s">
        <v>50</v>
      </c>
      <c r="G246" t="s">
        <v>5942</v>
      </c>
      <c r="H246" t="s">
        <v>5943</v>
      </c>
      <c r="I246" t="s">
        <v>26</v>
      </c>
      <c r="J246" t="s">
        <v>27</v>
      </c>
      <c r="K246" t="s">
        <v>1521</v>
      </c>
      <c r="L246" t="s">
        <v>88</v>
      </c>
      <c r="M246">
        <v>28540</v>
      </c>
      <c r="N246" t="s">
        <v>30</v>
      </c>
      <c r="O246" t="s">
        <v>246</v>
      </c>
      <c r="P246" t="s">
        <v>71</v>
      </c>
      <c r="Q246" t="s">
        <v>161</v>
      </c>
      <c r="R246" t="s">
        <v>247</v>
      </c>
      <c r="S246">
        <v>24</v>
      </c>
      <c r="T246">
        <v>2</v>
      </c>
      <c r="U246">
        <v>0.2</v>
      </c>
      <c r="V246">
        <v>-2.6999999999999993</v>
      </c>
    </row>
    <row r="247" spans="1:22" x14ac:dyDescent="0.35">
      <c r="A247">
        <v>6965</v>
      </c>
      <c r="B247" t="s">
        <v>9212</v>
      </c>
      <c r="C247">
        <v>2013</v>
      </c>
      <c r="D247" s="29">
        <v>41472</v>
      </c>
      <c r="E247" s="29">
        <v>41476</v>
      </c>
      <c r="F247" t="s">
        <v>23</v>
      </c>
      <c r="G247" t="s">
        <v>581</v>
      </c>
      <c r="H247" t="s">
        <v>582</v>
      </c>
      <c r="I247" t="s">
        <v>41</v>
      </c>
      <c r="J247" t="s">
        <v>27</v>
      </c>
      <c r="K247" t="s">
        <v>382</v>
      </c>
      <c r="L247" t="s">
        <v>383</v>
      </c>
      <c r="M247">
        <v>29203</v>
      </c>
      <c r="N247" t="s">
        <v>30</v>
      </c>
      <c r="O247" t="s">
        <v>2106</v>
      </c>
      <c r="P247" t="s">
        <v>46</v>
      </c>
      <c r="Q247" t="s">
        <v>75</v>
      </c>
      <c r="R247" t="s">
        <v>2107</v>
      </c>
      <c r="S247">
        <v>24.1</v>
      </c>
      <c r="T247">
        <v>5</v>
      </c>
      <c r="U247">
        <v>0</v>
      </c>
      <c r="V247">
        <v>11.086</v>
      </c>
    </row>
    <row r="248" spans="1:22" x14ac:dyDescent="0.35">
      <c r="A248">
        <v>3664</v>
      </c>
      <c r="B248" t="s">
        <v>6832</v>
      </c>
      <c r="C248">
        <v>2014</v>
      </c>
      <c r="D248" s="29">
        <v>41824</v>
      </c>
      <c r="E248" s="29">
        <v>41830</v>
      </c>
      <c r="F248" t="s">
        <v>50</v>
      </c>
      <c r="G248" t="s">
        <v>751</v>
      </c>
      <c r="H248" t="s">
        <v>752</v>
      </c>
      <c r="I248" t="s">
        <v>102</v>
      </c>
      <c r="J248" t="s">
        <v>27</v>
      </c>
      <c r="K248" t="s">
        <v>1320</v>
      </c>
      <c r="L248" t="s">
        <v>1245</v>
      </c>
      <c r="M248">
        <v>2169</v>
      </c>
      <c r="N248" t="s">
        <v>148</v>
      </c>
      <c r="O248" t="s">
        <v>1251</v>
      </c>
      <c r="P248" t="s">
        <v>46</v>
      </c>
      <c r="Q248" t="s">
        <v>90</v>
      </c>
      <c r="R248" t="s">
        <v>1252</v>
      </c>
      <c r="S248">
        <v>24.56</v>
      </c>
      <c r="T248">
        <v>2</v>
      </c>
      <c r="U248">
        <v>0</v>
      </c>
      <c r="V248">
        <v>11.543199999999999</v>
      </c>
    </row>
    <row r="249" spans="1:22" x14ac:dyDescent="0.35">
      <c r="A249">
        <v>348</v>
      </c>
      <c r="B249" t="s">
        <v>1241</v>
      </c>
      <c r="C249">
        <v>2014</v>
      </c>
      <c r="D249" s="29">
        <v>41829</v>
      </c>
      <c r="E249" s="29">
        <v>41833</v>
      </c>
      <c r="F249" t="s">
        <v>50</v>
      </c>
      <c r="G249" t="s">
        <v>1242</v>
      </c>
      <c r="H249" t="s">
        <v>1243</v>
      </c>
      <c r="I249" t="s">
        <v>26</v>
      </c>
      <c r="J249" t="s">
        <v>27</v>
      </c>
      <c r="K249" t="s">
        <v>1244</v>
      </c>
      <c r="L249" t="s">
        <v>1245</v>
      </c>
      <c r="M249">
        <v>1852</v>
      </c>
      <c r="N249" t="s">
        <v>148</v>
      </c>
      <c r="O249" t="s">
        <v>185</v>
      </c>
      <c r="P249" t="s">
        <v>46</v>
      </c>
      <c r="Q249" t="s">
        <v>90</v>
      </c>
      <c r="R249" t="s">
        <v>186</v>
      </c>
      <c r="S249">
        <v>24.56</v>
      </c>
      <c r="T249">
        <v>2</v>
      </c>
      <c r="U249">
        <v>0</v>
      </c>
      <c r="V249">
        <v>11.543199999999999</v>
      </c>
    </row>
    <row r="250" spans="1:22" x14ac:dyDescent="0.35">
      <c r="A250">
        <v>9592</v>
      </c>
      <c r="B250" t="s">
        <v>10720</v>
      </c>
      <c r="C250">
        <v>2013</v>
      </c>
      <c r="D250" s="29">
        <v>41484</v>
      </c>
      <c r="E250" s="29">
        <v>41488</v>
      </c>
      <c r="F250" t="s">
        <v>50</v>
      </c>
      <c r="G250" t="s">
        <v>5221</v>
      </c>
      <c r="H250" t="s">
        <v>5222</v>
      </c>
      <c r="I250" t="s">
        <v>102</v>
      </c>
      <c r="J250" t="s">
        <v>27</v>
      </c>
      <c r="K250" t="s">
        <v>602</v>
      </c>
      <c r="L250" t="s">
        <v>104</v>
      </c>
      <c r="M250">
        <v>77506</v>
      </c>
      <c r="N250" t="s">
        <v>105</v>
      </c>
      <c r="O250" t="s">
        <v>3469</v>
      </c>
      <c r="P250" t="s">
        <v>32</v>
      </c>
      <c r="Q250" t="s">
        <v>65</v>
      </c>
      <c r="R250" t="s">
        <v>3470</v>
      </c>
      <c r="S250">
        <v>24.700000000000003</v>
      </c>
      <c r="T250">
        <v>5</v>
      </c>
      <c r="U250">
        <v>0.6</v>
      </c>
      <c r="V250">
        <v>-9.8799999999999955</v>
      </c>
    </row>
    <row r="251" spans="1:22" x14ac:dyDescent="0.35">
      <c r="A251">
        <v>6276</v>
      </c>
      <c r="B251" t="s">
        <v>8798</v>
      </c>
      <c r="C251">
        <v>2013</v>
      </c>
      <c r="D251" s="29">
        <v>41473</v>
      </c>
      <c r="E251" s="29">
        <v>41478</v>
      </c>
      <c r="F251" t="s">
        <v>23</v>
      </c>
      <c r="G251" t="s">
        <v>5176</v>
      </c>
      <c r="H251" t="s">
        <v>5177</v>
      </c>
      <c r="I251" t="s">
        <v>26</v>
      </c>
      <c r="J251" t="s">
        <v>27</v>
      </c>
      <c r="K251" t="s">
        <v>95</v>
      </c>
      <c r="L251" t="s">
        <v>96</v>
      </c>
      <c r="M251">
        <v>98105</v>
      </c>
      <c r="N251" t="s">
        <v>44</v>
      </c>
      <c r="O251" t="s">
        <v>6997</v>
      </c>
      <c r="P251" t="s">
        <v>32</v>
      </c>
      <c r="Q251" t="s">
        <v>65</v>
      </c>
      <c r="R251" t="s">
        <v>6998</v>
      </c>
      <c r="S251">
        <v>24.75</v>
      </c>
      <c r="T251">
        <v>5</v>
      </c>
      <c r="U251">
        <v>0</v>
      </c>
      <c r="V251">
        <v>10.890000000000002</v>
      </c>
    </row>
    <row r="252" spans="1:22" x14ac:dyDescent="0.35">
      <c r="A252">
        <v>1070</v>
      </c>
      <c r="B252" t="s">
        <v>3153</v>
      </c>
      <c r="C252">
        <v>2012</v>
      </c>
      <c r="D252" s="29">
        <v>41115</v>
      </c>
      <c r="E252" s="29">
        <v>41119</v>
      </c>
      <c r="F252" t="s">
        <v>50</v>
      </c>
      <c r="G252" t="s">
        <v>1508</v>
      </c>
      <c r="H252" t="s">
        <v>1509</v>
      </c>
      <c r="I252" t="s">
        <v>102</v>
      </c>
      <c r="J252" t="s">
        <v>27</v>
      </c>
      <c r="K252" t="s">
        <v>146</v>
      </c>
      <c r="L252" t="s">
        <v>147</v>
      </c>
      <c r="M252">
        <v>19143</v>
      </c>
      <c r="N252" t="s">
        <v>148</v>
      </c>
      <c r="O252" t="s">
        <v>1199</v>
      </c>
      <c r="P252" t="s">
        <v>46</v>
      </c>
      <c r="Q252" t="s">
        <v>75</v>
      </c>
      <c r="R252" t="s">
        <v>1200</v>
      </c>
      <c r="S252">
        <v>25.176000000000005</v>
      </c>
      <c r="T252">
        <v>4</v>
      </c>
      <c r="U252">
        <v>0.7</v>
      </c>
      <c r="V252">
        <v>-18.462400000000002</v>
      </c>
    </row>
    <row r="253" spans="1:22" x14ac:dyDescent="0.35">
      <c r="A253">
        <v>2054</v>
      </c>
      <c r="B253" t="s">
        <v>4927</v>
      </c>
      <c r="C253">
        <v>2012</v>
      </c>
      <c r="D253" s="29">
        <v>41101</v>
      </c>
      <c r="E253" s="29">
        <v>41103</v>
      </c>
      <c r="F253" t="s">
        <v>188</v>
      </c>
      <c r="G253" t="s">
        <v>2035</v>
      </c>
      <c r="H253" t="s">
        <v>2036</v>
      </c>
      <c r="I253" t="s">
        <v>26</v>
      </c>
      <c r="J253" t="s">
        <v>27</v>
      </c>
      <c r="K253" t="s">
        <v>146</v>
      </c>
      <c r="L253" t="s">
        <v>147</v>
      </c>
      <c r="M253">
        <v>19134</v>
      </c>
      <c r="N253" t="s">
        <v>148</v>
      </c>
      <c r="O253" t="s">
        <v>4930</v>
      </c>
      <c r="P253" t="s">
        <v>32</v>
      </c>
      <c r="Q253" t="s">
        <v>65</v>
      </c>
      <c r="R253" t="s">
        <v>4931</v>
      </c>
      <c r="S253">
        <v>25.344000000000001</v>
      </c>
      <c r="T253">
        <v>6</v>
      </c>
      <c r="U253">
        <v>0.2</v>
      </c>
      <c r="V253">
        <v>3.4847999999999981</v>
      </c>
    </row>
    <row r="254" spans="1:22" x14ac:dyDescent="0.35">
      <c r="A254">
        <v>5936</v>
      </c>
      <c r="B254" t="s">
        <v>8582</v>
      </c>
      <c r="C254">
        <v>2013</v>
      </c>
      <c r="D254" s="29">
        <v>41460</v>
      </c>
      <c r="E254" s="29">
        <v>41460</v>
      </c>
      <c r="F254" t="s">
        <v>1290</v>
      </c>
      <c r="G254" t="s">
        <v>440</v>
      </c>
      <c r="H254" t="s">
        <v>441</v>
      </c>
      <c r="I254" t="s">
        <v>102</v>
      </c>
      <c r="J254" t="s">
        <v>27</v>
      </c>
      <c r="K254" t="s">
        <v>95</v>
      </c>
      <c r="L254" t="s">
        <v>96</v>
      </c>
      <c r="M254">
        <v>98103</v>
      </c>
      <c r="N254" t="s">
        <v>44</v>
      </c>
      <c r="O254" t="s">
        <v>2069</v>
      </c>
      <c r="P254" t="s">
        <v>32</v>
      </c>
      <c r="Q254" t="s">
        <v>65</v>
      </c>
      <c r="R254" t="s">
        <v>2070</v>
      </c>
      <c r="S254">
        <v>25.4</v>
      </c>
      <c r="T254">
        <v>5</v>
      </c>
      <c r="U254">
        <v>0</v>
      </c>
      <c r="V254">
        <v>8.6359999999999992</v>
      </c>
    </row>
    <row r="255" spans="1:22" x14ac:dyDescent="0.35">
      <c r="A255">
        <v>4452</v>
      </c>
      <c r="B255" t="s">
        <v>7510</v>
      </c>
      <c r="C255">
        <v>2013</v>
      </c>
      <c r="D255" s="29">
        <v>41460</v>
      </c>
      <c r="E255" s="29">
        <v>41462</v>
      </c>
      <c r="F255" t="s">
        <v>188</v>
      </c>
      <c r="G255" t="s">
        <v>7158</v>
      </c>
      <c r="H255" t="s">
        <v>7159</v>
      </c>
      <c r="I255" t="s">
        <v>26</v>
      </c>
      <c r="J255" t="s">
        <v>27</v>
      </c>
      <c r="K255" t="s">
        <v>127</v>
      </c>
      <c r="L255" t="s">
        <v>43</v>
      </c>
      <c r="M255">
        <v>94109</v>
      </c>
      <c r="N255" t="s">
        <v>44</v>
      </c>
      <c r="O255" t="s">
        <v>2069</v>
      </c>
      <c r="P255" t="s">
        <v>32</v>
      </c>
      <c r="Q255" t="s">
        <v>65</v>
      </c>
      <c r="R255" t="s">
        <v>2070</v>
      </c>
      <c r="S255">
        <v>25.4</v>
      </c>
      <c r="T255">
        <v>5</v>
      </c>
      <c r="U255">
        <v>0</v>
      </c>
      <c r="V255">
        <v>8.6359999999999992</v>
      </c>
    </row>
    <row r="256" spans="1:22" x14ac:dyDescent="0.35">
      <c r="A256">
        <v>7343</v>
      </c>
      <c r="B256" t="s">
        <v>9431</v>
      </c>
      <c r="C256">
        <v>2011</v>
      </c>
      <c r="D256" s="29">
        <v>40750</v>
      </c>
      <c r="E256" s="29">
        <v>40756</v>
      </c>
      <c r="F256" t="s">
        <v>50</v>
      </c>
      <c r="G256" t="s">
        <v>4143</v>
      </c>
      <c r="H256" t="s">
        <v>4144</v>
      </c>
      <c r="I256" t="s">
        <v>26</v>
      </c>
      <c r="J256" t="s">
        <v>27</v>
      </c>
      <c r="K256" t="s">
        <v>1736</v>
      </c>
      <c r="L256" t="s">
        <v>1272</v>
      </c>
      <c r="M256">
        <v>30318</v>
      </c>
      <c r="N256" t="s">
        <v>30</v>
      </c>
      <c r="O256" t="s">
        <v>7654</v>
      </c>
      <c r="P256" t="s">
        <v>32</v>
      </c>
      <c r="Q256" t="s">
        <v>65</v>
      </c>
      <c r="R256" t="s">
        <v>7655</v>
      </c>
      <c r="S256">
        <v>25.71</v>
      </c>
      <c r="T256">
        <v>3</v>
      </c>
      <c r="U256">
        <v>0</v>
      </c>
      <c r="V256">
        <v>9.2556000000000012</v>
      </c>
    </row>
    <row r="257" spans="1:22" x14ac:dyDescent="0.35">
      <c r="A257">
        <v>3398</v>
      </c>
      <c r="B257" t="s">
        <v>6602</v>
      </c>
      <c r="C257">
        <v>2014</v>
      </c>
      <c r="D257" s="29">
        <v>41822</v>
      </c>
      <c r="E257" s="29">
        <v>41829</v>
      </c>
      <c r="F257" t="s">
        <v>50</v>
      </c>
      <c r="G257" t="s">
        <v>5098</v>
      </c>
      <c r="H257" t="s">
        <v>5099</v>
      </c>
      <c r="I257" t="s">
        <v>102</v>
      </c>
      <c r="J257" t="s">
        <v>27</v>
      </c>
      <c r="K257" t="s">
        <v>4374</v>
      </c>
      <c r="L257" t="s">
        <v>254</v>
      </c>
      <c r="M257">
        <v>46203</v>
      </c>
      <c r="N257" t="s">
        <v>105</v>
      </c>
      <c r="O257" t="s">
        <v>1898</v>
      </c>
      <c r="P257" t="s">
        <v>46</v>
      </c>
      <c r="Q257" t="s">
        <v>90</v>
      </c>
      <c r="R257" t="s">
        <v>1899</v>
      </c>
      <c r="S257">
        <v>25.92</v>
      </c>
      <c r="T257">
        <v>4</v>
      </c>
      <c r="U257">
        <v>0</v>
      </c>
      <c r="V257">
        <v>12.441600000000001</v>
      </c>
    </row>
    <row r="258" spans="1:22" x14ac:dyDescent="0.35">
      <c r="A258">
        <v>4395</v>
      </c>
      <c r="B258" t="s">
        <v>7469</v>
      </c>
      <c r="C258">
        <v>2011</v>
      </c>
      <c r="D258" s="29">
        <v>40744</v>
      </c>
      <c r="E258" s="29">
        <v>40744</v>
      </c>
      <c r="F258" t="s">
        <v>1290</v>
      </c>
      <c r="G258" t="s">
        <v>5023</v>
      </c>
      <c r="H258" t="s">
        <v>5024</v>
      </c>
      <c r="I258" t="s">
        <v>26</v>
      </c>
      <c r="J258" t="s">
        <v>27</v>
      </c>
      <c r="K258" t="s">
        <v>318</v>
      </c>
      <c r="L258" t="s">
        <v>498</v>
      </c>
      <c r="M258">
        <v>45503</v>
      </c>
      <c r="N258" t="s">
        <v>148</v>
      </c>
      <c r="O258" t="s">
        <v>2216</v>
      </c>
      <c r="P258" t="s">
        <v>46</v>
      </c>
      <c r="Q258" t="s">
        <v>59</v>
      </c>
      <c r="R258" t="s">
        <v>2217</v>
      </c>
      <c r="S258">
        <v>25.983999999999998</v>
      </c>
      <c r="T258">
        <v>1</v>
      </c>
      <c r="U258">
        <v>0.2</v>
      </c>
      <c r="V258">
        <v>-5.1968000000000005</v>
      </c>
    </row>
    <row r="259" spans="1:22" x14ac:dyDescent="0.35">
      <c r="A259">
        <v>4274</v>
      </c>
      <c r="B259" t="s">
        <v>7373</v>
      </c>
      <c r="C259">
        <v>2014</v>
      </c>
      <c r="D259" s="29">
        <v>41842</v>
      </c>
      <c r="E259" s="29">
        <v>41842</v>
      </c>
      <c r="F259" t="s">
        <v>1290</v>
      </c>
      <c r="G259" t="s">
        <v>1939</v>
      </c>
      <c r="H259" t="s">
        <v>1940</v>
      </c>
      <c r="I259" t="s">
        <v>26</v>
      </c>
      <c r="J259" t="s">
        <v>27</v>
      </c>
      <c r="K259" t="s">
        <v>3649</v>
      </c>
      <c r="L259" t="s">
        <v>121</v>
      </c>
      <c r="M259">
        <v>84107</v>
      </c>
      <c r="N259" t="s">
        <v>44</v>
      </c>
      <c r="O259" t="s">
        <v>4226</v>
      </c>
      <c r="P259" t="s">
        <v>46</v>
      </c>
      <c r="Q259" t="s">
        <v>68</v>
      </c>
      <c r="R259" t="s">
        <v>4227</v>
      </c>
      <c r="S259">
        <v>25.99</v>
      </c>
      <c r="T259">
        <v>1</v>
      </c>
      <c r="U259">
        <v>0</v>
      </c>
      <c r="V259">
        <v>7.5370999999999988</v>
      </c>
    </row>
    <row r="260" spans="1:22" x14ac:dyDescent="0.35">
      <c r="A260">
        <v>8095</v>
      </c>
      <c r="B260" t="s">
        <v>9826</v>
      </c>
      <c r="C260">
        <v>2014</v>
      </c>
      <c r="D260" s="29">
        <v>41848</v>
      </c>
      <c r="E260" s="29">
        <v>41853</v>
      </c>
      <c r="F260" t="s">
        <v>23</v>
      </c>
      <c r="G260" t="s">
        <v>5176</v>
      </c>
      <c r="H260" t="s">
        <v>5177</v>
      </c>
      <c r="I260" t="s">
        <v>26</v>
      </c>
      <c r="J260" t="s">
        <v>27</v>
      </c>
      <c r="K260" t="s">
        <v>95</v>
      </c>
      <c r="L260" t="s">
        <v>96</v>
      </c>
      <c r="M260">
        <v>98115</v>
      </c>
      <c r="N260" t="s">
        <v>44</v>
      </c>
      <c r="O260" t="s">
        <v>5051</v>
      </c>
      <c r="P260" t="s">
        <v>46</v>
      </c>
      <c r="Q260" t="s">
        <v>90</v>
      </c>
      <c r="R260" t="s">
        <v>5052</v>
      </c>
      <c r="S260">
        <v>26.2</v>
      </c>
      <c r="T260">
        <v>4</v>
      </c>
      <c r="U260">
        <v>0</v>
      </c>
      <c r="V260">
        <v>12.052</v>
      </c>
    </row>
    <row r="261" spans="1:22" x14ac:dyDescent="0.35">
      <c r="A261">
        <v>643</v>
      </c>
      <c r="B261" t="s">
        <v>2113</v>
      </c>
      <c r="C261">
        <v>2014</v>
      </c>
      <c r="D261" s="29">
        <v>41851</v>
      </c>
      <c r="E261" s="29">
        <v>41855</v>
      </c>
      <c r="F261" t="s">
        <v>23</v>
      </c>
      <c r="G261" t="s">
        <v>2114</v>
      </c>
      <c r="H261" t="s">
        <v>2115</v>
      </c>
      <c r="I261" t="s">
        <v>26</v>
      </c>
      <c r="J261" t="s">
        <v>27</v>
      </c>
      <c r="K261" t="s">
        <v>2116</v>
      </c>
      <c r="L261" t="s">
        <v>43</v>
      </c>
      <c r="M261">
        <v>92691</v>
      </c>
      <c r="N261" t="s">
        <v>44</v>
      </c>
      <c r="O261" t="s">
        <v>2119</v>
      </c>
      <c r="P261" t="s">
        <v>46</v>
      </c>
      <c r="Q261" t="s">
        <v>47</v>
      </c>
      <c r="R261" t="s">
        <v>2120</v>
      </c>
      <c r="S261">
        <v>26.25</v>
      </c>
      <c r="T261">
        <v>7</v>
      </c>
      <c r="U261">
        <v>0</v>
      </c>
      <c r="V261">
        <v>12.599999999999998</v>
      </c>
    </row>
    <row r="262" spans="1:22" x14ac:dyDescent="0.35">
      <c r="A262">
        <v>1852</v>
      </c>
      <c r="B262" t="s">
        <v>4631</v>
      </c>
      <c r="C262">
        <v>2012</v>
      </c>
      <c r="D262" s="29">
        <v>41110</v>
      </c>
      <c r="E262" s="29">
        <v>41115</v>
      </c>
      <c r="F262" t="s">
        <v>23</v>
      </c>
      <c r="G262" t="s">
        <v>2839</v>
      </c>
      <c r="H262" t="s">
        <v>2840</v>
      </c>
      <c r="I262" t="s">
        <v>26</v>
      </c>
      <c r="J262" t="s">
        <v>27</v>
      </c>
      <c r="K262" t="s">
        <v>4632</v>
      </c>
      <c r="L262" t="s">
        <v>254</v>
      </c>
      <c r="M262">
        <v>46614</v>
      </c>
      <c r="N262" t="s">
        <v>105</v>
      </c>
      <c r="O262" t="s">
        <v>4635</v>
      </c>
      <c r="P262" t="s">
        <v>46</v>
      </c>
      <c r="Q262" t="s">
        <v>90</v>
      </c>
      <c r="R262" t="s">
        <v>4636</v>
      </c>
      <c r="S262">
        <v>26.400000000000002</v>
      </c>
      <c r="T262">
        <v>5</v>
      </c>
      <c r="U262">
        <v>0</v>
      </c>
      <c r="V262">
        <v>11.879999999999999</v>
      </c>
    </row>
    <row r="263" spans="1:22" x14ac:dyDescent="0.35">
      <c r="A263">
        <v>2091</v>
      </c>
      <c r="B263" t="s">
        <v>4984</v>
      </c>
      <c r="C263">
        <v>2014</v>
      </c>
      <c r="D263" s="29">
        <v>41836</v>
      </c>
      <c r="E263" s="29">
        <v>41840</v>
      </c>
      <c r="F263" t="s">
        <v>50</v>
      </c>
      <c r="G263" t="s">
        <v>4985</v>
      </c>
      <c r="H263" t="s">
        <v>4986</v>
      </c>
      <c r="I263" t="s">
        <v>26</v>
      </c>
      <c r="J263" t="s">
        <v>27</v>
      </c>
      <c r="K263" t="s">
        <v>521</v>
      </c>
      <c r="L263" t="s">
        <v>245</v>
      </c>
      <c r="M263">
        <v>19805</v>
      </c>
      <c r="N263" t="s">
        <v>148</v>
      </c>
      <c r="O263" t="s">
        <v>2367</v>
      </c>
      <c r="P263" t="s">
        <v>46</v>
      </c>
      <c r="Q263" t="s">
        <v>75</v>
      </c>
      <c r="R263" t="s">
        <v>2368</v>
      </c>
      <c r="S263">
        <v>26.549999999999997</v>
      </c>
      <c r="T263">
        <v>3</v>
      </c>
      <c r="U263">
        <v>0</v>
      </c>
      <c r="V263">
        <v>13.009499999999999</v>
      </c>
    </row>
    <row r="264" spans="1:22" x14ac:dyDescent="0.35">
      <c r="A264">
        <v>9675</v>
      </c>
      <c r="B264" t="s">
        <v>10771</v>
      </c>
      <c r="C264">
        <v>2011</v>
      </c>
      <c r="D264" s="29">
        <v>40746</v>
      </c>
      <c r="E264" s="29">
        <v>40748</v>
      </c>
      <c r="F264" t="s">
        <v>23</v>
      </c>
      <c r="G264" t="s">
        <v>1202</v>
      </c>
      <c r="H264" t="s">
        <v>1203</v>
      </c>
      <c r="I264" t="s">
        <v>26</v>
      </c>
      <c r="J264" t="s">
        <v>27</v>
      </c>
      <c r="K264" t="s">
        <v>184</v>
      </c>
      <c r="L264" t="s">
        <v>104</v>
      </c>
      <c r="M264">
        <v>77095</v>
      </c>
      <c r="N264" t="s">
        <v>105</v>
      </c>
      <c r="O264" t="s">
        <v>5268</v>
      </c>
      <c r="P264" t="s">
        <v>46</v>
      </c>
      <c r="Q264" t="s">
        <v>59</v>
      </c>
      <c r="R264" t="s">
        <v>5269</v>
      </c>
      <c r="S264">
        <v>26.632000000000001</v>
      </c>
      <c r="T264">
        <v>1</v>
      </c>
      <c r="U264">
        <v>0.2</v>
      </c>
      <c r="V264">
        <v>1.331599999999999</v>
      </c>
    </row>
    <row r="265" spans="1:22" x14ac:dyDescent="0.35">
      <c r="A265">
        <v>4396</v>
      </c>
      <c r="B265" t="s">
        <v>7469</v>
      </c>
      <c r="C265">
        <v>2011</v>
      </c>
      <c r="D265" s="29">
        <v>40744</v>
      </c>
      <c r="E265" s="29">
        <v>40744</v>
      </c>
      <c r="F265" t="s">
        <v>1290</v>
      </c>
      <c r="G265" t="s">
        <v>5023</v>
      </c>
      <c r="H265" t="s">
        <v>5024</v>
      </c>
      <c r="I265" t="s">
        <v>26</v>
      </c>
      <c r="J265" t="s">
        <v>27</v>
      </c>
      <c r="K265" t="s">
        <v>318</v>
      </c>
      <c r="L265" t="s">
        <v>498</v>
      </c>
      <c r="M265">
        <v>45503</v>
      </c>
      <c r="N265" t="s">
        <v>148</v>
      </c>
      <c r="O265" t="s">
        <v>3917</v>
      </c>
      <c r="P265" t="s">
        <v>46</v>
      </c>
      <c r="Q265" t="s">
        <v>75</v>
      </c>
      <c r="R265" t="s">
        <v>3918</v>
      </c>
      <c r="S265">
        <v>27.360000000000003</v>
      </c>
      <c r="T265">
        <v>3</v>
      </c>
      <c r="U265">
        <v>0.7</v>
      </c>
      <c r="V265">
        <v>-21.887999999999991</v>
      </c>
    </row>
    <row r="266" spans="1:22" x14ac:dyDescent="0.35">
      <c r="A266">
        <v>8650</v>
      </c>
      <c r="B266" t="s">
        <v>10161</v>
      </c>
      <c r="C266">
        <v>2013</v>
      </c>
      <c r="D266" s="29">
        <v>41485</v>
      </c>
      <c r="E266" s="29">
        <v>41490</v>
      </c>
      <c r="F266" t="s">
        <v>50</v>
      </c>
      <c r="G266" t="s">
        <v>5910</v>
      </c>
      <c r="H266" t="s">
        <v>5911</v>
      </c>
      <c r="I266" t="s">
        <v>26</v>
      </c>
      <c r="J266" t="s">
        <v>27</v>
      </c>
      <c r="K266" t="s">
        <v>467</v>
      </c>
      <c r="L266" t="s">
        <v>88</v>
      </c>
      <c r="M266">
        <v>28205</v>
      </c>
      <c r="N266" t="s">
        <v>30</v>
      </c>
      <c r="O266" t="s">
        <v>1829</v>
      </c>
      <c r="P266" t="s">
        <v>46</v>
      </c>
      <c r="Q266" t="s">
        <v>75</v>
      </c>
      <c r="R266" t="s">
        <v>1830</v>
      </c>
      <c r="S266">
        <v>27.396000000000004</v>
      </c>
      <c r="T266">
        <v>3</v>
      </c>
      <c r="U266">
        <v>0.7</v>
      </c>
      <c r="V266">
        <v>-20.090399999999995</v>
      </c>
    </row>
    <row r="267" spans="1:22" x14ac:dyDescent="0.35">
      <c r="A267">
        <v>8759</v>
      </c>
      <c r="B267" t="s">
        <v>10223</v>
      </c>
      <c r="C267">
        <v>2013</v>
      </c>
      <c r="D267" s="29">
        <v>41478</v>
      </c>
      <c r="E267" s="29">
        <v>41482</v>
      </c>
      <c r="F267" t="s">
        <v>50</v>
      </c>
      <c r="G267" t="s">
        <v>6865</v>
      </c>
      <c r="H267" t="s">
        <v>6866</v>
      </c>
      <c r="I267" t="s">
        <v>41</v>
      </c>
      <c r="J267" t="s">
        <v>27</v>
      </c>
      <c r="K267" t="s">
        <v>382</v>
      </c>
      <c r="L267" t="s">
        <v>2735</v>
      </c>
      <c r="M267">
        <v>21044</v>
      </c>
      <c r="N267" t="s">
        <v>148</v>
      </c>
      <c r="O267" t="s">
        <v>2522</v>
      </c>
      <c r="P267" t="s">
        <v>32</v>
      </c>
      <c r="Q267" t="s">
        <v>65</v>
      </c>
      <c r="R267" t="s">
        <v>2523</v>
      </c>
      <c r="S267">
        <v>27.42</v>
      </c>
      <c r="T267">
        <v>3</v>
      </c>
      <c r="U267">
        <v>0</v>
      </c>
      <c r="V267">
        <v>9.3227999999999991</v>
      </c>
    </row>
    <row r="268" spans="1:22" x14ac:dyDescent="0.35">
      <c r="A268">
        <v>4455</v>
      </c>
      <c r="B268" t="s">
        <v>7510</v>
      </c>
      <c r="C268">
        <v>2013</v>
      </c>
      <c r="D268" s="29">
        <v>41460</v>
      </c>
      <c r="E268" s="29">
        <v>41462</v>
      </c>
      <c r="F268" t="s">
        <v>188</v>
      </c>
      <c r="G268" t="s">
        <v>7158</v>
      </c>
      <c r="H268" t="s">
        <v>7159</v>
      </c>
      <c r="I268" t="s">
        <v>26</v>
      </c>
      <c r="J268" t="s">
        <v>27</v>
      </c>
      <c r="K268" t="s">
        <v>127</v>
      </c>
      <c r="L268" t="s">
        <v>43</v>
      </c>
      <c r="M268">
        <v>94109</v>
      </c>
      <c r="N268" t="s">
        <v>44</v>
      </c>
      <c r="O268" t="s">
        <v>2730</v>
      </c>
      <c r="P268" t="s">
        <v>46</v>
      </c>
      <c r="Q268" t="s">
        <v>59</v>
      </c>
      <c r="R268" t="s">
        <v>2731</v>
      </c>
      <c r="S268">
        <v>27.92</v>
      </c>
      <c r="T268">
        <v>4</v>
      </c>
      <c r="U268">
        <v>0</v>
      </c>
      <c r="V268">
        <v>0.5583999999999989</v>
      </c>
    </row>
    <row r="269" spans="1:22" x14ac:dyDescent="0.35">
      <c r="A269">
        <v>8408</v>
      </c>
      <c r="B269" t="s">
        <v>10011</v>
      </c>
      <c r="C269">
        <v>2014</v>
      </c>
      <c r="D269" s="29">
        <v>41829</v>
      </c>
      <c r="E269" s="29">
        <v>41833</v>
      </c>
      <c r="F269" t="s">
        <v>50</v>
      </c>
      <c r="G269" t="s">
        <v>9874</v>
      </c>
      <c r="H269" t="s">
        <v>9875</v>
      </c>
      <c r="I269" t="s">
        <v>41</v>
      </c>
      <c r="J269" t="s">
        <v>27</v>
      </c>
      <c r="K269" t="s">
        <v>606</v>
      </c>
      <c r="L269" t="s">
        <v>245</v>
      </c>
      <c r="M269">
        <v>19711</v>
      </c>
      <c r="N269" t="s">
        <v>148</v>
      </c>
      <c r="O269" t="s">
        <v>4053</v>
      </c>
      <c r="P269" t="s">
        <v>46</v>
      </c>
      <c r="Q269" t="s">
        <v>68</v>
      </c>
      <c r="R269" t="s">
        <v>4054</v>
      </c>
      <c r="S269">
        <v>28.91</v>
      </c>
      <c r="T269">
        <v>7</v>
      </c>
      <c r="U269">
        <v>0</v>
      </c>
      <c r="V269">
        <v>8.6729999999999983</v>
      </c>
    </row>
    <row r="270" spans="1:22" x14ac:dyDescent="0.35">
      <c r="A270">
        <v>2187</v>
      </c>
      <c r="B270" t="s">
        <v>5126</v>
      </c>
      <c r="C270">
        <v>2013</v>
      </c>
      <c r="D270" s="29">
        <v>41470</v>
      </c>
      <c r="E270" s="29">
        <v>41470</v>
      </c>
      <c r="F270" t="s">
        <v>1290</v>
      </c>
      <c r="G270" t="s">
        <v>5127</v>
      </c>
      <c r="H270" t="s">
        <v>5128</v>
      </c>
      <c r="I270" t="s">
        <v>26</v>
      </c>
      <c r="J270" t="s">
        <v>27</v>
      </c>
      <c r="K270" t="s">
        <v>1681</v>
      </c>
      <c r="L270" t="s">
        <v>358</v>
      </c>
      <c r="M270">
        <v>35810</v>
      </c>
      <c r="N270" t="s">
        <v>30</v>
      </c>
      <c r="O270" t="s">
        <v>741</v>
      </c>
      <c r="P270" t="s">
        <v>71</v>
      </c>
      <c r="Q270" t="s">
        <v>161</v>
      </c>
      <c r="R270" t="s">
        <v>742</v>
      </c>
      <c r="S270">
        <v>29</v>
      </c>
      <c r="T270">
        <v>2</v>
      </c>
      <c r="U270">
        <v>0</v>
      </c>
      <c r="V270">
        <v>7.25</v>
      </c>
    </row>
    <row r="271" spans="1:22" x14ac:dyDescent="0.35">
      <c r="A271">
        <v>4443</v>
      </c>
      <c r="B271" t="s">
        <v>7503</v>
      </c>
      <c r="C271">
        <v>2013</v>
      </c>
      <c r="D271" s="29">
        <v>41478</v>
      </c>
      <c r="E271" s="29">
        <v>41482</v>
      </c>
      <c r="F271" t="s">
        <v>50</v>
      </c>
      <c r="G271" t="s">
        <v>5176</v>
      </c>
      <c r="H271" t="s">
        <v>5177</v>
      </c>
      <c r="I271" t="s">
        <v>26</v>
      </c>
      <c r="J271" t="s">
        <v>27</v>
      </c>
      <c r="K271" t="s">
        <v>237</v>
      </c>
      <c r="L271" t="s">
        <v>238</v>
      </c>
      <c r="M271">
        <v>48185</v>
      </c>
      <c r="N271" t="s">
        <v>105</v>
      </c>
      <c r="O271" t="s">
        <v>7506</v>
      </c>
      <c r="P271" t="s">
        <v>46</v>
      </c>
      <c r="Q271" t="s">
        <v>68</v>
      </c>
      <c r="R271" t="s">
        <v>7507</v>
      </c>
      <c r="S271">
        <v>29.2</v>
      </c>
      <c r="T271">
        <v>5</v>
      </c>
      <c r="U271">
        <v>0</v>
      </c>
      <c r="V271">
        <v>10.511999999999999</v>
      </c>
    </row>
    <row r="272" spans="1:22" x14ac:dyDescent="0.35">
      <c r="A272">
        <v>4682</v>
      </c>
      <c r="B272" t="s">
        <v>7694</v>
      </c>
      <c r="C272">
        <v>2013</v>
      </c>
      <c r="D272" s="29">
        <v>41470</v>
      </c>
      <c r="E272" s="29">
        <v>41474</v>
      </c>
      <c r="F272" t="s">
        <v>23</v>
      </c>
      <c r="G272" t="s">
        <v>6272</v>
      </c>
      <c r="H272" t="s">
        <v>6273</v>
      </c>
      <c r="I272" t="s">
        <v>26</v>
      </c>
      <c r="J272" t="s">
        <v>27</v>
      </c>
      <c r="K272" t="s">
        <v>1560</v>
      </c>
      <c r="L272" t="s">
        <v>267</v>
      </c>
      <c r="M272">
        <v>13021</v>
      </c>
      <c r="N272" t="s">
        <v>148</v>
      </c>
      <c r="O272" t="s">
        <v>5406</v>
      </c>
      <c r="P272" t="s">
        <v>46</v>
      </c>
      <c r="Q272" t="s">
        <v>269</v>
      </c>
      <c r="R272" t="s">
        <v>5407</v>
      </c>
      <c r="S272">
        <v>29.61</v>
      </c>
      <c r="T272">
        <v>9</v>
      </c>
      <c r="U272">
        <v>0</v>
      </c>
      <c r="V272">
        <v>13.324499999999999</v>
      </c>
    </row>
    <row r="273" spans="1:22" x14ac:dyDescent="0.35">
      <c r="A273">
        <v>8715</v>
      </c>
      <c r="B273" t="s">
        <v>10200</v>
      </c>
      <c r="C273">
        <v>2014</v>
      </c>
      <c r="D273" s="29">
        <v>41832</v>
      </c>
      <c r="E273" s="29">
        <v>41837</v>
      </c>
      <c r="F273" t="s">
        <v>50</v>
      </c>
      <c r="G273" t="s">
        <v>7625</v>
      </c>
      <c r="H273" t="s">
        <v>7626</v>
      </c>
      <c r="I273" t="s">
        <v>41</v>
      </c>
      <c r="J273" t="s">
        <v>27</v>
      </c>
      <c r="K273" t="s">
        <v>947</v>
      </c>
      <c r="L273" t="s">
        <v>43</v>
      </c>
      <c r="M273">
        <v>92105</v>
      </c>
      <c r="N273" t="s">
        <v>44</v>
      </c>
      <c r="O273" t="s">
        <v>3858</v>
      </c>
      <c r="P273" t="s">
        <v>46</v>
      </c>
      <c r="Q273" t="s">
        <v>75</v>
      </c>
      <c r="R273" t="s">
        <v>3859</v>
      </c>
      <c r="S273">
        <v>29.800000000000004</v>
      </c>
      <c r="T273">
        <v>5</v>
      </c>
      <c r="U273">
        <v>0.2</v>
      </c>
      <c r="V273">
        <v>9.3124999999999982</v>
      </c>
    </row>
    <row r="274" spans="1:22" x14ac:dyDescent="0.35">
      <c r="A274">
        <v>2207</v>
      </c>
      <c r="B274" t="s">
        <v>5150</v>
      </c>
      <c r="C274">
        <v>2011</v>
      </c>
      <c r="D274" s="29">
        <v>40738</v>
      </c>
      <c r="E274" s="29">
        <v>40744</v>
      </c>
      <c r="F274" t="s">
        <v>50</v>
      </c>
      <c r="G274" t="s">
        <v>5151</v>
      </c>
      <c r="H274" t="s">
        <v>5152</v>
      </c>
      <c r="I274" t="s">
        <v>102</v>
      </c>
      <c r="J274" t="s">
        <v>27</v>
      </c>
      <c r="K274" t="s">
        <v>456</v>
      </c>
      <c r="L274" t="s">
        <v>211</v>
      </c>
      <c r="M274">
        <v>60505</v>
      </c>
      <c r="N274" t="s">
        <v>105</v>
      </c>
      <c r="O274" t="s">
        <v>1596</v>
      </c>
      <c r="P274" t="s">
        <v>46</v>
      </c>
      <c r="Q274" t="s">
        <v>75</v>
      </c>
      <c r="R274" t="s">
        <v>1597</v>
      </c>
      <c r="S274">
        <v>29.931999999999992</v>
      </c>
      <c r="T274">
        <v>7</v>
      </c>
      <c r="U274">
        <v>0.8</v>
      </c>
      <c r="V274">
        <v>-46.394600000000011</v>
      </c>
    </row>
    <row r="275" spans="1:22" x14ac:dyDescent="0.35">
      <c r="A275">
        <v>2461</v>
      </c>
      <c r="B275" t="s">
        <v>5522</v>
      </c>
      <c r="C275">
        <v>2012</v>
      </c>
      <c r="D275" s="29">
        <v>41101</v>
      </c>
      <c r="E275" s="29">
        <v>41103</v>
      </c>
      <c r="F275" t="s">
        <v>23</v>
      </c>
      <c r="G275" t="s">
        <v>5523</v>
      </c>
      <c r="H275" t="s">
        <v>5524</v>
      </c>
      <c r="I275" t="s">
        <v>26</v>
      </c>
      <c r="J275" t="s">
        <v>27</v>
      </c>
      <c r="K275" t="s">
        <v>95</v>
      </c>
      <c r="L275" t="s">
        <v>96</v>
      </c>
      <c r="M275">
        <v>98115</v>
      </c>
      <c r="N275" t="s">
        <v>44</v>
      </c>
      <c r="O275" t="s">
        <v>3292</v>
      </c>
      <c r="P275" t="s">
        <v>46</v>
      </c>
      <c r="Q275" t="s">
        <v>90</v>
      </c>
      <c r="R275" t="s">
        <v>3293</v>
      </c>
      <c r="S275">
        <v>29.97</v>
      </c>
      <c r="T275">
        <v>3</v>
      </c>
      <c r="U275">
        <v>0</v>
      </c>
      <c r="V275">
        <v>13.486499999999999</v>
      </c>
    </row>
    <row r="276" spans="1:22" x14ac:dyDescent="0.35">
      <c r="A276">
        <v>6218</v>
      </c>
      <c r="B276" t="s">
        <v>8755</v>
      </c>
      <c r="C276">
        <v>2012</v>
      </c>
      <c r="D276" s="29">
        <v>41117</v>
      </c>
      <c r="E276" s="29">
        <v>41123</v>
      </c>
      <c r="F276" t="s">
        <v>50</v>
      </c>
      <c r="G276" t="s">
        <v>2567</v>
      </c>
      <c r="H276" t="s">
        <v>2568</v>
      </c>
      <c r="I276" t="s">
        <v>26</v>
      </c>
      <c r="J276" t="s">
        <v>27</v>
      </c>
      <c r="K276" t="s">
        <v>1473</v>
      </c>
      <c r="L276" t="s">
        <v>29</v>
      </c>
      <c r="M276">
        <v>40214</v>
      </c>
      <c r="N276" t="s">
        <v>30</v>
      </c>
      <c r="O276" t="s">
        <v>4549</v>
      </c>
      <c r="P276" t="s">
        <v>71</v>
      </c>
      <c r="Q276" t="s">
        <v>72</v>
      </c>
      <c r="R276" t="s">
        <v>4550</v>
      </c>
      <c r="S276">
        <v>29.97</v>
      </c>
      <c r="T276">
        <v>3</v>
      </c>
      <c r="U276">
        <v>0</v>
      </c>
      <c r="V276">
        <v>0.29969999999999963</v>
      </c>
    </row>
    <row r="277" spans="1:22" x14ac:dyDescent="0.35">
      <c r="A277">
        <v>3197</v>
      </c>
      <c r="B277" t="s">
        <v>6414</v>
      </c>
      <c r="C277">
        <v>2014</v>
      </c>
      <c r="D277" s="29">
        <v>41843</v>
      </c>
      <c r="E277" s="29">
        <v>41849</v>
      </c>
      <c r="F277" t="s">
        <v>50</v>
      </c>
      <c r="G277" t="s">
        <v>792</v>
      </c>
      <c r="H277" t="s">
        <v>793</v>
      </c>
      <c r="I277" t="s">
        <v>41</v>
      </c>
      <c r="J277" t="s">
        <v>27</v>
      </c>
      <c r="K277" t="s">
        <v>266</v>
      </c>
      <c r="L277" t="s">
        <v>267</v>
      </c>
      <c r="M277">
        <v>10009</v>
      </c>
      <c r="N277" t="s">
        <v>148</v>
      </c>
      <c r="O277" t="s">
        <v>1234</v>
      </c>
      <c r="P277" t="s">
        <v>71</v>
      </c>
      <c r="Q277" t="s">
        <v>72</v>
      </c>
      <c r="R277" t="s">
        <v>1235</v>
      </c>
      <c r="S277">
        <v>29.97</v>
      </c>
      <c r="T277">
        <v>3</v>
      </c>
      <c r="U277">
        <v>0</v>
      </c>
      <c r="V277">
        <v>14.085899999999999</v>
      </c>
    </row>
    <row r="278" spans="1:22" x14ac:dyDescent="0.35">
      <c r="A278">
        <v>6231</v>
      </c>
      <c r="B278" t="s">
        <v>8763</v>
      </c>
      <c r="C278">
        <v>2014</v>
      </c>
      <c r="D278" s="29">
        <v>41832</v>
      </c>
      <c r="E278" s="29">
        <v>41838</v>
      </c>
      <c r="F278" t="s">
        <v>50</v>
      </c>
      <c r="G278" t="s">
        <v>4276</v>
      </c>
      <c r="H278" t="s">
        <v>4277</v>
      </c>
      <c r="I278" t="s">
        <v>26</v>
      </c>
      <c r="J278" t="s">
        <v>27</v>
      </c>
      <c r="K278" t="s">
        <v>8764</v>
      </c>
      <c r="L278" t="s">
        <v>489</v>
      </c>
      <c r="M278">
        <v>50701</v>
      </c>
      <c r="N278" t="s">
        <v>105</v>
      </c>
      <c r="O278" t="s">
        <v>3035</v>
      </c>
      <c r="P278" t="s">
        <v>46</v>
      </c>
      <c r="Q278" t="s">
        <v>68</v>
      </c>
      <c r="R278" t="s">
        <v>186</v>
      </c>
      <c r="S278">
        <v>30.32</v>
      </c>
      <c r="T278">
        <v>4</v>
      </c>
      <c r="U278">
        <v>0</v>
      </c>
      <c r="V278">
        <v>11.8248</v>
      </c>
    </row>
    <row r="279" spans="1:22" x14ac:dyDescent="0.35">
      <c r="A279">
        <v>8905</v>
      </c>
      <c r="B279" t="s">
        <v>10306</v>
      </c>
      <c r="C279">
        <v>2013</v>
      </c>
      <c r="D279" s="29">
        <v>41457</v>
      </c>
      <c r="E279" s="29">
        <v>41457</v>
      </c>
      <c r="F279" t="s">
        <v>1290</v>
      </c>
      <c r="G279" t="s">
        <v>6713</v>
      </c>
      <c r="H279" t="s">
        <v>6714</v>
      </c>
      <c r="I279" t="s">
        <v>102</v>
      </c>
      <c r="J279" t="s">
        <v>27</v>
      </c>
      <c r="K279" t="s">
        <v>266</v>
      </c>
      <c r="L279" t="s">
        <v>267</v>
      </c>
      <c r="M279">
        <v>10009</v>
      </c>
      <c r="N279" t="s">
        <v>148</v>
      </c>
      <c r="O279" t="s">
        <v>3626</v>
      </c>
      <c r="P279" t="s">
        <v>46</v>
      </c>
      <c r="Q279" t="s">
        <v>47</v>
      </c>
      <c r="R279" t="s">
        <v>3627</v>
      </c>
      <c r="S279">
        <v>30.53</v>
      </c>
      <c r="T279">
        <v>1</v>
      </c>
      <c r="U279">
        <v>0</v>
      </c>
      <c r="V279">
        <v>14.043800000000001</v>
      </c>
    </row>
    <row r="280" spans="1:22" x14ac:dyDescent="0.35">
      <c r="A280">
        <v>7226</v>
      </c>
      <c r="B280" t="s">
        <v>9357</v>
      </c>
      <c r="C280">
        <v>2013</v>
      </c>
      <c r="D280" s="29">
        <v>41470</v>
      </c>
      <c r="E280" s="29">
        <v>41474</v>
      </c>
      <c r="F280" t="s">
        <v>50</v>
      </c>
      <c r="G280" t="s">
        <v>1558</v>
      </c>
      <c r="H280" t="s">
        <v>1559</v>
      </c>
      <c r="I280" t="s">
        <v>26</v>
      </c>
      <c r="J280" t="s">
        <v>27</v>
      </c>
      <c r="K280" t="s">
        <v>127</v>
      </c>
      <c r="L280" t="s">
        <v>43</v>
      </c>
      <c r="M280">
        <v>94122</v>
      </c>
      <c r="N280" t="s">
        <v>44</v>
      </c>
      <c r="O280" t="s">
        <v>1716</v>
      </c>
      <c r="P280" t="s">
        <v>32</v>
      </c>
      <c r="Q280" t="s">
        <v>65</v>
      </c>
      <c r="R280" t="s">
        <v>1717</v>
      </c>
      <c r="S280">
        <v>30.8</v>
      </c>
      <c r="T280">
        <v>4</v>
      </c>
      <c r="U280">
        <v>0</v>
      </c>
      <c r="V280">
        <v>10.163999999999998</v>
      </c>
    </row>
    <row r="281" spans="1:22" x14ac:dyDescent="0.35">
      <c r="A281">
        <v>8906</v>
      </c>
      <c r="B281" t="s">
        <v>10306</v>
      </c>
      <c r="C281">
        <v>2013</v>
      </c>
      <c r="D281" s="29">
        <v>41457</v>
      </c>
      <c r="E281" s="29">
        <v>41457</v>
      </c>
      <c r="F281" t="s">
        <v>1290</v>
      </c>
      <c r="G281" t="s">
        <v>6713</v>
      </c>
      <c r="H281" t="s">
        <v>6714</v>
      </c>
      <c r="I281" t="s">
        <v>102</v>
      </c>
      <c r="J281" t="s">
        <v>27</v>
      </c>
      <c r="K281" t="s">
        <v>266</v>
      </c>
      <c r="L281" t="s">
        <v>267</v>
      </c>
      <c r="M281">
        <v>10009</v>
      </c>
      <c r="N281" t="s">
        <v>148</v>
      </c>
      <c r="O281" t="s">
        <v>5721</v>
      </c>
      <c r="P281" t="s">
        <v>71</v>
      </c>
      <c r="Q281" t="s">
        <v>161</v>
      </c>
      <c r="R281" t="s">
        <v>5722</v>
      </c>
      <c r="S281">
        <v>30.839999999999996</v>
      </c>
      <c r="T281">
        <v>3</v>
      </c>
      <c r="U281">
        <v>0</v>
      </c>
      <c r="V281">
        <v>6.1679999999999975</v>
      </c>
    </row>
    <row r="282" spans="1:22" x14ac:dyDescent="0.35">
      <c r="A282">
        <v>3430</v>
      </c>
      <c r="B282" t="s">
        <v>6621</v>
      </c>
      <c r="C282">
        <v>2014</v>
      </c>
      <c r="D282" s="29">
        <v>41824</v>
      </c>
      <c r="E282" s="29">
        <v>41827</v>
      </c>
      <c r="F282" t="s">
        <v>23</v>
      </c>
      <c r="G282" t="s">
        <v>3758</v>
      </c>
      <c r="H282" t="s">
        <v>3759</v>
      </c>
      <c r="I282" t="s">
        <v>102</v>
      </c>
      <c r="J282" t="s">
        <v>27</v>
      </c>
      <c r="K282" t="s">
        <v>2470</v>
      </c>
      <c r="L282" t="s">
        <v>498</v>
      </c>
      <c r="M282">
        <v>43130</v>
      </c>
      <c r="N282" t="s">
        <v>148</v>
      </c>
      <c r="O282" t="s">
        <v>5831</v>
      </c>
      <c r="P282" t="s">
        <v>46</v>
      </c>
      <c r="Q282" t="s">
        <v>90</v>
      </c>
      <c r="R282" t="s">
        <v>5832</v>
      </c>
      <c r="S282">
        <v>30.96</v>
      </c>
      <c r="T282">
        <v>6</v>
      </c>
      <c r="U282">
        <v>0.2</v>
      </c>
      <c r="V282">
        <v>11.223000000000001</v>
      </c>
    </row>
    <row r="283" spans="1:22" x14ac:dyDescent="0.35">
      <c r="A283">
        <v>4233</v>
      </c>
      <c r="B283" t="s">
        <v>7333</v>
      </c>
      <c r="C283">
        <v>2014</v>
      </c>
      <c r="D283" s="29">
        <v>41826</v>
      </c>
      <c r="E283" s="29">
        <v>41831</v>
      </c>
      <c r="F283" t="s">
        <v>50</v>
      </c>
      <c r="G283" t="s">
        <v>2679</v>
      </c>
      <c r="H283" t="s">
        <v>2680</v>
      </c>
      <c r="I283" t="s">
        <v>41</v>
      </c>
      <c r="J283" t="s">
        <v>27</v>
      </c>
      <c r="K283" t="s">
        <v>815</v>
      </c>
      <c r="L283" t="s">
        <v>104</v>
      </c>
      <c r="M283">
        <v>75220</v>
      </c>
      <c r="N283" t="s">
        <v>105</v>
      </c>
      <c r="O283" t="s">
        <v>2841</v>
      </c>
      <c r="P283" t="s">
        <v>46</v>
      </c>
      <c r="Q283" t="s">
        <v>90</v>
      </c>
      <c r="R283" t="s">
        <v>6812</v>
      </c>
      <c r="S283">
        <v>31.104000000000006</v>
      </c>
      <c r="T283">
        <v>6</v>
      </c>
      <c r="U283">
        <v>0.2</v>
      </c>
      <c r="V283">
        <v>11.2752</v>
      </c>
    </row>
    <row r="284" spans="1:22" x14ac:dyDescent="0.35">
      <c r="A284">
        <v>6934</v>
      </c>
      <c r="B284" t="s">
        <v>9182</v>
      </c>
      <c r="C284">
        <v>2011</v>
      </c>
      <c r="D284" s="29">
        <v>40738</v>
      </c>
      <c r="E284" s="29">
        <v>40742</v>
      </c>
      <c r="F284" t="s">
        <v>50</v>
      </c>
      <c r="G284" t="s">
        <v>3868</v>
      </c>
      <c r="H284" t="s">
        <v>3869</v>
      </c>
      <c r="I284" t="s">
        <v>26</v>
      </c>
      <c r="J284" t="s">
        <v>27</v>
      </c>
      <c r="K284" t="s">
        <v>146</v>
      </c>
      <c r="L284" t="s">
        <v>147</v>
      </c>
      <c r="M284">
        <v>19140</v>
      </c>
      <c r="N284" t="s">
        <v>148</v>
      </c>
      <c r="O284" t="s">
        <v>9113</v>
      </c>
      <c r="P284" t="s">
        <v>32</v>
      </c>
      <c r="Q284" t="s">
        <v>65</v>
      </c>
      <c r="R284" t="s">
        <v>9114</v>
      </c>
      <c r="S284">
        <v>31.983999999999998</v>
      </c>
      <c r="T284">
        <v>2</v>
      </c>
      <c r="U284">
        <v>0.2</v>
      </c>
      <c r="V284">
        <v>1.1993999999999998</v>
      </c>
    </row>
    <row r="285" spans="1:22" x14ac:dyDescent="0.35">
      <c r="A285">
        <v>9246</v>
      </c>
      <c r="B285" t="s">
        <v>10506</v>
      </c>
      <c r="C285">
        <v>2011</v>
      </c>
      <c r="D285" s="29">
        <v>40733</v>
      </c>
      <c r="E285" s="29">
        <v>40738</v>
      </c>
      <c r="F285" t="s">
        <v>50</v>
      </c>
      <c r="G285" t="s">
        <v>2351</v>
      </c>
      <c r="H285" t="s">
        <v>2352</v>
      </c>
      <c r="I285" t="s">
        <v>102</v>
      </c>
      <c r="J285" t="s">
        <v>27</v>
      </c>
      <c r="K285" t="s">
        <v>127</v>
      </c>
      <c r="L285" t="s">
        <v>43</v>
      </c>
      <c r="M285">
        <v>94122</v>
      </c>
      <c r="N285" t="s">
        <v>44</v>
      </c>
      <c r="O285" t="s">
        <v>89</v>
      </c>
      <c r="P285" t="s">
        <v>46</v>
      </c>
      <c r="Q285" t="s">
        <v>90</v>
      </c>
      <c r="R285" t="s">
        <v>91</v>
      </c>
      <c r="S285">
        <v>32.400000000000006</v>
      </c>
      <c r="T285">
        <v>5</v>
      </c>
      <c r="U285">
        <v>0</v>
      </c>
      <c r="V285">
        <v>15.552000000000001</v>
      </c>
    </row>
    <row r="286" spans="1:22" x14ac:dyDescent="0.35">
      <c r="A286">
        <v>4444</v>
      </c>
      <c r="B286" t="s">
        <v>7503</v>
      </c>
      <c r="C286">
        <v>2013</v>
      </c>
      <c r="D286" s="29">
        <v>41478</v>
      </c>
      <c r="E286" s="29">
        <v>41482</v>
      </c>
      <c r="F286" t="s">
        <v>50</v>
      </c>
      <c r="G286" t="s">
        <v>5176</v>
      </c>
      <c r="H286" t="s">
        <v>5177</v>
      </c>
      <c r="I286" t="s">
        <v>26</v>
      </c>
      <c r="J286" t="s">
        <v>27</v>
      </c>
      <c r="K286" t="s">
        <v>237</v>
      </c>
      <c r="L286" t="s">
        <v>238</v>
      </c>
      <c r="M286">
        <v>48185</v>
      </c>
      <c r="N286" t="s">
        <v>105</v>
      </c>
      <c r="O286" t="s">
        <v>3974</v>
      </c>
      <c r="P286" t="s">
        <v>46</v>
      </c>
      <c r="Q286" t="s">
        <v>90</v>
      </c>
      <c r="R286" t="s">
        <v>3975</v>
      </c>
      <c r="S286">
        <v>32.400000000000006</v>
      </c>
      <c r="T286">
        <v>5</v>
      </c>
      <c r="U286">
        <v>0</v>
      </c>
      <c r="V286">
        <v>15.552000000000001</v>
      </c>
    </row>
    <row r="287" spans="1:22" x14ac:dyDescent="0.35">
      <c r="A287">
        <v>5649</v>
      </c>
      <c r="B287" t="s">
        <v>8403</v>
      </c>
      <c r="C287">
        <v>2014</v>
      </c>
      <c r="D287" s="29">
        <v>41838</v>
      </c>
      <c r="E287" s="29">
        <v>41840</v>
      </c>
      <c r="F287" t="s">
        <v>23</v>
      </c>
      <c r="G287" t="s">
        <v>2431</v>
      </c>
      <c r="H287" t="s">
        <v>2432</v>
      </c>
      <c r="I287" t="s">
        <v>41</v>
      </c>
      <c r="J287" t="s">
        <v>27</v>
      </c>
      <c r="K287" t="s">
        <v>6122</v>
      </c>
      <c r="L287" t="s">
        <v>43</v>
      </c>
      <c r="M287">
        <v>92307</v>
      </c>
      <c r="N287" t="s">
        <v>44</v>
      </c>
      <c r="O287" t="s">
        <v>6484</v>
      </c>
      <c r="P287" t="s">
        <v>46</v>
      </c>
      <c r="Q287" t="s">
        <v>90</v>
      </c>
      <c r="R287" t="s">
        <v>6485</v>
      </c>
      <c r="S287">
        <v>32.400000000000006</v>
      </c>
      <c r="T287">
        <v>5</v>
      </c>
      <c r="U287">
        <v>0</v>
      </c>
      <c r="V287">
        <v>15.552000000000001</v>
      </c>
    </row>
    <row r="288" spans="1:22" x14ac:dyDescent="0.35">
      <c r="A288">
        <v>6734</v>
      </c>
      <c r="B288" t="s">
        <v>9063</v>
      </c>
      <c r="C288">
        <v>2011</v>
      </c>
      <c r="D288" s="29">
        <v>40728</v>
      </c>
      <c r="E288" s="29">
        <v>40731</v>
      </c>
      <c r="F288" t="s">
        <v>188</v>
      </c>
      <c r="G288" t="s">
        <v>6982</v>
      </c>
      <c r="H288" t="s">
        <v>6983</v>
      </c>
      <c r="I288" t="s">
        <v>41</v>
      </c>
      <c r="J288" t="s">
        <v>27</v>
      </c>
      <c r="K288" t="s">
        <v>456</v>
      </c>
      <c r="L288" t="s">
        <v>457</v>
      </c>
      <c r="M288">
        <v>80013</v>
      </c>
      <c r="N288" t="s">
        <v>44</v>
      </c>
      <c r="O288" t="s">
        <v>5131</v>
      </c>
      <c r="P288" t="s">
        <v>46</v>
      </c>
      <c r="Q288" t="s">
        <v>78</v>
      </c>
      <c r="R288" t="s">
        <v>5132</v>
      </c>
      <c r="S288">
        <v>32.432000000000002</v>
      </c>
      <c r="T288">
        <v>2</v>
      </c>
      <c r="U288">
        <v>0.2</v>
      </c>
      <c r="V288">
        <v>3.2432000000000016</v>
      </c>
    </row>
    <row r="289" spans="1:22" x14ac:dyDescent="0.35">
      <c r="A289">
        <v>2508</v>
      </c>
      <c r="B289" t="s">
        <v>5592</v>
      </c>
      <c r="C289">
        <v>2012</v>
      </c>
      <c r="D289" s="29">
        <v>41092</v>
      </c>
      <c r="E289" s="29">
        <v>41092</v>
      </c>
      <c r="F289" t="s">
        <v>1290</v>
      </c>
      <c r="G289" t="s">
        <v>5081</v>
      </c>
      <c r="H289" t="s">
        <v>5082</v>
      </c>
      <c r="I289" t="s">
        <v>26</v>
      </c>
      <c r="J289" t="s">
        <v>27</v>
      </c>
      <c r="K289" t="s">
        <v>184</v>
      </c>
      <c r="L289" t="s">
        <v>104</v>
      </c>
      <c r="M289">
        <v>77070</v>
      </c>
      <c r="N289" t="s">
        <v>105</v>
      </c>
      <c r="O289" t="s">
        <v>5593</v>
      </c>
      <c r="P289" t="s">
        <v>46</v>
      </c>
      <c r="Q289" t="s">
        <v>78</v>
      </c>
      <c r="R289" t="s">
        <v>5594</v>
      </c>
      <c r="S289">
        <v>32.783999999999992</v>
      </c>
      <c r="T289">
        <v>4</v>
      </c>
      <c r="U289">
        <v>0.8</v>
      </c>
      <c r="V289">
        <v>-85.238399999999999</v>
      </c>
    </row>
    <row r="290" spans="1:22" x14ac:dyDescent="0.35">
      <c r="A290">
        <v>3428</v>
      </c>
      <c r="B290" t="s">
        <v>6621</v>
      </c>
      <c r="C290">
        <v>2014</v>
      </c>
      <c r="D290" s="29">
        <v>41824</v>
      </c>
      <c r="E290" s="29">
        <v>41827</v>
      </c>
      <c r="F290" t="s">
        <v>23</v>
      </c>
      <c r="G290" t="s">
        <v>3758</v>
      </c>
      <c r="H290" t="s">
        <v>3759</v>
      </c>
      <c r="I290" t="s">
        <v>102</v>
      </c>
      <c r="J290" t="s">
        <v>27</v>
      </c>
      <c r="K290" t="s">
        <v>2470</v>
      </c>
      <c r="L290" t="s">
        <v>498</v>
      </c>
      <c r="M290">
        <v>43130</v>
      </c>
      <c r="N290" t="s">
        <v>148</v>
      </c>
      <c r="O290" t="s">
        <v>6622</v>
      </c>
      <c r="P290" t="s">
        <v>46</v>
      </c>
      <c r="Q290" t="s">
        <v>90</v>
      </c>
      <c r="R290" t="s">
        <v>6623</v>
      </c>
      <c r="S290">
        <v>32.896000000000001</v>
      </c>
      <c r="T290">
        <v>4</v>
      </c>
      <c r="U290">
        <v>0.2</v>
      </c>
      <c r="V290">
        <v>11.102399999999996</v>
      </c>
    </row>
    <row r="291" spans="1:22" x14ac:dyDescent="0.35">
      <c r="A291">
        <v>5025</v>
      </c>
      <c r="B291" t="s">
        <v>7950</v>
      </c>
      <c r="C291">
        <v>2014</v>
      </c>
      <c r="D291" s="29">
        <v>41850</v>
      </c>
      <c r="E291" s="29">
        <v>41855</v>
      </c>
      <c r="F291" t="s">
        <v>50</v>
      </c>
      <c r="G291" t="s">
        <v>2384</v>
      </c>
      <c r="H291" t="s">
        <v>2385</v>
      </c>
      <c r="I291" t="s">
        <v>26</v>
      </c>
      <c r="J291" t="s">
        <v>27</v>
      </c>
      <c r="K291" t="s">
        <v>4847</v>
      </c>
      <c r="L291" t="s">
        <v>649</v>
      </c>
      <c r="M291">
        <v>73120</v>
      </c>
      <c r="N291" t="s">
        <v>105</v>
      </c>
      <c r="O291" t="s">
        <v>7008</v>
      </c>
      <c r="P291" t="s">
        <v>46</v>
      </c>
      <c r="Q291" t="s">
        <v>75</v>
      </c>
      <c r="R291" t="s">
        <v>7009</v>
      </c>
      <c r="S291">
        <v>33.479999999999997</v>
      </c>
      <c r="T291">
        <v>2</v>
      </c>
      <c r="U291">
        <v>0</v>
      </c>
      <c r="V291">
        <v>16.405199999999997</v>
      </c>
    </row>
    <row r="292" spans="1:22" x14ac:dyDescent="0.35">
      <c r="A292">
        <v>1939</v>
      </c>
      <c r="B292" t="s">
        <v>4797</v>
      </c>
      <c r="C292">
        <v>2013</v>
      </c>
      <c r="D292" s="29">
        <v>41464</v>
      </c>
      <c r="E292" s="29">
        <v>41468</v>
      </c>
      <c r="F292" t="s">
        <v>50</v>
      </c>
      <c r="G292" t="s">
        <v>4798</v>
      </c>
      <c r="H292" t="s">
        <v>4799</v>
      </c>
      <c r="I292" t="s">
        <v>26</v>
      </c>
      <c r="J292" t="s">
        <v>27</v>
      </c>
      <c r="K292" t="s">
        <v>4800</v>
      </c>
      <c r="L292" t="s">
        <v>457</v>
      </c>
      <c r="M292">
        <v>80020</v>
      </c>
      <c r="N292" t="s">
        <v>44</v>
      </c>
      <c r="O292" t="s">
        <v>4803</v>
      </c>
      <c r="P292" t="s">
        <v>46</v>
      </c>
      <c r="Q292" t="s">
        <v>59</v>
      </c>
      <c r="R292" t="s">
        <v>4804</v>
      </c>
      <c r="S292">
        <v>33.488000000000007</v>
      </c>
      <c r="T292">
        <v>7</v>
      </c>
      <c r="U292">
        <v>0.2</v>
      </c>
      <c r="V292">
        <v>-1.2558000000000051</v>
      </c>
    </row>
    <row r="293" spans="1:22" x14ac:dyDescent="0.35">
      <c r="A293">
        <v>3661</v>
      </c>
      <c r="B293" t="s">
        <v>6828</v>
      </c>
      <c r="C293">
        <v>2013</v>
      </c>
      <c r="D293" s="29">
        <v>41474</v>
      </c>
      <c r="E293" s="29">
        <v>41479</v>
      </c>
      <c r="F293" t="s">
        <v>50</v>
      </c>
      <c r="G293" t="s">
        <v>6343</v>
      </c>
      <c r="H293" t="s">
        <v>6344</v>
      </c>
      <c r="I293" t="s">
        <v>41</v>
      </c>
      <c r="J293" t="s">
        <v>27</v>
      </c>
      <c r="K293" t="s">
        <v>3942</v>
      </c>
      <c r="L293" t="s">
        <v>310</v>
      </c>
      <c r="M293">
        <v>85301</v>
      </c>
      <c r="N293" t="s">
        <v>44</v>
      </c>
      <c r="O293" t="s">
        <v>6829</v>
      </c>
      <c r="P293" t="s">
        <v>46</v>
      </c>
      <c r="Q293" t="s">
        <v>578</v>
      </c>
      <c r="R293" t="s">
        <v>6830</v>
      </c>
      <c r="S293">
        <v>33.799999999999997</v>
      </c>
      <c r="T293">
        <v>5</v>
      </c>
      <c r="U293">
        <v>0.2</v>
      </c>
      <c r="V293">
        <v>4.2249999999999979</v>
      </c>
    </row>
    <row r="294" spans="1:22" x14ac:dyDescent="0.35">
      <c r="A294">
        <v>5013</v>
      </c>
      <c r="B294" t="s">
        <v>7937</v>
      </c>
      <c r="C294">
        <v>2014</v>
      </c>
      <c r="D294" s="29">
        <v>41842</v>
      </c>
      <c r="E294" s="29">
        <v>41847</v>
      </c>
      <c r="F294" t="s">
        <v>50</v>
      </c>
      <c r="G294" t="s">
        <v>6264</v>
      </c>
      <c r="H294" t="s">
        <v>6265</v>
      </c>
      <c r="I294" t="s">
        <v>102</v>
      </c>
      <c r="J294" t="s">
        <v>27</v>
      </c>
      <c r="K294" t="s">
        <v>2180</v>
      </c>
      <c r="L294" t="s">
        <v>498</v>
      </c>
      <c r="M294">
        <v>44105</v>
      </c>
      <c r="N294" t="s">
        <v>148</v>
      </c>
      <c r="O294" t="s">
        <v>1722</v>
      </c>
      <c r="P294" t="s">
        <v>46</v>
      </c>
      <c r="Q294" t="s">
        <v>75</v>
      </c>
      <c r="R294" t="s">
        <v>1723</v>
      </c>
      <c r="S294">
        <v>33.930000000000007</v>
      </c>
      <c r="T294">
        <v>3</v>
      </c>
      <c r="U294">
        <v>0.7</v>
      </c>
      <c r="V294">
        <v>-22.619999999999997</v>
      </c>
    </row>
    <row r="295" spans="1:22" x14ac:dyDescent="0.35">
      <c r="A295">
        <v>1850</v>
      </c>
      <c r="B295" t="s">
        <v>4631</v>
      </c>
      <c r="C295">
        <v>2012</v>
      </c>
      <c r="D295" s="29">
        <v>41110</v>
      </c>
      <c r="E295" s="29">
        <v>41115</v>
      </c>
      <c r="F295" t="s">
        <v>23</v>
      </c>
      <c r="G295" t="s">
        <v>2839</v>
      </c>
      <c r="H295" t="s">
        <v>2840</v>
      </c>
      <c r="I295" t="s">
        <v>26</v>
      </c>
      <c r="J295" t="s">
        <v>27</v>
      </c>
      <c r="K295" t="s">
        <v>4632</v>
      </c>
      <c r="L295" t="s">
        <v>254</v>
      </c>
      <c r="M295">
        <v>46614</v>
      </c>
      <c r="N295" t="s">
        <v>105</v>
      </c>
      <c r="O295" t="s">
        <v>4633</v>
      </c>
      <c r="P295" t="s">
        <v>46</v>
      </c>
      <c r="Q295" t="s">
        <v>59</v>
      </c>
      <c r="R295" t="s">
        <v>4634</v>
      </c>
      <c r="S295">
        <v>34.76</v>
      </c>
      <c r="T295">
        <v>1</v>
      </c>
      <c r="U295">
        <v>0</v>
      </c>
      <c r="V295">
        <v>9.732800000000001</v>
      </c>
    </row>
    <row r="296" spans="1:22" x14ac:dyDescent="0.35">
      <c r="A296">
        <v>4405</v>
      </c>
      <c r="B296" t="s">
        <v>7477</v>
      </c>
      <c r="C296">
        <v>2012</v>
      </c>
      <c r="D296" s="29">
        <v>41095</v>
      </c>
      <c r="E296" s="29">
        <v>41100</v>
      </c>
      <c r="F296" t="s">
        <v>50</v>
      </c>
      <c r="G296" t="s">
        <v>5245</v>
      </c>
      <c r="H296" t="s">
        <v>5246</v>
      </c>
      <c r="I296" t="s">
        <v>26</v>
      </c>
      <c r="J296" t="s">
        <v>27</v>
      </c>
      <c r="K296" t="s">
        <v>146</v>
      </c>
      <c r="L296" t="s">
        <v>147</v>
      </c>
      <c r="M296">
        <v>19140</v>
      </c>
      <c r="N296" t="s">
        <v>148</v>
      </c>
      <c r="O296" t="s">
        <v>741</v>
      </c>
      <c r="P296" t="s">
        <v>71</v>
      </c>
      <c r="Q296" t="s">
        <v>161</v>
      </c>
      <c r="R296" t="s">
        <v>742</v>
      </c>
      <c r="S296">
        <v>34.800000000000004</v>
      </c>
      <c r="T296">
        <v>3</v>
      </c>
      <c r="U296">
        <v>0.2</v>
      </c>
      <c r="V296">
        <v>2.1749999999999989</v>
      </c>
    </row>
    <row r="297" spans="1:22" x14ac:dyDescent="0.35">
      <c r="A297">
        <v>1735</v>
      </c>
      <c r="B297" t="s">
        <v>4436</v>
      </c>
      <c r="C297">
        <v>2014</v>
      </c>
      <c r="D297" s="29">
        <v>41850</v>
      </c>
      <c r="E297" s="29">
        <v>41853</v>
      </c>
      <c r="F297" t="s">
        <v>23</v>
      </c>
      <c r="G297" t="s">
        <v>1408</v>
      </c>
      <c r="H297" t="s">
        <v>1409</v>
      </c>
      <c r="I297" t="s">
        <v>26</v>
      </c>
      <c r="J297" t="s">
        <v>27</v>
      </c>
      <c r="K297" t="s">
        <v>1521</v>
      </c>
      <c r="L297" t="s">
        <v>88</v>
      </c>
      <c r="M297">
        <v>28540</v>
      </c>
      <c r="N297" t="s">
        <v>30</v>
      </c>
      <c r="O297" t="s">
        <v>4437</v>
      </c>
      <c r="P297" t="s">
        <v>46</v>
      </c>
      <c r="Q297" t="s">
        <v>78</v>
      </c>
      <c r="R297" t="s">
        <v>4438</v>
      </c>
      <c r="S297">
        <v>34.848000000000006</v>
      </c>
      <c r="T297">
        <v>2</v>
      </c>
      <c r="U297">
        <v>0.2</v>
      </c>
      <c r="V297">
        <v>6.5339999999999971</v>
      </c>
    </row>
    <row r="298" spans="1:22" x14ac:dyDescent="0.35">
      <c r="A298">
        <v>834</v>
      </c>
      <c r="B298" t="s">
        <v>2588</v>
      </c>
      <c r="C298">
        <v>2013</v>
      </c>
      <c r="D298" s="29">
        <v>41479</v>
      </c>
      <c r="E298" s="29">
        <v>41483</v>
      </c>
      <c r="F298" t="s">
        <v>50</v>
      </c>
      <c r="G298" t="s">
        <v>704</v>
      </c>
      <c r="H298" t="s">
        <v>705</v>
      </c>
      <c r="I298" t="s">
        <v>41</v>
      </c>
      <c r="J298" t="s">
        <v>27</v>
      </c>
      <c r="K298" t="s">
        <v>900</v>
      </c>
      <c r="L298" t="s">
        <v>54</v>
      </c>
      <c r="M298">
        <v>33614</v>
      </c>
      <c r="N298" t="s">
        <v>30</v>
      </c>
      <c r="O298" t="s">
        <v>2589</v>
      </c>
      <c r="P298" t="s">
        <v>46</v>
      </c>
      <c r="Q298" t="s">
        <v>68</v>
      </c>
      <c r="R298" t="s">
        <v>2590</v>
      </c>
      <c r="S298">
        <v>35.216000000000001</v>
      </c>
      <c r="T298">
        <v>2</v>
      </c>
      <c r="U298">
        <v>0.2</v>
      </c>
      <c r="V298">
        <v>2.6411999999999995</v>
      </c>
    </row>
    <row r="299" spans="1:22" x14ac:dyDescent="0.35">
      <c r="A299">
        <v>7399</v>
      </c>
      <c r="B299" t="s">
        <v>9461</v>
      </c>
      <c r="C299">
        <v>2011</v>
      </c>
      <c r="D299" s="29">
        <v>40736</v>
      </c>
      <c r="E299" s="29">
        <v>40739</v>
      </c>
      <c r="F299" t="s">
        <v>23</v>
      </c>
      <c r="G299" t="s">
        <v>2098</v>
      </c>
      <c r="H299" t="s">
        <v>2099</v>
      </c>
      <c r="I299" t="s">
        <v>26</v>
      </c>
      <c r="J299" t="s">
        <v>27</v>
      </c>
      <c r="K299" t="s">
        <v>303</v>
      </c>
      <c r="L299" t="s">
        <v>211</v>
      </c>
      <c r="M299">
        <v>60610</v>
      </c>
      <c r="N299" t="s">
        <v>105</v>
      </c>
      <c r="O299" t="s">
        <v>4179</v>
      </c>
      <c r="P299" t="s">
        <v>46</v>
      </c>
      <c r="Q299" t="s">
        <v>90</v>
      </c>
      <c r="R299" t="s">
        <v>4180</v>
      </c>
      <c r="S299">
        <v>35.856000000000002</v>
      </c>
      <c r="T299">
        <v>9</v>
      </c>
      <c r="U299">
        <v>0.2</v>
      </c>
      <c r="V299">
        <v>12.997800000000003</v>
      </c>
    </row>
    <row r="300" spans="1:22" x14ac:dyDescent="0.35">
      <c r="A300">
        <v>8231</v>
      </c>
      <c r="B300" t="s">
        <v>9906</v>
      </c>
      <c r="C300">
        <v>2013</v>
      </c>
      <c r="D300" s="29">
        <v>41456</v>
      </c>
      <c r="E300" s="29">
        <v>41458</v>
      </c>
      <c r="F300" t="s">
        <v>23</v>
      </c>
      <c r="G300" t="s">
        <v>536</v>
      </c>
      <c r="H300" t="s">
        <v>537</v>
      </c>
      <c r="I300" t="s">
        <v>26</v>
      </c>
      <c r="J300" t="s">
        <v>27</v>
      </c>
      <c r="K300" t="s">
        <v>7490</v>
      </c>
      <c r="L300" t="s">
        <v>1272</v>
      </c>
      <c r="M300">
        <v>30328</v>
      </c>
      <c r="N300" t="s">
        <v>30</v>
      </c>
      <c r="O300" t="s">
        <v>1456</v>
      </c>
      <c r="P300" t="s">
        <v>46</v>
      </c>
      <c r="Q300" t="s">
        <v>68</v>
      </c>
      <c r="R300" t="s">
        <v>1457</v>
      </c>
      <c r="S300">
        <v>35.97</v>
      </c>
      <c r="T300">
        <v>3</v>
      </c>
      <c r="U300">
        <v>0</v>
      </c>
      <c r="V300">
        <v>9.7118999999999982</v>
      </c>
    </row>
    <row r="301" spans="1:22" x14ac:dyDescent="0.35">
      <c r="A301">
        <v>8481</v>
      </c>
      <c r="B301" t="s">
        <v>10058</v>
      </c>
      <c r="C301">
        <v>2011</v>
      </c>
      <c r="D301" s="29">
        <v>40745</v>
      </c>
      <c r="E301" s="29">
        <v>40751</v>
      </c>
      <c r="F301" t="s">
        <v>50</v>
      </c>
      <c r="G301" t="s">
        <v>2567</v>
      </c>
      <c r="H301" t="s">
        <v>2568</v>
      </c>
      <c r="I301" t="s">
        <v>26</v>
      </c>
      <c r="J301" t="s">
        <v>27</v>
      </c>
      <c r="K301" t="s">
        <v>2530</v>
      </c>
      <c r="L301" t="s">
        <v>138</v>
      </c>
      <c r="M301">
        <v>68104</v>
      </c>
      <c r="N301" t="s">
        <v>105</v>
      </c>
      <c r="O301" t="s">
        <v>8519</v>
      </c>
      <c r="P301" t="s">
        <v>71</v>
      </c>
      <c r="Q301" t="s">
        <v>72</v>
      </c>
      <c r="R301" t="s">
        <v>8520</v>
      </c>
      <c r="S301">
        <v>35.979999999999997</v>
      </c>
      <c r="T301">
        <v>2</v>
      </c>
      <c r="U301">
        <v>0</v>
      </c>
      <c r="V301">
        <v>10.074400000000001</v>
      </c>
    </row>
    <row r="302" spans="1:22" x14ac:dyDescent="0.35">
      <c r="A302">
        <v>7278</v>
      </c>
      <c r="B302" t="s">
        <v>9390</v>
      </c>
      <c r="C302">
        <v>2013</v>
      </c>
      <c r="D302" s="29">
        <v>41475</v>
      </c>
      <c r="E302" s="29">
        <v>41477</v>
      </c>
      <c r="F302" t="s">
        <v>188</v>
      </c>
      <c r="G302" t="s">
        <v>3606</v>
      </c>
      <c r="H302" t="s">
        <v>3607</v>
      </c>
      <c r="I302" t="s">
        <v>102</v>
      </c>
      <c r="J302" t="s">
        <v>27</v>
      </c>
      <c r="K302" t="s">
        <v>127</v>
      </c>
      <c r="L302" t="s">
        <v>43</v>
      </c>
      <c r="M302">
        <v>94110</v>
      </c>
      <c r="N302" t="s">
        <v>44</v>
      </c>
      <c r="O302" t="s">
        <v>9183</v>
      </c>
      <c r="P302" t="s">
        <v>71</v>
      </c>
      <c r="Q302" t="s">
        <v>72</v>
      </c>
      <c r="R302" t="s">
        <v>9184</v>
      </c>
      <c r="S302">
        <v>35.984000000000002</v>
      </c>
      <c r="T302">
        <v>2</v>
      </c>
      <c r="U302">
        <v>0.2</v>
      </c>
      <c r="V302">
        <v>4.4979999999999958</v>
      </c>
    </row>
    <row r="303" spans="1:22" x14ac:dyDescent="0.35">
      <c r="A303">
        <v>6957</v>
      </c>
      <c r="B303" t="s">
        <v>9207</v>
      </c>
      <c r="C303">
        <v>2013</v>
      </c>
      <c r="D303" s="29">
        <v>41470</v>
      </c>
      <c r="E303" s="29">
        <v>41475</v>
      </c>
      <c r="F303" t="s">
        <v>50</v>
      </c>
      <c r="G303" t="s">
        <v>9208</v>
      </c>
      <c r="H303" t="s">
        <v>9209</v>
      </c>
      <c r="I303" t="s">
        <v>26</v>
      </c>
      <c r="J303" t="s">
        <v>27</v>
      </c>
      <c r="K303" t="s">
        <v>497</v>
      </c>
      <c r="L303" t="s">
        <v>1272</v>
      </c>
      <c r="M303">
        <v>31907</v>
      </c>
      <c r="N303" t="s">
        <v>30</v>
      </c>
      <c r="O303" t="s">
        <v>5516</v>
      </c>
      <c r="P303" t="s">
        <v>46</v>
      </c>
      <c r="Q303" t="s">
        <v>75</v>
      </c>
      <c r="R303" t="s">
        <v>5517</v>
      </c>
      <c r="S303">
        <v>36.4</v>
      </c>
      <c r="T303">
        <v>5</v>
      </c>
      <c r="U303">
        <v>0</v>
      </c>
      <c r="V303">
        <v>17.107999999999997</v>
      </c>
    </row>
    <row r="304" spans="1:22" x14ac:dyDescent="0.35">
      <c r="A304">
        <v>8309</v>
      </c>
      <c r="B304" t="s">
        <v>9946</v>
      </c>
      <c r="C304">
        <v>2013</v>
      </c>
      <c r="D304" s="29">
        <v>41481</v>
      </c>
      <c r="E304" s="29">
        <v>41481</v>
      </c>
      <c r="F304" t="s">
        <v>1290</v>
      </c>
      <c r="G304" t="s">
        <v>5320</v>
      </c>
      <c r="H304" t="s">
        <v>5321</v>
      </c>
      <c r="I304" t="s">
        <v>102</v>
      </c>
      <c r="J304" t="s">
        <v>27</v>
      </c>
      <c r="K304" t="s">
        <v>127</v>
      </c>
      <c r="L304" t="s">
        <v>43</v>
      </c>
      <c r="M304">
        <v>94122</v>
      </c>
      <c r="N304" t="s">
        <v>44</v>
      </c>
      <c r="O304" t="s">
        <v>4053</v>
      </c>
      <c r="P304" t="s">
        <v>46</v>
      </c>
      <c r="Q304" t="s">
        <v>68</v>
      </c>
      <c r="R304" t="s">
        <v>4054</v>
      </c>
      <c r="S304">
        <v>37.17</v>
      </c>
      <c r="T304">
        <v>9</v>
      </c>
      <c r="U304">
        <v>0</v>
      </c>
      <c r="V304">
        <v>11.151</v>
      </c>
    </row>
    <row r="305" spans="1:22" x14ac:dyDescent="0.35">
      <c r="A305">
        <v>188</v>
      </c>
      <c r="B305" t="s">
        <v>755</v>
      </c>
      <c r="C305">
        <v>2013</v>
      </c>
      <c r="D305" s="29">
        <v>41472</v>
      </c>
      <c r="E305" s="29">
        <v>41478</v>
      </c>
      <c r="F305" t="s">
        <v>50</v>
      </c>
      <c r="G305" t="s">
        <v>756</v>
      </c>
      <c r="H305" t="s">
        <v>757</v>
      </c>
      <c r="I305" t="s">
        <v>41</v>
      </c>
      <c r="J305" t="s">
        <v>27</v>
      </c>
      <c r="K305" t="s">
        <v>758</v>
      </c>
      <c r="L305" t="s">
        <v>104</v>
      </c>
      <c r="M305">
        <v>75051</v>
      </c>
      <c r="N305" t="s">
        <v>105</v>
      </c>
      <c r="O305" t="s">
        <v>759</v>
      </c>
      <c r="P305" t="s">
        <v>46</v>
      </c>
      <c r="Q305" t="s">
        <v>59</v>
      </c>
      <c r="R305" t="s">
        <v>760</v>
      </c>
      <c r="S305">
        <v>37.224000000000004</v>
      </c>
      <c r="T305">
        <v>3</v>
      </c>
      <c r="U305">
        <v>0.2</v>
      </c>
      <c r="V305">
        <v>3.7224000000000004</v>
      </c>
    </row>
    <row r="306" spans="1:22" x14ac:dyDescent="0.35">
      <c r="A306">
        <v>8757</v>
      </c>
      <c r="B306" t="s">
        <v>10223</v>
      </c>
      <c r="C306">
        <v>2013</v>
      </c>
      <c r="D306" s="29">
        <v>41478</v>
      </c>
      <c r="E306" s="29">
        <v>41482</v>
      </c>
      <c r="F306" t="s">
        <v>50</v>
      </c>
      <c r="G306" t="s">
        <v>6865</v>
      </c>
      <c r="H306" t="s">
        <v>6866</v>
      </c>
      <c r="I306" t="s">
        <v>41</v>
      </c>
      <c r="J306" t="s">
        <v>27</v>
      </c>
      <c r="K306" t="s">
        <v>382</v>
      </c>
      <c r="L306" t="s">
        <v>2735</v>
      </c>
      <c r="M306">
        <v>21044</v>
      </c>
      <c r="N306" t="s">
        <v>148</v>
      </c>
      <c r="O306" t="s">
        <v>2137</v>
      </c>
      <c r="P306" t="s">
        <v>46</v>
      </c>
      <c r="Q306" t="s">
        <v>78</v>
      </c>
      <c r="R306" t="s">
        <v>2138</v>
      </c>
      <c r="S306">
        <v>37.68</v>
      </c>
      <c r="T306">
        <v>2</v>
      </c>
      <c r="U306">
        <v>0</v>
      </c>
      <c r="V306">
        <v>10.5504</v>
      </c>
    </row>
    <row r="307" spans="1:22" x14ac:dyDescent="0.35">
      <c r="A307">
        <v>6784</v>
      </c>
      <c r="B307" t="s">
        <v>9093</v>
      </c>
      <c r="C307">
        <v>2014</v>
      </c>
      <c r="D307" s="29">
        <v>41846</v>
      </c>
      <c r="E307" s="29">
        <v>41849</v>
      </c>
      <c r="F307" t="s">
        <v>23</v>
      </c>
      <c r="G307" t="s">
        <v>4682</v>
      </c>
      <c r="H307" t="s">
        <v>4683</v>
      </c>
      <c r="I307" t="s">
        <v>26</v>
      </c>
      <c r="J307" t="s">
        <v>27</v>
      </c>
      <c r="K307" t="s">
        <v>146</v>
      </c>
      <c r="L307" t="s">
        <v>147</v>
      </c>
      <c r="M307">
        <v>19143</v>
      </c>
      <c r="N307" t="s">
        <v>148</v>
      </c>
      <c r="O307" t="s">
        <v>9094</v>
      </c>
      <c r="P307" t="s">
        <v>46</v>
      </c>
      <c r="Q307" t="s">
        <v>578</v>
      </c>
      <c r="R307" t="s">
        <v>9095</v>
      </c>
      <c r="S307">
        <v>37.752000000000002</v>
      </c>
      <c r="T307">
        <v>3</v>
      </c>
      <c r="U307">
        <v>0.2</v>
      </c>
      <c r="V307">
        <v>4.2470999999999943</v>
      </c>
    </row>
    <row r="308" spans="1:22" x14ac:dyDescent="0.35">
      <c r="A308">
        <v>2208</v>
      </c>
      <c r="B308" t="s">
        <v>5150</v>
      </c>
      <c r="C308">
        <v>2011</v>
      </c>
      <c r="D308" s="29">
        <v>40738</v>
      </c>
      <c r="E308" s="29">
        <v>40744</v>
      </c>
      <c r="F308" t="s">
        <v>50</v>
      </c>
      <c r="G308" t="s">
        <v>5151</v>
      </c>
      <c r="H308" t="s">
        <v>5152</v>
      </c>
      <c r="I308" t="s">
        <v>102</v>
      </c>
      <c r="J308" t="s">
        <v>27</v>
      </c>
      <c r="K308" t="s">
        <v>456</v>
      </c>
      <c r="L308" t="s">
        <v>211</v>
      </c>
      <c r="M308">
        <v>60505</v>
      </c>
      <c r="N308" t="s">
        <v>105</v>
      </c>
      <c r="O308" t="s">
        <v>766</v>
      </c>
      <c r="P308" t="s">
        <v>71</v>
      </c>
      <c r="Q308" t="s">
        <v>72</v>
      </c>
      <c r="R308" t="s">
        <v>767</v>
      </c>
      <c r="S308">
        <v>38.272000000000006</v>
      </c>
      <c r="T308">
        <v>4</v>
      </c>
      <c r="U308">
        <v>0.2</v>
      </c>
      <c r="V308">
        <v>3.8272000000000013</v>
      </c>
    </row>
    <row r="309" spans="1:22" x14ac:dyDescent="0.35">
      <c r="A309">
        <v>1829</v>
      </c>
      <c r="B309" t="s">
        <v>4591</v>
      </c>
      <c r="C309">
        <v>2012</v>
      </c>
      <c r="D309" s="29">
        <v>41103</v>
      </c>
      <c r="E309" s="29">
        <v>41105</v>
      </c>
      <c r="F309" t="s">
        <v>23</v>
      </c>
      <c r="G309" t="s">
        <v>4592</v>
      </c>
      <c r="H309" t="s">
        <v>4593</v>
      </c>
      <c r="I309" t="s">
        <v>41</v>
      </c>
      <c r="J309" t="s">
        <v>27</v>
      </c>
      <c r="K309" t="s">
        <v>3555</v>
      </c>
      <c r="L309" t="s">
        <v>1272</v>
      </c>
      <c r="M309">
        <v>31204</v>
      </c>
      <c r="N309" t="s">
        <v>30</v>
      </c>
      <c r="O309" t="s">
        <v>2779</v>
      </c>
      <c r="P309" t="s">
        <v>46</v>
      </c>
      <c r="Q309" t="s">
        <v>90</v>
      </c>
      <c r="R309" t="s">
        <v>2780</v>
      </c>
      <c r="S309">
        <v>38.880000000000003</v>
      </c>
      <c r="T309">
        <v>6</v>
      </c>
      <c r="U309">
        <v>0</v>
      </c>
      <c r="V309">
        <v>18.662400000000002</v>
      </c>
    </row>
    <row r="310" spans="1:22" x14ac:dyDescent="0.35">
      <c r="A310">
        <v>4406</v>
      </c>
      <c r="B310" t="s">
        <v>7477</v>
      </c>
      <c r="C310">
        <v>2012</v>
      </c>
      <c r="D310" s="29">
        <v>41095</v>
      </c>
      <c r="E310" s="29">
        <v>41100</v>
      </c>
      <c r="F310" t="s">
        <v>50</v>
      </c>
      <c r="G310" t="s">
        <v>5245</v>
      </c>
      <c r="H310" t="s">
        <v>5246</v>
      </c>
      <c r="I310" t="s">
        <v>26</v>
      </c>
      <c r="J310" t="s">
        <v>27</v>
      </c>
      <c r="K310" t="s">
        <v>146</v>
      </c>
      <c r="L310" t="s">
        <v>147</v>
      </c>
      <c r="M310">
        <v>19140</v>
      </c>
      <c r="N310" t="s">
        <v>148</v>
      </c>
      <c r="O310" t="s">
        <v>2808</v>
      </c>
      <c r="P310" t="s">
        <v>46</v>
      </c>
      <c r="Q310" t="s">
        <v>59</v>
      </c>
      <c r="R310" t="s">
        <v>2809</v>
      </c>
      <c r="S310">
        <v>38.975999999999999</v>
      </c>
      <c r="T310">
        <v>3</v>
      </c>
      <c r="U310">
        <v>0.2</v>
      </c>
      <c r="V310">
        <v>-2.4359999999999999</v>
      </c>
    </row>
    <row r="311" spans="1:22" x14ac:dyDescent="0.35">
      <c r="A311">
        <v>4528</v>
      </c>
      <c r="B311" t="s">
        <v>7568</v>
      </c>
      <c r="C311">
        <v>2014</v>
      </c>
      <c r="D311" s="29">
        <v>41838</v>
      </c>
      <c r="E311" s="29">
        <v>41844</v>
      </c>
      <c r="F311" t="s">
        <v>50</v>
      </c>
      <c r="G311" t="s">
        <v>2789</v>
      </c>
      <c r="H311" t="s">
        <v>2790</v>
      </c>
      <c r="I311" t="s">
        <v>102</v>
      </c>
      <c r="J311" t="s">
        <v>27</v>
      </c>
      <c r="K311" t="s">
        <v>7569</v>
      </c>
      <c r="L311" t="s">
        <v>267</v>
      </c>
      <c r="M311">
        <v>13440</v>
      </c>
      <c r="N311" t="s">
        <v>148</v>
      </c>
      <c r="O311" t="s">
        <v>170</v>
      </c>
      <c r="P311" t="s">
        <v>32</v>
      </c>
      <c r="Q311" t="s">
        <v>65</v>
      </c>
      <c r="R311" t="s">
        <v>5417</v>
      </c>
      <c r="S311">
        <v>39.08</v>
      </c>
      <c r="T311">
        <v>4</v>
      </c>
      <c r="U311">
        <v>0</v>
      </c>
      <c r="V311">
        <v>14.459599999999998</v>
      </c>
    </row>
    <row r="312" spans="1:22" x14ac:dyDescent="0.35">
      <c r="A312">
        <v>7624</v>
      </c>
      <c r="B312" t="s">
        <v>9568</v>
      </c>
      <c r="C312">
        <v>2011</v>
      </c>
      <c r="D312" s="29">
        <v>40738</v>
      </c>
      <c r="E312" s="29">
        <v>40744</v>
      </c>
      <c r="F312" t="s">
        <v>50</v>
      </c>
      <c r="G312" t="s">
        <v>8926</v>
      </c>
      <c r="H312" t="s">
        <v>8927</v>
      </c>
      <c r="I312" t="s">
        <v>102</v>
      </c>
      <c r="J312" t="s">
        <v>27</v>
      </c>
      <c r="K312" t="s">
        <v>606</v>
      </c>
      <c r="L312" t="s">
        <v>245</v>
      </c>
      <c r="M312">
        <v>19711</v>
      </c>
      <c r="N312" t="s">
        <v>148</v>
      </c>
      <c r="O312" t="s">
        <v>2512</v>
      </c>
      <c r="P312" t="s">
        <v>46</v>
      </c>
      <c r="Q312" t="s">
        <v>78</v>
      </c>
      <c r="R312" t="s">
        <v>2513</v>
      </c>
      <c r="S312">
        <v>39.479999999999997</v>
      </c>
      <c r="T312">
        <v>1</v>
      </c>
      <c r="U312">
        <v>0</v>
      </c>
      <c r="V312">
        <v>11.054400000000001</v>
      </c>
    </row>
    <row r="313" spans="1:22" x14ac:dyDescent="0.35">
      <c r="A313">
        <v>4804</v>
      </c>
      <c r="B313" t="s">
        <v>7787</v>
      </c>
      <c r="C313">
        <v>2014</v>
      </c>
      <c r="D313" s="29">
        <v>41834</v>
      </c>
      <c r="E313" s="29">
        <v>41838</v>
      </c>
      <c r="F313" t="s">
        <v>23</v>
      </c>
      <c r="G313" t="s">
        <v>6663</v>
      </c>
      <c r="H313" t="s">
        <v>6664</v>
      </c>
      <c r="I313" t="s">
        <v>26</v>
      </c>
      <c r="J313" t="s">
        <v>27</v>
      </c>
      <c r="K313" t="s">
        <v>146</v>
      </c>
      <c r="L313" t="s">
        <v>147</v>
      </c>
      <c r="M313">
        <v>19140</v>
      </c>
      <c r="N313" t="s">
        <v>148</v>
      </c>
      <c r="O313" t="s">
        <v>3058</v>
      </c>
      <c r="P313" t="s">
        <v>71</v>
      </c>
      <c r="Q313" t="s">
        <v>72</v>
      </c>
      <c r="R313" t="s">
        <v>3059</v>
      </c>
      <c r="S313">
        <v>39.593999999999994</v>
      </c>
      <c r="T313">
        <v>1</v>
      </c>
      <c r="U313">
        <v>0.4</v>
      </c>
      <c r="V313">
        <v>-7.2589000000000041</v>
      </c>
    </row>
    <row r="314" spans="1:22" x14ac:dyDescent="0.35">
      <c r="A314">
        <v>8089</v>
      </c>
      <c r="B314" t="s">
        <v>9821</v>
      </c>
      <c r="C314">
        <v>2012</v>
      </c>
      <c r="D314" s="29">
        <v>41100</v>
      </c>
      <c r="E314" s="29">
        <v>41104</v>
      </c>
      <c r="F314" t="s">
        <v>50</v>
      </c>
      <c r="G314" t="s">
        <v>1370</v>
      </c>
      <c r="H314" t="s">
        <v>1371</v>
      </c>
      <c r="I314" t="s">
        <v>26</v>
      </c>
      <c r="J314" t="s">
        <v>27</v>
      </c>
      <c r="K314" t="s">
        <v>4898</v>
      </c>
      <c r="L314" t="s">
        <v>43</v>
      </c>
      <c r="M314">
        <v>92404</v>
      </c>
      <c r="N314" t="s">
        <v>44</v>
      </c>
      <c r="O314" t="s">
        <v>2686</v>
      </c>
      <c r="P314" t="s">
        <v>46</v>
      </c>
      <c r="Q314" t="s">
        <v>75</v>
      </c>
      <c r="R314" t="s">
        <v>2687</v>
      </c>
      <c r="S314">
        <v>39.92</v>
      </c>
      <c r="T314">
        <v>2</v>
      </c>
      <c r="U314">
        <v>0.2</v>
      </c>
      <c r="V314">
        <v>12.973999999999997</v>
      </c>
    </row>
    <row r="315" spans="1:22" x14ac:dyDescent="0.35">
      <c r="A315">
        <v>8407</v>
      </c>
      <c r="B315" t="s">
        <v>10011</v>
      </c>
      <c r="C315">
        <v>2014</v>
      </c>
      <c r="D315" s="29">
        <v>41829</v>
      </c>
      <c r="E315" s="29">
        <v>41833</v>
      </c>
      <c r="F315" t="s">
        <v>50</v>
      </c>
      <c r="G315" t="s">
        <v>9874</v>
      </c>
      <c r="H315" t="s">
        <v>9875</v>
      </c>
      <c r="I315" t="s">
        <v>41</v>
      </c>
      <c r="J315" t="s">
        <v>27</v>
      </c>
      <c r="K315" t="s">
        <v>606</v>
      </c>
      <c r="L315" t="s">
        <v>245</v>
      </c>
      <c r="M315">
        <v>19711</v>
      </c>
      <c r="N315" t="s">
        <v>148</v>
      </c>
      <c r="O315" t="s">
        <v>9113</v>
      </c>
      <c r="P315" t="s">
        <v>32</v>
      </c>
      <c r="Q315" t="s">
        <v>65</v>
      </c>
      <c r="R315" t="s">
        <v>9114</v>
      </c>
      <c r="S315">
        <v>39.979999999999997</v>
      </c>
      <c r="T315">
        <v>2</v>
      </c>
      <c r="U315">
        <v>0</v>
      </c>
      <c r="V315">
        <v>9.1953999999999994</v>
      </c>
    </row>
    <row r="316" spans="1:22" x14ac:dyDescent="0.35">
      <c r="A316">
        <v>9423</v>
      </c>
      <c r="B316" t="s">
        <v>10609</v>
      </c>
      <c r="C316">
        <v>2011</v>
      </c>
      <c r="D316" s="29">
        <v>40747</v>
      </c>
      <c r="E316" s="29">
        <v>40751</v>
      </c>
      <c r="F316" t="s">
        <v>50</v>
      </c>
      <c r="G316" t="s">
        <v>6784</v>
      </c>
      <c r="H316" t="s">
        <v>6785</v>
      </c>
      <c r="I316" t="s">
        <v>41</v>
      </c>
      <c r="J316" t="s">
        <v>27</v>
      </c>
      <c r="K316" t="s">
        <v>127</v>
      </c>
      <c r="L316" t="s">
        <v>43</v>
      </c>
      <c r="M316">
        <v>94122</v>
      </c>
      <c r="N316" t="s">
        <v>44</v>
      </c>
      <c r="O316" t="s">
        <v>2331</v>
      </c>
      <c r="P316" t="s">
        <v>46</v>
      </c>
      <c r="Q316" t="s">
        <v>578</v>
      </c>
      <c r="R316" t="s">
        <v>2332</v>
      </c>
      <c r="S316">
        <v>40.700000000000003</v>
      </c>
      <c r="T316">
        <v>5</v>
      </c>
      <c r="U316">
        <v>0</v>
      </c>
      <c r="V316">
        <v>11.802999999999999</v>
      </c>
    </row>
    <row r="317" spans="1:22" x14ac:dyDescent="0.35">
      <c r="A317">
        <v>6262</v>
      </c>
      <c r="B317" t="s">
        <v>8788</v>
      </c>
      <c r="C317">
        <v>2014</v>
      </c>
      <c r="D317" s="29">
        <v>41844</v>
      </c>
      <c r="E317" s="29">
        <v>41848</v>
      </c>
      <c r="F317" t="s">
        <v>50</v>
      </c>
      <c r="G317" t="s">
        <v>7934</v>
      </c>
      <c r="H317" t="s">
        <v>7935</v>
      </c>
      <c r="I317" t="s">
        <v>41</v>
      </c>
      <c r="J317" t="s">
        <v>27</v>
      </c>
      <c r="K317" t="s">
        <v>1173</v>
      </c>
      <c r="L317" t="s">
        <v>267</v>
      </c>
      <c r="M317">
        <v>11561</v>
      </c>
      <c r="N317" t="s">
        <v>148</v>
      </c>
      <c r="O317" t="s">
        <v>1275</v>
      </c>
      <c r="P317" t="s">
        <v>46</v>
      </c>
      <c r="Q317" t="s">
        <v>47</v>
      </c>
      <c r="R317" t="s">
        <v>1276</v>
      </c>
      <c r="S317">
        <v>41.4</v>
      </c>
      <c r="T317">
        <v>4</v>
      </c>
      <c r="U317">
        <v>0</v>
      </c>
      <c r="V317">
        <v>19.872</v>
      </c>
    </row>
    <row r="318" spans="1:22" x14ac:dyDescent="0.35">
      <c r="A318">
        <v>8778</v>
      </c>
      <c r="B318" t="s">
        <v>10232</v>
      </c>
      <c r="C318">
        <v>2013</v>
      </c>
      <c r="D318" s="29">
        <v>41458</v>
      </c>
      <c r="E318" s="29">
        <v>41459</v>
      </c>
      <c r="F318" t="s">
        <v>188</v>
      </c>
      <c r="G318" t="s">
        <v>895</v>
      </c>
      <c r="H318" t="s">
        <v>896</v>
      </c>
      <c r="I318" t="s">
        <v>41</v>
      </c>
      <c r="J318" t="s">
        <v>27</v>
      </c>
      <c r="K318" t="s">
        <v>1681</v>
      </c>
      <c r="L318" t="s">
        <v>104</v>
      </c>
      <c r="M318">
        <v>77340</v>
      </c>
      <c r="N318" t="s">
        <v>105</v>
      </c>
      <c r="O318" t="s">
        <v>6015</v>
      </c>
      <c r="P318" t="s">
        <v>46</v>
      </c>
      <c r="Q318" t="s">
        <v>90</v>
      </c>
      <c r="R318" t="s">
        <v>6016</v>
      </c>
      <c r="S318">
        <v>41.472000000000008</v>
      </c>
      <c r="T318">
        <v>8</v>
      </c>
      <c r="U318">
        <v>0.2</v>
      </c>
      <c r="V318">
        <v>14.5152</v>
      </c>
    </row>
    <row r="319" spans="1:22" x14ac:dyDescent="0.35">
      <c r="A319">
        <v>1758</v>
      </c>
      <c r="B319" t="s">
        <v>4466</v>
      </c>
      <c r="C319">
        <v>2012</v>
      </c>
      <c r="D319" s="29">
        <v>41103</v>
      </c>
      <c r="E319" s="29">
        <v>41105</v>
      </c>
      <c r="F319" t="s">
        <v>188</v>
      </c>
      <c r="G319" t="s">
        <v>2969</v>
      </c>
      <c r="H319" t="s">
        <v>2970</v>
      </c>
      <c r="I319" t="s">
        <v>102</v>
      </c>
      <c r="J319" t="s">
        <v>27</v>
      </c>
      <c r="K319" t="s">
        <v>184</v>
      </c>
      <c r="L319" t="s">
        <v>104</v>
      </c>
      <c r="M319">
        <v>77095</v>
      </c>
      <c r="N319" t="s">
        <v>105</v>
      </c>
      <c r="O319" t="s">
        <v>3931</v>
      </c>
      <c r="P319" t="s">
        <v>46</v>
      </c>
      <c r="Q319" t="s">
        <v>75</v>
      </c>
      <c r="R319" t="s">
        <v>3932</v>
      </c>
      <c r="S319">
        <v>41.567999999999991</v>
      </c>
      <c r="T319">
        <v>6</v>
      </c>
      <c r="U319">
        <v>0.8</v>
      </c>
      <c r="V319">
        <v>-66.508800000000036</v>
      </c>
    </row>
    <row r="320" spans="1:22" x14ac:dyDescent="0.35">
      <c r="A320">
        <v>6935</v>
      </c>
      <c r="B320" t="s">
        <v>9182</v>
      </c>
      <c r="C320">
        <v>2011</v>
      </c>
      <c r="D320" s="29">
        <v>40738</v>
      </c>
      <c r="E320" s="29">
        <v>40742</v>
      </c>
      <c r="F320" t="s">
        <v>50</v>
      </c>
      <c r="G320" t="s">
        <v>3868</v>
      </c>
      <c r="H320" t="s">
        <v>3869</v>
      </c>
      <c r="I320" t="s">
        <v>26</v>
      </c>
      <c r="J320" t="s">
        <v>27</v>
      </c>
      <c r="K320" t="s">
        <v>146</v>
      </c>
      <c r="L320" t="s">
        <v>147</v>
      </c>
      <c r="M320">
        <v>19140</v>
      </c>
      <c r="N320" t="s">
        <v>148</v>
      </c>
      <c r="O320" t="s">
        <v>4226</v>
      </c>
      <c r="P320" t="s">
        <v>46</v>
      </c>
      <c r="Q320" t="s">
        <v>68</v>
      </c>
      <c r="R320" t="s">
        <v>4227</v>
      </c>
      <c r="S320">
        <v>41.584000000000003</v>
      </c>
      <c r="T320">
        <v>2</v>
      </c>
      <c r="U320">
        <v>0.2</v>
      </c>
      <c r="V320">
        <v>4.6781999999999968</v>
      </c>
    </row>
    <row r="321" spans="1:22" x14ac:dyDescent="0.35">
      <c r="A321">
        <v>1210</v>
      </c>
      <c r="B321" t="s">
        <v>3419</v>
      </c>
      <c r="C321">
        <v>2013</v>
      </c>
      <c r="D321" s="29">
        <v>41470</v>
      </c>
      <c r="E321" s="29">
        <v>41474</v>
      </c>
      <c r="F321" t="s">
        <v>23</v>
      </c>
      <c r="G321" t="s">
        <v>3420</v>
      </c>
      <c r="H321" t="s">
        <v>3421</v>
      </c>
      <c r="I321" t="s">
        <v>41</v>
      </c>
      <c r="J321" t="s">
        <v>27</v>
      </c>
      <c r="K321" t="s">
        <v>266</v>
      </c>
      <c r="L321" t="s">
        <v>267</v>
      </c>
      <c r="M321">
        <v>10009</v>
      </c>
      <c r="N321" t="s">
        <v>148</v>
      </c>
      <c r="O321" t="s">
        <v>3422</v>
      </c>
      <c r="P321" t="s">
        <v>46</v>
      </c>
      <c r="Q321" t="s">
        <v>68</v>
      </c>
      <c r="R321" t="s">
        <v>3423</v>
      </c>
      <c r="S321">
        <v>41.86</v>
      </c>
      <c r="T321">
        <v>7</v>
      </c>
      <c r="U321">
        <v>0</v>
      </c>
      <c r="V321">
        <v>10.465</v>
      </c>
    </row>
    <row r="322" spans="1:22" x14ac:dyDescent="0.35">
      <c r="A322">
        <v>5500</v>
      </c>
      <c r="B322" t="s">
        <v>8286</v>
      </c>
      <c r="C322">
        <v>2014</v>
      </c>
      <c r="D322" s="29">
        <v>41836</v>
      </c>
      <c r="E322" s="29">
        <v>41839</v>
      </c>
      <c r="F322" t="s">
        <v>23</v>
      </c>
      <c r="G322" t="s">
        <v>4324</v>
      </c>
      <c r="H322" t="s">
        <v>4325</v>
      </c>
      <c r="I322" t="s">
        <v>26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1347</v>
      </c>
      <c r="P322" t="s">
        <v>71</v>
      </c>
      <c r="Q322" t="s">
        <v>161</v>
      </c>
      <c r="R322" t="s">
        <v>1348</v>
      </c>
      <c r="S322">
        <v>41.9</v>
      </c>
      <c r="T322">
        <v>2</v>
      </c>
      <c r="U322">
        <v>0</v>
      </c>
      <c r="V322">
        <v>8.7989999999999995</v>
      </c>
    </row>
    <row r="323" spans="1:22" x14ac:dyDescent="0.35">
      <c r="A323">
        <v>8174</v>
      </c>
      <c r="B323" t="s">
        <v>9872</v>
      </c>
      <c r="C323">
        <v>2011</v>
      </c>
      <c r="D323" s="29">
        <v>40733</v>
      </c>
      <c r="E323" s="29">
        <v>40737</v>
      </c>
      <c r="F323" t="s">
        <v>50</v>
      </c>
      <c r="G323" t="s">
        <v>6370</v>
      </c>
      <c r="H323" t="s">
        <v>6371</v>
      </c>
      <c r="I323" t="s">
        <v>102</v>
      </c>
      <c r="J323" t="s">
        <v>27</v>
      </c>
      <c r="K323" t="s">
        <v>42</v>
      </c>
      <c r="L323" t="s">
        <v>43</v>
      </c>
      <c r="M323">
        <v>90049</v>
      </c>
      <c r="N323" t="s">
        <v>44</v>
      </c>
      <c r="O323" t="s">
        <v>232</v>
      </c>
      <c r="P323" t="s">
        <v>46</v>
      </c>
      <c r="Q323" t="s">
        <v>75</v>
      </c>
      <c r="R323" t="s">
        <v>233</v>
      </c>
      <c r="S323">
        <v>41.904000000000003</v>
      </c>
      <c r="T323">
        <v>6</v>
      </c>
      <c r="U323">
        <v>0.2</v>
      </c>
      <c r="V323">
        <v>14.142599999999996</v>
      </c>
    </row>
    <row r="324" spans="1:22" x14ac:dyDescent="0.35">
      <c r="A324">
        <v>8038</v>
      </c>
      <c r="B324" t="s">
        <v>9793</v>
      </c>
      <c r="C324">
        <v>2014</v>
      </c>
      <c r="D324" s="29">
        <v>41831</v>
      </c>
      <c r="E324" s="29">
        <v>41835</v>
      </c>
      <c r="F324" t="s">
        <v>50</v>
      </c>
      <c r="G324" t="s">
        <v>6059</v>
      </c>
      <c r="H324" t="s">
        <v>6060</v>
      </c>
      <c r="I324" t="s">
        <v>41</v>
      </c>
      <c r="J324" t="s">
        <v>27</v>
      </c>
      <c r="K324" t="s">
        <v>497</v>
      </c>
      <c r="L324" t="s">
        <v>1272</v>
      </c>
      <c r="M324">
        <v>31907</v>
      </c>
      <c r="N324" t="s">
        <v>30</v>
      </c>
      <c r="O324" t="s">
        <v>9160</v>
      </c>
      <c r="P324" t="s">
        <v>46</v>
      </c>
      <c r="Q324" t="s">
        <v>78</v>
      </c>
      <c r="R324" t="s">
        <v>9161</v>
      </c>
      <c r="S324">
        <v>41.910000000000004</v>
      </c>
      <c r="T324">
        <v>3</v>
      </c>
      <c r="U324">
        <v>0</v>
      </c>
      <c r="V324">
        <v>10.896600000000003</v>
      </c>
    </row>
    <row r="325" spans="1:22" x14ac:dyDescent="0.35">
      <c r="A325">
        <v>8130</v>
      </c>
      <c r="B325" t="s">
        <v>9848</v>
      </c>
      <c r="C325">
        <v>2011</v>
      </c>
      <c r="D325" s="29">
        <v>40744</v>
      </c>
      <c r="E325" s="29">
        <v>40747</v>
      </c>
      <c r="F325" t="s">
        <v>188</v>
      </c>
      <c r="G325" t="s">
        <v>581</v>
      </c>
      <c r="H325" t="s">
        <v>582</v>
      </c>
      <c r="I325" t="s">
        <v>41</v>
      </c>
      <c r="J325" t="s">
        <v>27</v>
      </c>
      <c r="K325" t="s">
        <v>2855</v>
      </c>
      <c r="L325" t="s">
        <v>43</v>
      </c>
      <c r="M325">
        <v>92503</v>
      </c>
      <c r="N325" t="s">
        <v>44</v>
      </c>
      <c r="O325" t="s">
        <v>3558</v>
      </c>
      <c r="P325" t="s">
        <v>71</v>
      </c>
      <c r="Q325" t="s">
        <v>161</v>
      </c>
      <c r="R325" t="s">
        <v>3559</v>
      </c>
      <c r="S325">
        <v>41.94</v>
      </c>
      <c r="T325">
        <v>2</v>
      </c>
      <c r="U325">
        <v>0</v>
      </c>
      <c r="V325">
        <v>15.098399999999998</v>
      </c>
    </row>
    <row r="326" spans="1:22" x14ac:dyDescent="0.35">
      <c r="A326">
        <v>2316</v>
      </c>
      <c r="B326" t="s">
        <v>5322</v>
      </c>
      <c r="C326">
        <v>2014</v>
      </c>
      <c r="D326" s="29">
        <v>41841</v>
      </c>
      <c r="E326" s="29">
        <v>41846</v>
      </c>
      <c r="F326" t="s">
        <v>50</v>
      </c>
      <c r="G326" t="s">
        <v>5323</v>
      </c>
      <c r="H326" t="s">
        <v>5324</v>
      </c>
      <c r="I326" t="s">
        <v>41</v>
      </c>
      <c r="J326" t="s">
        <v>27</v>
      </c>
      <c r="K326" t="s">
        <v>5325</v>
      </c>
      <c r="L326" t="s">
        <v>5326</v>
      </c>
      <c r="M326">
        <v>57103</v>
      </c>
      <c r="N326" t="s">
        <v>105</v>
      </c>
      <c r="O326" t="s">
        <v>1863</v>
      </c>
      <c r="P326" t="s">
        <v>46</v>
      </c>
      <c r="Q326" t="s">
        <v>75</v>
      </c>
      <c r="R326" t="s">
        <v>1864</v>
      </c>
      <c r="S326">
        <v>43</v>
      </c>
      <c r="T326">
        <v>5</v>
      </c>
      <c r="U326">
        <v>0</v>
      </c>
      <c r="V326">
        <v>20.21</v>
      </c>
    </row>
    <row r="327" spans="1:22" x14ac:dyDescent="0.35">
      <c r="A327">
        <v>5972</v>
      </c>
      <c r="B327" t="s">
        <v>8600</v>
      </c>
      <c r="C327">
        <v>2011</v>
      </c>
      <c r="D327" s="29">
        <v>40744</v>
      </c>
      <c r="E327" s="29">
        <v>40746</v>
      </c>
      <c r="F327" t="s">
        <v>188</v>
      </c>
      <c r="G327" t="s">
        <v>1957</v>
      </c>
      <c r="H327" t="s">
        <v>1958</v>
      </c>
      <c r="I327" t="s">
        <v>26</v>
      </c>
      <c r="J327" t="s">
        <v>27</v>
      </c>
      <c r="K327" t="s">
        <v>947</v>
      </c>
      <c r="L327" t="s">
        <v>43</v>
      </c>
      <c r="M327">
        <v>92105</v>
      </c>
      <c r="N327" t="s">
        <v>44</v>
      </c>
      <c r="O327" t="s">
        <v>2389</v>
      </c>
      <c r="P327" t="s">
        <v>32</v>
      </c>
      <c r="Q327" t="s">
        <v>65</v>
      </c>
      <c r="R327" t="s">
        <v>2390</v>
      </c>
      <c r="S327">
        <v>43.019999999999996</v>
      </c>
      <c r="T327">
        <v>3</v>
      </c>
      <c r="U327">
        <v>0</v>
      </c>
      <c r="V327">
        <v>15.4872</v>
      </c>
    </row>
    <row r="328" spans="1:22" x14ac:dyDescent="0.35">
      <c r="A328">
        <v>3685</v>
      </c>
      <c r="B328" t="s">
        <v>6843</v>
      </c>
      <c r="C328">
        <v>2012</v>
      </c>
      <c r="D328" s="29">
        <v>41099</v>
      </c>
      <c r="E328" s="29">
        <v>41104</v>
      </c>
      <c r="F328" t="s">
        <v>50</v>
      </c>
      <c r="G328" t="s">
        <v>4558</v>
      </c>
      <c r="H328" t="s">
        <v>4559</v>
      </c>
      <c r="I328" t="s">
        <v>26</v>
      </c>
      <c r="J328" t="s">
        <v>27</v>
      </c>
      <c r="K328" t="s">
        <v>3213</v>
      </c>
      <c r="L328" t="s">
        <v>2735</v>
      </c>
      <c r="M328">
        <v>20735</v>
      </c>
      <c r="N328" t="s">
        <v>148</v>
      </c>
      <c r="O328" t="s">
        <v>158</v>
      </c>
      <c r="P328" t="s">
        <v>46</v>
      </c>
      <c r="Q328" t="s">
        <v>75</v>
      </c>
      <c r="R328" t="s">
        <v>159</v>
      </c>
      <c r="S328">
        <v>43.68</v>
      </c>
      <c r="T328">
        <v>6</v>
      </c>
      <c r="U328">
        <v>0</v>
      </c>
      <c r="V328">
        <v>21.403200000000002</v>
      </c>
    </row>
    <row r="329" spans="1:22" x14ac:dyDescent="0.35">
      <c r="A329">
        <v>4453</v>
      </c>
      <c r="B329" t="s">
        <v>7510</v>
      </c>
      <c r="C329">
        <v>2013</v>
      </c>
      <c r="D329" s="29">
        <v>41460</v>
      </c>
      <c r="E329" s="29">
        <v>41462</v>
      </c>
      <c r="F329" t="s">
        <v>188</v>
      </c>
      <c r="G329" t="s">
        <v>7158</v>
      </c>
      <c r="H329" t="s">
        <v>7159</v>
      </c>
      <c r="I329" t="s">
        <v>26</v>
      </c>
      <c r="J329" t="s">
        <v>27</v>
      </c>
      <c r="K329" t="s">
        <v>127</v>
      </c>
      <c r="L329" t="s">
        <v>43</v>
      </c>
      <c r="M329">
        <v>94109</v>
      </c>
      <c r="N329" t="s">
        <v>44</v>
      </c>
      <c r="O329" t="s">
        <v>7511</v>
      </c>
      <c r="P329" t="s">
        <v>46</v>
      </c>
      <c r="Q329" t="s">
        <v>173</v>
      </c>
      <c r="R329" t="s">
        <v>7512</v>
      </c>
      <c r="S329">
        <v>43.96</v>
      </c>
      <c r="T329">
        <v>2</v>
      </c>
      <c r="U329">
        <v>0</v>
      </c>
      <c r="V329">
        <v>20.661200000000001</v>
      </c>
    </row>
    <row r="330" spans="1:22" x14ac:dyDescent="0.35">
      <c r="A330">
        <v>2238</v>
      </c>
      <c r="B330" t="s">
        <v>5208</v>
      </c>
      <c r="C330">
        <v>2013</v>
      </c>
      <c r="D330" s="29">
        <v>41471</v>
      </c>
      <c r="E330" s="29">
        <v>41477</v>
      </c>
      <c r="F330" t="s">
        <v>50</v>
      </c>
      <c r="G330" t="s">
        <v>4900</v>
      </c>
      <c r="H330" t="s">
        <v>4901</v>
      </c>
      <c r="I330" t="s">
        <v>102</v>
      </c>
      <c r="J330" t="s">
        <v>27</v>
      </c>
      <c r="K330" t="s">
        <v>3771</v>
      </c>
      <c r="L330" t="s">
        <v>121</v>
      </c>
      <c r="M330">
        <v>84604</v>
      </c>
      <c r="N330" t="s">
        <v>44</v>
      </c>
      <c r="O330" t="s">
        <v>5209</v>
      </c>
      <c r="P330" t="s">
        <v>46</v>
      </c>
      <c r="Q330" t="s">
        <v>578</v>
      </c>
      <c r="R330" t="s">
        <v>5210</v>
      </c>
      <c r="S330">
        <v>44.400000000000006</v>
      </c>
      <c r="T330">
        <v>5</v>
      </c>
      <c r="U330">
        <v>0</v>
      </c>
      <c r="V330">
        <v>12.432000000000002</v>
      </c>
    </row>
    <row r="331" spans="1:22" x14ac:dyDescent="0.35">
      <c r="A331">
        <v>4823</v>
      </c>
      <c r="B331" t="s">
        <v>7800</v>
      </c>
      <c r="C331">
        <v>2013</v>
      </c>
      <c r="D331" s="29">
        <v>41466</v>
      </c>
      <c r="E331" s="29">
        <v>41467</v>
      </c>
      <c r="F331" t="s">
        <v>1290</v>
      </c>
      <c r="G331" t="s">
        <v>1068</v>
      </c>
      <c r="H331" t="s">
        <v>1069</v>
      </c>
      <c r="I331" t="s">
        <v>102</v>
      </c>
      <c r="J331" t="s">
        <v>27</v>
      </c>
      <c r="K331" t="s">
        <v>7801</v>
      </c>
      <c r="L331" t="s">
        <v>310</v>
      </c>
      <c r="M331">
        <v>85364</v>
      </c>
      <c r="N331" t="s">
        <v>44</v>
      </c>
      <c r="O331" t="s">
        <v>1724</v>
      </c>
      <c r="P331" t="s">
        <v>46</v>
      </c>
      <c r="Q331" t="s">
        <v>75</v>
      </c>
      <c r="R331" t="s">
        <v>1725</v>
      </c>
      <c r="S331">
        <v>44.856000000000009</v>
      </c>
      <c r="T331">
        <v>6</v>
      </c>
      <c r="U331">
        <v>0.7</v>
      </c>
      <c r="V331">
        <v>-35.884799999999984</v>
      </c>
    </row>
    <row r="332" spans="1:22" x14ac:dyDescent="0.35">
      <c r="A332">
        <v>9425</v>
      </c>
      <c r="B332" t="s">
        <v>10609</v>
      </c>
      <c r="C332">
        <v>2011</v>
      </c>
      <c r="D332" s="29">
        <v>40747</v>
      </c>
      <c r="E332" s="29">
        <v>40751</v>
      </c>
      <c r="F332" t="s">
        <v>50</v>
      </c>
      <c r="G332" t="s">
        <v>6784</v>
      </c>
      <c r="H332" t="s">
        <v>6785</v>
      </c>
      <c r="I332" t="s">
        <v>41</v>
      </c>
      <c r="J332" t="s">
        <v>27</v>
      </c>
      <c r="K332" t="s">
        <v>127</v>
      </c>
      <c r="L332" t="s">
        <v>43</v>
      </c>
      <c r="M332">
        <v>94122</v>
      </c>
      <c r="N332" t="s">
        <v>44</v>
      </c>
      <c r="O332" t="s">
        <v>246</v>
      </c>
      <c r="P332" t="s">
        <v>71</v>
      </c>
      <c r="Q332" t="s">
        <v>161</v>
      </c>
      <c r="R332" t="s">
        <v>247</v>
      </c>
      <c r="S332">
        <v>45</v>
      </c>
      <c r="T332">
        <v>3</v>
      </c>
      <c r="U332">
        <v>0</v>
      </c>
      <c r="V332">
        <v>4.9500000000000011</v>
      </c>
    </row>
    <row r="333" spans="1:22" x14ac:dyDescent="0.35">
      <c r="A333">
        <v>725</v>
      </c>
      <c r="B333" t="s">
        <v>2327</v>
      </c>
      <c r="C333">
        <v>2013</v>
      </c>
      <c r="D333" s="29">
        <v>41463</v>
      </c>
      <c r="E333" s="29">
        <v>41468</v>
      </c>
      <c r="F333" t="s">
        <v>50</v>
      </c>
      <c r="G333" t="s">
        <v>2328</v>
      </c>
      <c r="H333" t="s">
        <v>2329</v>
      </c>
      <c r="I333" t="s">
        <v>41</v>
      </c>
      <c r="J333" t="s">
        <v>27</v>
      </c>
      <c r="K333" t="s">
        <v>2330</v>
      </c>
      <c r="L333" t="s">
        <v>54</v>
      </c>
      <c r="M333">
        <v>33012</v>
      </c>
      <c r="N333" t="s">
        <v>30</v>
      </c>
      <c r="O333" t="s">
        <v>2331</v>
      </c>
      <c r="P333" t="s">
        <v>46</v>
      </c>
      <c r="Q333" t="s">
        <v>578</v>
      </c>
      <c r="R333" t="s">
        <v>2332</v>
      </c>
      <c r="S333">
        <v>45.584000000000003</v>
      </c>
      <c r="T333">
        <v>7</v>
      </c>
      <c r="U333">
        <v>0.2</v>
      </c>
      <c r="V333">
        <v>5.1281999999999996</v>
      </c>
    </row>
    <row r="334" spans="1:22" x14ac:dyDescent="0.35">
      <c r="A334">
        <v>7842</v>
      </c>
      <c r="B334" t="s">
        <v>9696</v>
      </c>
      <c r="C334">
        <v>2013</v>
      </c>
      <c r="D334" s="29">
        <v>41473</v>
      </c>
      <c r="E334" s="29">
        <v>41478</v>
      </c>
      <c r="F334" t="s">
        <v>50</v>
      </c>
      <c r="G334" t="s">
        <v>2072</v>
      </c>
      <c r="H334" t="s">
        <v>2073</v>
      </c>
      <c r="I334" t="s">
        <v>26</v>
      </c>
      <c r="J334" t="s">
        <v>27</v>
      </c>
      <c r="K334" t="s">
        <v>266</v>
      </c>
      <c r="L334" t="s">
        <v>267</v>
      </c>
      <c r="M334">
        <v>10024</v>
      </c>
      <c r="N334" t="s">
        <v>148</v>
      </c>
      <c r="O334" t="s">
        <v>77</v>
      </c>
      <c r="P334" t="s">
        <v>46</v>
      </c>
      <c r="Q334" t="s">
        <v>78</v>
      </c>
      <c r="R334" t="s">
        <v>79</v>
      </c>
      <c r="S334">
        <v>45.96</v>
      </c>
      <c r="T334">
        <v>2</v>
      </c>
      <c r="U334">
        <v>0</v>
      </c>
      <c r="V334">
        <v>13.787999999999997</v>
      </c>
    </row>
    <row r="335" spans="1:22" x14ac:dyDescent="0.35">
      <c r="A335">
        <v>8798</v>
      </c>
      <c r="B335" t="s">
        <v>10244</v>
      </c>
      <c r="C335">
        <v>2013</v>
      </c>
      <c r="D335" s="29">
        <v>41463</v>
      </c>
      <c r="E335" s="29">
        <v>41469</v>
      </c>
      <c r="F335" t="s">
        <v>50</v>
      </c>
      <c r="G335" t="s">
        <v>671</v>
      </c>
      <c r="H335" t="s">
        <v>672</v>
      </c>
      <c r="I335" t="s">
        <v>26</v>
      </c>
      <c r="J335" t="s">
        <v>27</v>
      </c>
      <c r="K335" t="s">
        <v>154</v>
      </c>
      <c r="L335" t="s">
        <v>121</v>
      </c>
      <c r="M335">
        <v>84057</v>
      </c>
      <c r="N335" t="s">
        <v>44</v>
      </c>
      <c r="O335" t="s">
        <v>4996</v>
      </c>
      <c r="P335" t="s">
        <v>46</v>
      </c>
      <c r="Q335" t="s">
        <v>68</v>
      </c>
      <c r="R335" t="s">
        <v>4997</v>
      </c>
      <c r="S335">
        <v>45.98</v>
      </c>
      <c r="T335">
        <v>2</v>
      </c>
      <c r="U335">
        <v>0</v>
      </c>
      <c r="V335">
        <v>12.874400000000001</v>
      </c>
    </row>
    <row r="336" spans="1:22" x14ac:dyDescent="0.35">
      <c r="A336">
        <v>1924</v>
      </c>
      <c r="B336" t="s">
        <v>4773</v>
      </c>
      <c r="C336">
        <v>2013</v>
      </c>
      <c r="D336" s="29">
        <v>41464</v>
      </c>
      <c r="E336" s="29">
        <v>41466</v>
      </c>
      <c r="F336" t="s">
        <v>23</v>
      </c>
      <c r="G336" t="s">
        <v>4774</v>
      </c>
      <c r="H336" t="s">
        <v>4775</v>
      </c>
      <c r="I336" t="s">
        <v>41</v>
      </c>
      <c r="J336" t="s">
        <v>27</v>
      </c>
      <c r="K336" t="s">
        <v>1127</v>
      </c>
      <c r="L336" t="s">
        <v>104</v>
      </c>
      <c r="M336">
        <v>76017</v>
      </c>
      <c r="N336" t="s">
        <v>105</v>
      </c>
      <c r="O336" t="s">
        <v>1561</v>
      </c>
      <c r="P336" t="s">
        <v>46</v>
      </c>
      <c r="Q336" t="s">
        <v>68</v>
      </c>
      <c r="R336" t="s">
        <v>1562</v>
      </c>
      <c r="S336">
        <v>47.616</v>
      </c>
      <c r="T336">
        <v>3</v>
      </c>
      <c r="U336">
        <v>0.2</v>
      </c>
      <c r="V336">
        <v>3.571200000000001</v>
      </c>
    </row>
    <row r="337" spans="1:22" x14ac:dyDescent="0.35">
      <c r="A337">
        <v>4276</v>
      </c>
      <c r="B337" t="s">
        <v>7375</v>
      </c>
      <c r="C337">
        <v>2012</v>
      </c>
      <c r="D337" s="29">
        <v>41099</v>
      </c>
      <c r="E337" s="29">
        <v>41103</v>
      </c>
      <c r="F337" t="s">
        <v>50</v>
      </c>
      <c r="G337" t="s">
        <v>5715</v>
      </c>
      <c r="H337" t="s">
        <v>5716</v>
      </c>
      <c r="I337" t="s">
        <v>41</v>
      </c>
      <c r="J337" t="s">
        <v>27</v>
      </c>
      <c r="K337" t="s">
        <v>815</v>
      </c>
      <c r="L337" t="s">
        <v>104</v>
      </c>
      <c r="M337">
        <v>75220</v>
      </c>
      <c r="N337" t="s">
        <v>105</v>
      </c>
      <c r="O337" t="s">
        <v>713</v>
      </c>
      <c r="P337" t="s">
        <v>46</v>
      </c>
      <c r="Q337" t="s">
        <v>78</v>
      </c>
      <c r="R337" t="s">
        <v>714</v>
      </c>
      <c r="S337">
        <v>48.631999999999991</v>
      </c>
      <c r="T337">
        <v>2</v>
      </c>
      <c r="U337">
        <v>0.8</v>
      </c>
      <c r="V337">
        <v>-121.58000000000004</v>
      </c>
    </row>
    <row r="338" spans="1:22" x14ac:dyDescent="0.35">
      <c r="A338">
        <v>3985</v>
      </c>
      <c r="B338" t="s">
        <v>7116</v>
      </c>
      <c r="C338">
        <v>2013</v>
      </c>
      <c r="D338" s="29">
        <v>41463</v>
      </c>
      <c r="E338" s="29">
        <v>41465</v>
      </c>
      <c r="F338" t="s">
        <v>23</v>
      </c>
      <c r="G338" t="s">
        <v>6045</v>
      </c>
      <c r="H338" t="s">
        <v>6046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6006</v>
      </c>
      <c r="P338" t="s">
        <v>46</v>
      </c>
      <c r="Q338" t="s">
        <v>90</v>
      </c>
      <c r="R338" t="s">
        <v>6007</v>
      </c>
      <c r="S338">
        <v>48.94</v>
      </c>
      <c r="T338">
        <v>1</v>
      </c>
      <c r="U338">
        <v>0</v>
      </c>
      <c r="V338">
        <v>24.47</v>
      </c>
    </row>
    <row r="339" spans="1:22" x14ac:dyDescent="0.35">
      <c r="A339">
        <v>5689</v>
      </c>
      <c r="B339" t="s">
        <v>8424</v>
      </c>
      <c r="C339">
        <v>2011</v>
      </c>
      <c r="D339" s="29">
        <v>40752</v>
      </c>
      <c r="E339" s="29">
        <v>40752</v>
      </c>
      <c r="F339" t="s">
        <v>1290</v>
      </c>
      <c r="G339" t="s">
        <v>2002</v>
      </c>
      <c r="H339" t="s">
        <v>2003</v>
      </c>
      <c r="I339" t="s">
        <v>26</v>
      </c>
      <c r="J339" t="s">
        <v>27</v>
      </c>
      <c r="K339" t="s">
        <v>4736</v>
      </c>
      <c r="L339" t="s">
        <v>54</v>
      </c>
      <c r="M339">
        <v>32712</v>
      </c>
      <c r="N339" t="s">
        <v>30</v>
      </c>
      <c r="O339" t="s">
        <v>4859</v>
      </c>
      <c r="P339" t="s">
        <v>46</v>
      </c>
      <c r="Q339" t="s">
        <v>173</v>
      </c>
      <c r="R339" t="s">
        <v>2957</v>
      </c>
      <c r="S339">
        <v>48.944000000000003</v>
      </c>
      <c r="T339">
        <v>7</v>
      </c>
      <c r="U339">
        <v>0.2</v>
      </c>
      <c r="V339">
        <v>16.518599999999999</v>
      </c>
    </row>
    <row r="340" spans="1:22" x14ac:dyDescent="0.35">
      <c r="A340">
        <v>6335</v>
      </c>
      <c r="B340" t="s">
        <v>8836</v>
      </c>
      <c r="C340">
        <v>2011</v>
      </c>
      <c r="D340" s="29">
        <v>40735</v>
      </c>
      <c r="E340" s="29">
        <v>40739</v>
      </c>
      <c r="F340" t="s">
        <v>50</v>
      </c>
      <c r="G340" t="s">
        <v>6663</v>
      </c>
      <c r="H340" t="s">
        <v>6664</v>
      </c>
      <c r="I340" t="s">
        <v>26</v>
      </c>
      <c r="J340" t="s">
        <v>27</v>
      </c>
      <c r="K340" t="s">
        <v>266</v>
      </c>
      <c r="L340" t="s">
        <v>267</v>
      </c>
      <c r="M340">
        <v>10011</v>
      </c>
      <c r="N340" t="s">
        <v>148</v>
      </c>
      <c r="O340" t="s">
        <v>1251</v>
      </c>
      <c r="P340" t="s">
        <v>46</v>
      </c>
      <c r="Q340" t="s">
        <v>90</v>
      </c>
      <c r="R340" t="s">
        <v>1252</v>
      </c>
      <c r="S340">
        <v>49.12</v>
      </c>
      <c r="T340">
        <v>4</v>
      </c>
      <c r="U340">
        <v>0</v>
      </c>
      <c r="V340">
        <v>23.086399999999998</v>
      </c>
    </row>
    <row r="341" spans="1:22" x14ac:dyDescent="0.35">
      <c r="A341">
        <v>1624</v>
      </c>
      <c r="B341" t="s">
        <v>4252</v>
      </c>
      <c r="C341">
        <v>2014</v>
      </c>
      <c r="D341" s="29">
        <v>41829</v>
      </c>
      <c r="E341" s="29">
        <v>41836</v>
      </c>
      <c r="F341" t="s">
        <v>50</v>
      </c>
      <c r="G341" t="s">
        <v>4253</v>
      </c>
      <c r="H341" t="s">
        <v>4254</v>
      </c>
      <c r="I341" t="s">
        <v>26</v>
      </c>
      <c r="J341" t="s">
        <v>27</v>
      </c>
      <c r="K341" t="s">
        <v>4255</v>
      </c>
      <c r="L341" t="s">
        <v>96</v>
      </c>
      <c r="M341">
        <v>98031</v>
      </c>
      <c r="N341" t="s">
        <v>44</v>
      </c>
      <c r="O341" t="s">
        <v>4258</v>
      </c>
      <c r="P341" t="s">
        <v>71</v>
      </c>
      <c r="Q341" t="s">
        <v>161</v>
      </c>
      <c r="R341" t="s">
        <v>4259</v>
      </c>
      <c r="S341">
        <v>50</v>
      </c>
      <c r="T341">
        <v>2</v>
      </c>
      <c r="U341">
        <v>0</v>
      </c>
      <c r="V341">
        <v>10.5</v>
      </c>
    </row>
    <row r="342" spans="1:22" x14ac:dyDescent="0.35">
      <c r="A342">
        <v>8882</v>
      </c>
      <c r="B342" t="s">
        <v>10294</v>
      </c>
      <c r="C342">
        <v>2013</v>
      </c>
      <c r="D342" s="29">
        <v>41456</v>
      </c>
      <c r="E342" s="29">
        <v>41459</v>
      </c>
      <c r="F342" t="s">
        <v>23</v>
      </c>
      <c r="G342" t="s">
        <v>5003</v>
      </c>
      <c r="H342" t="s">
        <v>5004</v>
      </c>
      <c r="I342" t="s">
        <v>102</v>
      </c>
      <c r="J342" t="s">
        <v>27</v>
      </c>
      <c r="K342" t="s">
        <v>456</v>
      </c>
      <c r="L342" t="s">
        <v>211</v>
      </c>
      <c r="M342">
        <v>60505</v>
      </c>
      <c r="N342" t="s">
        <v>105</v>
      </c>
      <c r="O342" t="s">
        <v>4156</v>
      </c>
      <c r="P342" t="s">
        <v>71</v>
      </c>
      <c r="Q342" t="s">
        <v>161</v>
      </c>
      <c r="R342" t="s">
        <v>4157</v>
      </c>
      <c r="S342">
        <v>50.120000000000005</v>
      </c>
      <c r="T342">
        <v>7</v>
      </c>
      <c r="U342">
        <v>0.2</v>
      </c>
      <c r="V342">
        <v>-0.62650000000000716</v>
      </c>
    </row>
    <row r="343" spans="1:22" x14ac:dyDescent="0.35">
      <c r="A343">
        <v>6701</v>
      </c>
      <c r="B343" t="s">
        <v>9040</v>
      </c>
      <c r="C343">
        <v>2014</v>
      </c>
      <c r="D343" s="29">
        <v>41842</v>
      </c>
      <c r="E343" s="29">
        <v>41846</v>
      </c>
      <c r="F343" t="s">
        <v>50</v>
      </c>
      <c r="G343" t="s">
        <v>4348</v>
      </c>
      <c r="H343" t="s">
        <v>4349</v>
      </c>
      <c r="I343" t="s">
        <v>26</v>
      </c>
      <c r="J343" t="s">
        <v>27</v>
      </c>
      <c r="K343" t="s">
        <v>947</v>
      </c>
      <c r="L343" t="s">
        <v>43</v>
      </c>
      <c r="M343">
        <v>92024</v>
      </c>
      <c r="N343" t="s">
        <v>44</v>
      </c>
      <c r="O343" t="s">
        <v>1199</v>
      </c>
      <c r="P343" t="s">
        <v>46</v>
      </c>
      <c r="Q343" t="s">
        <v>75</v>
      </c>
      <c r="R343" t="s">
        <v>1200</v>
      </c>
      <c r="S343">
        <v>50.352000000000004</v>
      </c>
      <c r="T343">
        <v>3</v>
      </c>
      <c r="U343">
        <v>0.2</v>
      </c>
      <c r="V343">
        <v>17.623199999999997</v>
      </c>
    </row>
    <row r="344" spans="1:22" x14ac:dyDescent="0.35">
      <c r="A344">
        <v>6958</v>
      </c>
      <c r="B344" t="s">
        <v>9207</v>
      </c>
      <c r="C344">
        <v>2013</v>
      </c>
      <c r="D344" s="29">
        <v>41470</v>
      </c>
      <c r="E344" s="29">
        <v>41475</v>
      </c>
      <c r="F344" t="s">
        <v>50</v>
      </c>
      <c r="G344" t="s">
        <v>9208</v>
      </c>
      <c r="H344" t="s">
        <v>9209</v>
      </c>
      <c r="I344" t="s">
        <v>26</v>
      </c>
      <c r="J344" t="s">
        <v>27</v>
      </c>
      <c r="K344" t="s">
        <v>497</v>
      </c>
      <c r="L344" t="s">
        <v>1272</v>
      </c>
      <c r="M344">
        <v>31907</v>
      </c>
      <c r="N344" t="s">
        <v>30</v>
      </c>
      <c r="O344" t="s">
        <v>170</v>
      </c>
      <c r="P344" t="s">
        <v>32</v>
      </c>
      <c r="Q344" t="s">
        <v>65</v>
      </c>
      <c r="R344" t="s">
        <v>171</v>
      </c>
      <c r="S344">
        <v>51.75</v>
      </c>
      <c r="T344">
        <v>1</v>
      </c>
      <c r="U344">
        <v>0</v>
      </c>
      <c r="V344">
        <v>15.524999999999999</v>
      </c>
    </row>
    <row r="345" spans="1:22" x14ac:dyDescent="0.35">
      <c r="A345">
        <v>3111</v>
      </c>
      <c r="B345" t="s">
        <v>6325</v>
      </c>
      <c r="C345">
        <v>2013</v>
      </c>
      <c r="D345" s="29">
        <v>41473</v>
      </c>
      <c r="E345" s="29">
        <v>41478</v>
      </c>
      <c r="F345" t="s">
        <v>50</v>
      </c>
      <c r="G345" t="s">
        <v>85</v>
      </c>
      <c r="H345" t="s">
        <v>86</v>
      </c>
      <c r="I345" t="s">
        <v>26</v>
      </c>
      <c r="J345" t="s">
        <v>27</v>
      </c>
      <c r="K345" t="s">
        <v>318</v>
      </c>
      <c r="L345" t="s">
        <v>596</v>
      </c>
      <c r="M345">
        <v>65807</v>
      </c>
      <c r="N345" t="s">
        <v>105</v>
      </c>
      <c r="O345" t="s">
        <v>2127</v>
      </c>
      <c r="P345" t="s">
        <v>46</v>
      </c>
      <c r="Q345" t="s">
        <v>90</v>
      </c>
      <c r="R345" t="s">
        <v>2128</v>
      </c>
      <c r="S345">
        <v>51.84</v>
      </c>
      <c r="T345">
        <v>8</v>
      </c>
      <c r="U345">
        <v>0</v>
      </c>
      <c r="V345">
        <v>25.401600000000002</v>
      </c>
    </row>
    <row r="346" spans="1:22" x14ac:dyDescent="0.35">
      <c r="A346">
        <v>8758</v>
      </c>
      <c r="B346" t="s">
        <v>10223</v>
      </c>
      <c r="C346">
        <v>2013</v>
      </c>
      <c r="D346" s="29">
        <v>41478</v>
      </c>
      <c r="E346" s="29">
        <v>41482</v>
      </c>
      <c r="F346" t="s">
        <v>50</v>
      </c>
      <c r="G346" t="s">
        <v>6865</v>
      </c>
      <c r="H346" t="s">
        <v>6866</v>
      </c>
      <c r="I346" t="s">
        <v>41</v>
      </c>
      <c r="J346" t="s">
        <v>27</v>
      </c>
      <c r="K346" t="s">
        <v>382</v>
      </c>
      <c r="L346" t="s">
        <v>2735</v>
      </c>
      <c r="M346">
        <v>21044</v>
      </c>
      <c r="N346" t="s">
        <v>148</v>
      </c>
      <c r="O346" t="s">
        <v>1057</v>
      </c>
      <c r="P346" t="s">
        <v>46</v>
      </c>
      <c r="Q346" t="s">
        <v>90</v>
      </c>
      <c r="R346" t="s">
        <v>1058</v>
      </c>
      <c r="S346">
        <v>51.84</v>
      </c>
      <c r="T346">
        <v>8</v>
      </c>
      <c r="U346">
        <v>0</v>
      </c>
      <c r="V346">
        <v>24.883200000000002</v>
      </c>
    </row>
    <row r="347" spans="1:22" x14ac:dyDescent="0.35">
      <c r="A347">
        <v>8732</v>
      </c>
      <c r="B347" t="s">
        <v>10207</v>
      </c>
      <c r="C347">
        <v>2012</v>
      </c>
      <c r="D347" s="29">
        <v>41121</v>
      </c>
      <c r="E347" s="29">
        <v>41127</v>
      </c>
      <c r="F347" t="s">
        <v>50</v>
      </c>
      <c r="G347" t="s">
        <v>2328</v>
      </c>
      <c r="H347" t="s">
        <v>2329</v>
      </c>
      <c r="I347" t="s">
        <v>41</v>
      </c>
      <c r="J347" t="s">
        <v>27</v>
      </c>
      <c r="K347" t="s">
        <v>5083</v>
      </c>
      <c r="L347" t="s">
        <v>596</v>
      </c>
      <c r="M347">
        <v>63116</v>
      </c>
      <c r="N347" t="s">
        <v>105</v>
      </c>
      <c r="O347" t="s">
        <v>1405</v>
      </c>
      <c r="P347" t="s">
        <v>46</v>
      </c>
      <c r="Q347" t="s">
        <v>578</v>
      </c>
      <c r="R347" t="s">
        <v>1406</v>
      </c>
      <c r="S347">
        <v>52.59</v>
      </c>
      <c r="T347">
        <v>3</v>
      </c>
      <c r="U347">
        <v>0</v>
      </c>
      <c r="V347">
        <v>15.776999999999996</v>
      </c>
    </row>
    <row r="348" spans="1:22" x14ac:dyDescent="0.35">
      <c r="A348">
        <v>9531</v>
      </c>
      <c r="B348" t="s">
        <v>10683</v>
      </c>
      <c r="C348">
        <v>2014</v>
      </c>
      <c r="D348" s="29">
        <v>41829</v>
      </c>
      <c r="E348" s="29">
        <v>41833</v>
      </c>
      <c r="F348" t="s">
        <v>50</v>
      </c>
      <c r="G348" t="s">
        <v>2323</v>
      </c>
      <c r="H348" t="s">
        <v>2324</v>
      </c>
      <c r="I348" t="s">
        <v>102</v>
      </c>
      <c r="J348" t="s">
        <v>27</v>
      </c>
      <c r="K348" t="s">
        <v>95</v>
      </c>
      <c r="L348" t="s">
        <v>96</v>
      </c>
      <c r="M348">
        <v>98103</v>
      </c>
      <c r="N348" t="s">
        <v>44</v>
      </c>
      <c r="O348" t="s">
        <v>3190</v>
      </c>
      <c r="P348" t="s">
        <v>46</v>
      </c>
      <c r="Q348" t="s">
        <v>90</v>
      </c>
      <c r="R348" t="s">
        <v>186</v>
      </c>
      <c r="S348">
        <v>52.76</v>
      </c>
      <c r="T348">
        <v>2</v>
      </c>
      <c r="U348">
        <v>0</v>
      </c>
      <c r="V348">
        <v>24.269599999999997</v>
      </c>
    </row>
    <row r="349" spans="1:22" x14ac:dyDescent="0.35">
      <c r="A349">
        <v>2505</v>
      </c>
      <c r="B349" t="s">
        <v>5589</v>
      </c>
      <c r="C349">
        <v>2011</v>
      </c>
      <c r="D349" s="29">
        <v>40749</v>
      </c>
      <c r="E349" s="29">
        <v>40751</v>
      </c>
      <c r="F349" t="s">
        <v>23</v>
      </c>
      <c r="G349" t="s">
        <v>916</v>
      </c>
      <c r="H349" t="s">
        <v>917</v>
      </c>
      <c r="I349" t="s">
        <v>26</v>
      </c>
      <c r="J349" t="s">
        <v>27</v>
      </c>
      <c r="K349" t="s">
        <v>127</v>
      </c>
      <c r="L349" t="s">
        <v>43</v>
      </c>
      <c r="M349">
        <v>94122</v>
      </c>
      <c r="N349" t="s">
        <v>44</v>
      </c>
      <c r="O349" t="s">
        <v>953</v>
      </c>
      <c r="P349" t="s">
        <v>46</v>
      </c>
      <c r="Q349" t="s">
        <v>59</v>
      </c>
      <c r="R349" t="s">
        <v>954</v>
      </c>
      <c r="S349">
        <v>53.72</v>
      </c>
      <c r="T349">
        <v>4</v>
      </c>
      <c r="U349">
        <v>0</v>
      </c>
      <c r="V349">
        <v>15.041600000000003</v>
      </c>
    </row>
    <row r="350" spans="1:22" x14ac:dyDescent="0.35">
      <c r="A350">
        <v>2048</v>
      </c>
      <c r="B350" t="s">
        <v>4923</v>
      </c>
      <c r="C350">
        <v>2013</v>
      </c>
      <c r="D350" s="29">
        <v>41473</v>
      </c>
      <c r="E350" s="29">
        <v>41477</v>
      </c>
      <c r="F350" t="s">
        <v>50</v>
      </c>
      <c r="G350" t="s">
        <v>4924</v>
      </c>
      <c r="H350" t="s">
        <v>4925</v>
      </c>
      <c r="I350" t="s">
        <v>41</v>
      </c>
      <c r="J350" t="s">
        <v>27</v>
      </c>
      <c r="K350" t="s">
        <v>4926</v>
      </c>
      <c r="L350" t="s">
        <v>788</v>
      </c>
      <c r="M350">
        <v>8861</v>
      </c>
      <c r="N350" t="s">
        <v>148</v>
      </c>
      <c r="O350" t="s">
        <v>1624</v>
      </c>
      <c r="P350" t="s">
        <v>46</v>
      </c>
      <c r="Q350" t="s">
        <v>90</v>
      </c>
      <c r="R350" t="s">
        <v>1625</v>
      </c>
      <c r="S350">
        <v>55.48</v>
      </c>
      <c r="T350">
        <v>1</v>
      </c>
      <c r="U350">
        <v>0</v>
      </c>
      <c r="V350">
        <v>26.630399999999998</v>
      </c>
    </row>
    <row r="351" spans="1:22" x14ac:dyDescent="0.35">
      <c r="A351">
        <v>2996</v>
      </c>
      <c r="B351" t="s">
        <v>6189</v>
      </c>
      <c r="C351">
        <v>2011</v>
      </c>
      <c r="D351" s="29">
        <v>40738</v>
      </c>
      <c r="E351" s="29">
        <v>40745</v>
      </c>
      <c r="F351" t="s">
        <v>50</v>
      </c>
      <c r="G351" t="s">
        <v>1459</v>
      </c>
      <c r="H351" t="s">
        <v>1460</v>
      </c>
      <c r="I351" t="s">
        <v>26</v>
      </c>
      <c r="J351" t="s">
        <v>27</v>
      </c>
      <c r="K351" t="s">
        <v>544</v>
      </c>
      <c r="L351" t="s">
        <v>310</v>
      </c>
      <c r="M351">
        <v>85023</v>
      </c>
      <c r="N351" t="s">
        <v>44</v>
      </c>
      <c r="O351" t="s">
        <v>58</v>
      </c>
      <c r="P351" t="s">
        <v>46</v>
      </c>
      <c r="Q351" t="s">
        <v>59</v>
      </c>
      <c r="R351" t="s">
        <v>60</v>
      </c>
      <c r="S351">
        <v>55.92</v>
      </c>
      <c r="T351">
        <v>5</v>
      </c>
      <c r="U351">
        <v>0.2</v>
      </c>
      <c r="V351">
        <v>6.2910000000000004</v>
      </c>
    </row>
    <row r="352" spans="1:22" x14ac:dyDescent="0.35">
      <c r="A352">
        <v>6848</v>
      </c>
      <c r="B352" t="s">
        <v>9136</v>
      </c>
      <c r="C352">
        <v>2013</v>
      </c>
      <c r="D352" s="29">
        <v>41474</v>
      </c>
      <c r="E352" s="29">
        <v>41478</v>
      </c>
      <c r="F352" t="s">
        <v>50</v>
      </c>
      <c r="G352" t="s">
        <v>646</v>
      </c>
      <c r="H352" t="s">
        <v>647</v>
      </c>
      <c r="I352" t="s">
        <v>26</v>
      </c>
      <c r="J352" t="s">
        <v>27</v>
      </c>
      <c r="K352" t="s">
        <v>544</v>
      </c>
      <c r="L352" t="s">
        <v>310</v>
      </c>
      <c r="M352">
        <v>85023</v>
      </c>
      <c r="N352" t="s">
        <v>44</v>
      </c>
      <c r="O352" t="s">
        <v>1671</v>
      </c>
      <c r="P352" t="s">
        <v>71</v>
      </c>
      <c r="Q352" t="s">
        <v>72</v>
      </c>
      <c r="R352" t="s">
        <v>1672</v>
      </c>
      <c r="S352">
        <v>55.991999999999997</v>
      </c>
      <c r="T352">
        <v>1</v>
      </c>
      <c r="U352">
        <v>0.2</v>
      </c>
      <c r="V352">
        <v>3.4995000000000029</v>
      </c>
    </row>
    <row r="353" spans="1:22" x14ac:dyDescent="0.35">
      <c r="A353">
        <v>5650</v>
      </c>
      <c r="B353" t="s">
        <v>8403</v>
      </c>
      <c r="C353">
        <v>2014</v>
      </c>
      <c r="D353" s="29">
        <v>41838</v>
      </c>
      <c r="E353" s="29">
        <v>41840</v>
      </c>
      <c r="F353" t="s">
        <v>23</v>
      </c>
      <c r="G353" t="s">
        <v>2431</v>
      </c>
      <c r="H353" t="s">
        <v>2432</v>
      </c>
      <c r="I353" t="s">
        <v>41</v>
      </c>
      <c r="J353" t="s">
        <v>27</v>
      </c>
      <c r="K353" t="s">
        <v>6122</v>
      </c>
      <c r="L353" t="s">
        <v>43</v>
      </c>
      <c r="M353">
        <v>92307</v>
      </c>
      <c r="N353" t="s">
        <v>44</v>
      </c>
      <c r="O353" t="s">
        <v>8404</v>
      </c>
      <c r="P353" t="s">
        <v>46</v>
      </c>
      <c r="Q353" t="s">
        <v>173</v>
      </c>
      <c r="R353" t="s">
        <v>8056</v>
      </c>
      <c r="S353">
        <v>57.9</v>
      </c>
      <c r="T353">
        <v>5</v>
      </c>
      <c r="U353">
        <v>0</v>
      </c>
      <c r="V353">
        <v>28.95</v>
      </c>
    </row>
    <row r="354" spans="1:22" x14ac:dyDescent="0.35">
      <c r="A354">
        <v>9231</v>
      </c>
      <c r="B354" t="s">
        <v>10501</v>
      </c>
      <c r="C354">
        <v>2014</v>
      </c>
      <c r="D354" s="29">
        <v>41844</v>
      </c>
      <c r="E354" s="29">
        <v>41847</v>
      </c>
      <c r="F354" t="s">
        <v>188</v>
      </c>
      <c r="G354" t="s">
        <v>164</v>
      </c>
      <c r="H354" t="s">
        <v>165</v>
      </c>
      <c r="I354" t="s">
        <v>26</v>
      </c>
      <c r="J354" t="s">
        <v>27</v>
      </c>
      <c r="K354" t="s">
        <v>42</v>
      </c>
      <c r="L354" t="s">
        <v>43</v>
      </c>
      <c r="M354">
        <v>90045</v>
      </c>
      <c r="N354" t="s">
        <v>44</v>
      </c>
      <c r="O354" t="s">
        <v>4284</v>
      </c>
      <c r="P354" t="s">
        <v>46</v>
      </c>
      <c r="Q354" t="s">
        <v>90</v>
      </c>
      <c r="R354" t="s">
        <v>4285</v>
      </c>
      <c r="S354">
        <v>58.320000000000007</v>
      </c>
      <c r="T354">
        <v>9</v>
      </c>
      <c r="U354">
        <v>0</v>
      </c>
      <c r="V354">
        <v>27.993600000000001</v>
      </c>
    </row>
    <row r="355" spans="1:22" x14ac:dyDescent="0.35">
      <c r="A355">
        <v>4175</v>
      </c>
      <c r="B355" t="s">
        <v>7271</v>
      </c>
      <c r="C355">
        <v>2013</v>
      </c>
      <c r="D355" s="29">
        <v>41457</v>
      </c>
      <c r="E355" s="29">
        <v>41457</v>
      </c>
      <c r="F355" t="s">
        <v>1290</v>
      </c>
      <c r="G355" t="s">
        <v>2334</v>
      </c>
      <c r="H355" t="s">
        <v>2335</v>
      </c>
      <c r="I355" t="s">
        <v>26</v>
      </c>
      <c r="J355" t="s">
        <v>27</v>
      </c>
      <c r="K355" t="s">
        <v>382</v>
      </c>
      <c r="L355" t="s">
        <v>383</v>
      </c>
      <c r="M355">
        <v>29203</v>
      </c>
      <c r="N355" t="s">
        <v>30</v>
      </c>
      <c r="O355" t="s">
        <v>2750</v>
      </c>
      <c r="P355" t="s">
        <v>46</v>
      </c>
      <c r="Q355" t="s">
        <v>75</v>
      </c>
      <c r="R355" t="s">
        <v>2751</v>
      </c>
      <c r="S355">
        <v>58.34</v>
      </c>
      <c r="T355">
        <v>2</v>
      </c>
      <c r="U355">
        <v>0</v>
      </c>
      <c r="V355">
        <v>28.0032</v>
      </c>
    </row>
    <row r="356" spans="1:22" x14ac:dyDescent="0.35">
      <c r="A356">
        <v>1045</v>
      </c>
      <c r="B356" t="s">
        <v>3093</v>
      </c>
      <c r="C356">
        <v>2014</v>
      </c>
      <c r="D356" s="29">
        <v>41830</v>
      </c>
      <c r="E356" s="29">
        <v>41833</v>
      </c>
      <c r="F356" t="s">
        <v>188</v>
      </c>
      <c r="G356" t="s">
        <v>3094</v>
      </c>
      <c r="H356" t="s">
        <v>3095</v>
      </c>
      <c r="I356" t="s">
        <v>41</v>
      </c>
      <c r="J356" t="s">
        <v>27</v>
      </c>
      <c r="K356" t="s">
        <v>303</v>
      </c>
      <c r="L356" t="s">
        <v>211</v>
      </c>
      <c r="M356">
        <v>60610</v>
      </c>
      <c r="N356" t="s">
        <v>105</v>
      </c>
      <c r="O356" t="s">
        <v>3098</v>
      </c>
      <c r="P356" t="s">
        <v>46</v>
      </c>
      <c r="Q356" t="s">
        <v>78</v>
      </c>
      <c r="R356" t="s">
        <v>3099</v>
      </c>
      <c r="S356">
        <v>58.463999999999977</v>
      </c>
      <c r="T356">
        <v>9</v>
      </c>
      <c r="U356">
        <v>0.8</v>
      </c>
      <c r="V356">
        <v>-146.16000000000003</v>
      </c>
    </row>
    <row r="357" spans="1:22" x14ac:dyDescent="0.35">
      <c r="A357">
        <v>3569</v>
      </c>
      <c r="B357" t="s">
        <v>6748</v>
      </c>
      <c r="C357">
        <v>2014</v>
      </c>
      <c r="D357" s="29">
        <v>41824</v>
      </c>
      <c r="E357" s="29">
        <v>41824</v>
      </c>
      <c r="F357" t="s">
        <v>1290</v>
      </c>
      <c r="G357" t="s">
        <v>721</v>
      </c>
      <c r="H357" t="s">
        <v>722</v>
      </c>
      <c r="I357" t="s">
        <v>102</v>
      </c>
      <c r="J357" t="s">
        <v>27</v>
      </c>
      <c r="K357" t="s">
        <v>95</v>
      </c>
      <c r="L357" t="s">
        <v>96</v>
      </c>
      <c r="M357">
        <v>98105</v>
      </c>
      <c r="N357" t="s">
        <v>44</v>
      </c>
      <c r="O357" t="s">
        <v>1018</v>
      </c>
      <c r="P357" t="s">
        <v>71</v>
      </c>
      <c r="Q357" t="s">
        <v>161</v>
      </c>
      <c r="R357" t="s">
        <v>1019</v>
      </c>
      <c r="S357">
        <v>59.98</v>
      </c>
      <c r="T357">
        <v>2</v>
      </c>
      <c r="U357">
        <v>0</v>
      </c>
      <c r="V357">
        <v>26.391200000000005</v>
      </c>
    </row>
    <row r="358" spans="1:22" x14ac:dyDescent="0.35">
      <c r="A358">
        <v>6525</v>
      </c>
      <c r="B358" t="s">
        <v>8940</v>
      </c>
      <c r="C358">
        <v>2013</v>
      </c>
      <c r="D358" s="29">
        <v>41463</v>
      </c>
      <c r="E358" s="29">
        <v>41469</v>
      </c>
      <c r="F358" t="s">
        <v>50</v>
      </c>
      <c r="G358" t="s">
        <v>3173</v>
      </c>
      <c r="H358" t="s">
        <v>3174</v>
      </c>
      <c r="I358" t="s">
        <v>102</v>
      </c>
      <c r="J358" t="s">
        <v>27</v>
      </c>
      <c r="K358" t="s">
        <v>146</v>
      </c>
      <c r="L358" t="s">
        <v>147</v>
      </c>
      <c r="M358">
        <v>19120</v>
      </c>
      <c r="N358" t="s">
        <v>148</v>
      </c>
      <c r="O358" t="s">
        <v>3782</v>
      </c>
      <c r="P358" t="s">
        <v>71</v>
      </c>
      <c r="Q358" t="s">
        <v>72</v>
      </c>
      <c r="R358" t="s">
        <v>3783</v>
      </c>
      <c r="S358">
        <v>59.993999999999993</v>
      </c>
      <c r="T358">
        <v>1</v>
      </c>
      <c r="U358">
        <v>0.4</v>
      </c>
      <c r="V358">
        <v>-12.998700000000007</v>
      </c>
    </row>
    <row r="359" spans="1:22" x14ac:dyDescent="0.35">
      <c r="A359">
        <v>6968</v>
      </c>
      <c r="B359" t="s">
        <v>9212</v>
      </c>
      <c r="C359">
        <v>2013</v>
      </c>
      <c r="D359" s="29">
        <v>41472</v>
      </c>
      <c r="E359" s="29">
        <v>41476</v>
      </c>
      <c r="F359" t="s">
        <v>23</v>
      </c>
      <c r="G359" t="s">
        <v>581</v>
      </c>
      <c r="H359" t="s">
        <v>582</v>
      </c>
      <c r="I359" t="s">
        <v>41</v>
      </c>
      <c r="J359" t="s">
        <v>27</v>
      </c>
      <c r="K359" t="s">
        <v>382</v>
      </c>
      <c r="L359" t="s">
        <v>383</v>
      </c>
      <c r="M359">
        <v>29203</v>
      </c>
      <c r="N359" t="s">
        <v>30</v>
      </c>
      <c r="O359" t="s">
        <v>7064</v>
      </c>
      <c r="P359" t="s">
        <v>46</v>
      </c>
      <c r="Q359" t="s">
        <v>90</v>
      </c>
      <c r="R359" t="s">
        <v>7065</v>
      </c>
      <c r="S359">
        <v>60.12</v>
      </c>
      <c r="T359">
        <v>9</v>
      </c>
      <c r="U359">
        <v>0</v>
      </c>
      <c r="V359">
        <v>28.857599999999998</v>
      </c>
    </row>
    <row r="360" spans="1:22" x14ac:dyDescent="0.35">
      <c r="A360">
        <v>2713</v>
      </c>
      <c r="B360" t="s">
        <v>5861</v>
      </c>
      <c r="C360">
        <v>2014</v>
      </c>
      <c r="D360" s="29">
        <v>41850</v>
      </c>
      <c r="E360" s="29">
        <v>41853</v>
      </c>
      <c r="F360" t="s">
        <v>23</v>
      </c>
      <c r="G360" t="s">
        <v>2520</v>
      </c>
      <c r="H360" t="s">
        <v>2521</v>
      </c>
      <c r="I360" t="s">
        <v>26</v>
      </c>
      <c r="J360" t="s">
        <v>27</v>
      </c>
      <c r="K360" t="s">
        <v>276</v>
      </c>
      <c r="L360" t="s">
        <v>267</v>
      </c>
      <c r="M360">
        <v>12180</v>
      </c>
      <c r="N360" t="s">
        <v>148</v>
      </c>
      <c r="O360" t="s">
        <v>688</v>
      </c>
      <c r="P360" t="s">
        <v>46</v>
      </c>
      <c r="Q360" t="s">
        <v>68</v>
      </c>
      <c r="R360" t="s">
        <v>689</v>
      </c>
      <c r="S360">
        <v>60.12</v>
      </c>
      <c r="T360">
        <v>9</v>
      </c>
      <c r="U360">
        <v>0</v>
      </c>
      <c r="V360">
        <v>22.244399999999995</v>
      </c>
    </row>
    <row r="361" spans="1:22" x14ac:dyDescent="0.35">
      <c r="A361">
        <v>2372</v>
      </c>
      <c r="B361" t="s">
        <v>5405</v>
      </c>
      <c r="C361">
        <v>2013</v>
      </c>
      <c r="D361" s="29">
        <v>41463</v>
      </c>
      <c r="E361" s="29">
        <v>41467</v>
      </c>
      <c r="F361" t="s">
        <v>23</v>
      </c>
      <c r="G361" t="s">
        <v>2410</v>
      </c>
      <c r="H361" t="s">
        <v>2411</v>
      </c>
      <c r="I361" t="s">
        <v>41</v>
      </c>
      <c r="J361" t="s">
        <v>27</v>
      </c>
      <c r="K361" t="s">
        <v>456</v>
      </c>
      <c r="L361" t="s">
        <v>211</v>
      </c>
      <c r="M361">
        <v>60505</v>
      </c>
      <c r="N361" t="s">
        <v>105</v>
      </c>
      <c r="O361" t="s">
        <v>4628</v>
      </c>
      <c r="P361" t="s">
        <v>32</v>
      </c>
      <c r="Q361" t="s">
        <v>65</v>
      </c>
      <c r="R361" t="s">
        <v>4629</v>
      </c>
      <c r="S361">
        <v>60.288000000000004</v>
      </c>
      <c r="T361">
        <v>8</v>
      </c>
      <c r="U361">
        <v>0.6</v>
      </c>
      <c r="V361">
        <v>-27.129599999999996</v>
      </c>
    </row>
    <row r="362" spans="1:22" x14ac:dyDescent="0.35">
      <c r="A362">
        <v>2318</v>
      </c>
      <c r="B362" t="s">
        <v>5322</v>
      </c>
      <c r="C362">
        <v>2014</v>
      </c>
      <c r="D362" s="29">
        <v>41841</v>
      </c>
      <c r="E362" s="29">
        <v>41846</v>
      </c>
      <c r="F362" t="s">
        <v>50</v>
      </c>
      <c r="G362" t="s">
        <v>5323</v>
      </c>
      <c r="H362" t="s">
        <v>5324</v>
      </c>
      <c r="I362" t="s">
        <v>41</v>
      </c>
      <c r="J362" t="s">
        <v>27</v>
      </c>
      <c r="K362" t="s">
        <v>5325</v>
      </c>
      <c r="L362" t="s">
        <v>5326</v>
      </c>
      <c r="M362">
        <v>57103</v>
      </c>
      <c r="N362" t="s">
        <v>105</v>
      </c>
      <c r="O362" t="s">
        <v>3294</v>
      </c>
      <c r="P362" t="s">
        <v>46</v>
      </c>
      <c r="Q362" t="s">
        <v>75</v>
      </c>
      <c r="R362" t="s">
        <v>3295</v>
      </c>
      <c r="S362">
        <v>60.83</v>
      </c>
      <c r="T362">
        <v>7</v>
      </c>
      <c r="U362">
        <v>0</v>
      </c>
      <c r="V362">
        <v>30.414999999999999</v>
      </c>
    </row>
    <row r="363" spans="1:22" x14ac:dyDescent="0.35">
      <c r="A363">
        <v>2175</v>
      </c>
      <c r="B363" t="s">
        <v>5115</v>
      </c>
      <c r="C363">
        <v>2012</v>
      </c>
      <c r="D363" s="29">
        <v>41120</v>
      </c>
      <c r="E363" s="29">
        <v>41124</v>
      </c>
      <c r="F363" t="s">
        <v>23</v>
      </c>
      <c r="G363" t="s">
        <v>4952</v>
      </c>
      <c r="H363" t="s">
        <v>4953</v>
      </c>
      <c r="I363" t="s">
        <v>41</v>
      </c>
      <c r="J363" t="s">
        <v>27</v>
      </c>
      <c r="K363" t="s">
        <v>184</v>
      </c>
      <c r="L363" t="s">
        <v>104</v>
      </c>
      <c r="M363">
        <v>77041</v>
      </c>
      <c r="N363" t="s">
        <v>105</v>
      </c>
      <c r="O363" t="s">
        <v>4890</v>
      </c>
      <c r="P363" t="s">
        <v>46</v>
      </c>
      <c r="Q363" t="s">
        <v>59</v>
      </c>
      <c r="R363" t="s">
        <v>4891</v>
      </c>
      <c r="S363">
        <v>61.792000000000002</v>
      </c>
      <c r="T363">
        <v>4</v>
      </c>
      <c r="U363">
        <v>0.2</v>
      </c>
      <c r="V363">
        <v>6.1792000000000016</v>
      </c>
    </row>
    <row r="364" spans="1:22" x14ac:dyDescent="0.35">
      <c r="A364">
        <v>7511</v>
      </c>
      <c r="B364" t="s">
        <v>9515</v>
      </c>
      <c r="C364">
        <v>2014</v>
      </c>
      <c r="D364" s="29">
        <v>41835</v>
      </c>
      <c r="E364" s="29">
        <v>41839</v>
      </c>
      <c r="F364" t="s">
        <v>50</v>
      </c>
      <c r="G364" t="s">
        <v>2114</v>
      </c>
      <c r="H364" t="s">
        <v>2115</v>
      </c>
      <c r="I364" t="s">
        <v>26</v>
      </c>
      <c r="J364" t="s">
        <v>27</v>
      </c>
      <c r="K364" t="s">
        <v>497</v>
      </c>
      <c r="L364" t="s">
        <v>498</v>
      </c>
      <c r="M364">
        <v>43229</v>
      </c>
      <c r="N364" t="s">
        <v>148</v>
      </c>
      <c r="O364" t="s">
        <v>728</v>
      </c>
      <c r="P364" t="s">
        <v>46</v>
      </c>
      <c r="Q364" t="s">
        <v>59</v>
      </c>
      <c r="R364" t="s">
        <v>729</v>
      </c>
      <c r="S364">
        <v>62.040000000000006</v>
      </c>
      <c r="T364">
        <v>5</v>
      </c>
      <c r="U364">
        <v>0.2</v>
      </c>
      <c r="V364">
        <v>4.6530000000000022</v>
      </c>
    </row>
    <row r="365" spans="1:22" x14ac:dyDescent="0.35">
      <c r="A365">
        <v>8185</v>
      </c>
      <c r="B365" t="s">
        <v>9882</v>
      </c>
      <c r="C365">
        <v>2014</v>
      </c>
      <c r="D365" s="29">
        <v>41844</v>
      </c>
      <c r="E365" s="29">
        <v>41848</v>
      </c>
      <c r="F365" t="s">
        <v>50</v>
      </c>
      <c r="G365" t="s">
        <v>1719</v>
      </c>
      <c r="H365" t="s">
        <v>1720</v>
      </c>
      <c r="I365" t="s">
        <v>41</v>
      </c>
      <c r="J365" t="s">
        <v>27</v>
      </c>
      <c r="K365" t="s">
        <v>303</v>
      </c>
      <c r="L365" t="s">
        <v>211</v>
      </c>
      <c r="M365">
        <v>60623</v>
      </c>
      <c r="N365" t="s">
        <v>105</v>
      </c>
      <c r="O365" t="s">
        <v>3733</v>
      </c>
      <c r="P365" t="s">
        <v>46</v>
      </c>
      <c r="Q365" t="s">
        <v>90</v>
      </c>
      <c r="R365" t="s">
        <v>3734</v>
      </c>
      <c r="S365">
        <v>63.311999999999998</v>
      </c>
      <c r="T365">
        <v>3</v>
      </c>
      <c r="U365">
        <v>0.2</v>
      </c>
      <c r="V365">
        <v>20.576399999999996</v>
      </c>
    </row>
    <row r="366" spans="1:22" x14ac:dyDescent="0.35">
      <c r="A366">
        <v>4780</v>
      </c>
      <c r="B366" t="s">
        <v>7769</v>
      </c>
      <c r="C366">
        <v>2011</v>
      </c>
      <c r="D366" s="29">
        <v>40732</v>
      </c>
      <c r="E366" s="29">
        <v>40734</v>
      </c>
      <c r="F366" t="s">
        <v>188</v>
      </c>
      <c r="G366" t="s">
        <v>5985</v>
      </c>
      <c r="H366" t="s">
        <v>5986</v>
      </c>
      <c r="I366" t="s">
        <v>26</v>
      </c>
      <c r="J366" t="s">
        <v>27</v>
      </c>
      <c r="K366" t="s">
        <v>3452</v>
      </c>
      <c r="L366" t="s">
        <v>267</v>
      </c>
      <c r="M366">
        <v>14215</v>
      </c>
      <c r="N366" t="s">
        <v>148</v>
      </c>
      <c r="O366" t="s">
        <v>1839</v>
      </c>
      <c r="P366" t="s">
        <v>32</v>
      </c>
      <c r="Q366" t="s">
        <v>36</v>
      </c>
      <c r="R366" t="s">
        <v>1840</v>
      </c>
      <c r="S366">
        <v>63.882000000000005</v>
      </c>
      <c r="T366">
        <v>1</v>
      </c>
      <c r="U366">
        <v>0.1</v>
      </c>
      <c r="V366">
        <v>10.647000000000004</v>
      </c>
    </row>
    <row r="367" spans="1:22" x14ac:dyDescent="0.35">
      <c r="A367">
        <v>3580</v>
      </c>
      <c r="B367" t="s">
        <v>6758</v>
      </c>
      <c r="C367">
        <v>2013</v>
      </c>
      <c r="D367" s="29">
        <v>41481</v>
      </c>
      <c r="E367" s="29">
        <v>41485</v>
      </c>
      <c r="F367" t="s">
        <v>50</v>
      </c>
      <c r="G367" t="s">
        <v>3003</v>
      </c>
      <c r="H367" t="s">
        <v>3004</v>
      </c>
      <c r="I367" t="s">
        <v>26</v>
      </c>
      <c r="J367" t="s">
        <v>27</v>
      </c>
      <c r="K367" t="s">
        <v>328</v>
      </c>
      <c r="L367" t="s">
        <v>1487</v>
      </c>
      <c r="M367">
        <v>39212</v>
      </c>
      <c r="N367" t="s">
        <v>30</v>
      </c>
      <c r="O367" t="s">
        <v>5803</v>
      </c>
      <c r="P367" t="s">
        <v>46</v>
      </c>
      <c r="Q367" t="s">
        <v>90</v>
      </c>
      <c r="R367" t="s">
        <v>5804</v>
      </c>
      <c r="S367">
        <v>65.5</v>
      </c>
      <c r="T367">
        <v>5</v>
      </c>
      <c r="U367">
        <v>0</v>
      </c>
      <c r="V367">
        <v>32.094999999999999</v>
      </c>
    </row>
    <row r="368" spans="1:22" x14ac:dyDescent="0.35">
      <c r="A368">
        <v>4580</v>
      </c>
      <c r="B368" t="s">
        <v>7615</v>
      </c>
      <c r="C368">
        <v>2011</v>
      </c>
      <c r="D368" s="29">
        <v>40751</v>
      </c>
      <c r="E368" s="29">
        <v>40757</v>
      </c>
      <c r="F368" t="s">
        <v>50</v>
      </c>
      <c r="G368" t="s">
        <v>3703</v>
      </c>
      <c r="H368" t="s">
        <v>3704</v>
      </c>
      <c r="I368" t="s">
        <v>41</v>
      </c>
      <c r="J368" t="s">
        <v>27</v>
      </c>
      <c r="K368" t="s">
        <v>266</v>
      </c>
      <c r="L368" t="s">
        <v>267</v>
      </c>
      <c r="M368">
        <v>10035</v>
      </c>
      <c r="N368" t="s">
        <v>148</v>
      </c>
      <c r="O368" t="s">
        <v>7616</v>
      </c>
      <c r="P368" t="s">
        <v>46</v>
      </c>
      <c r="Q368" t="s">
        <v>90</v>
      </c>
      <c r="R368" t="s">
        <v>7617</v>
      </c>
      <c r="S368">
        <v>65.78</v>
      </c>
      <c r="T368">
        <v>11</v>
      </c>
      <c r="U368">
        <v>0</v>
      </c>
      <c r="V368">
        <v>32.232199999999999</v>
      </c>
    </row>
    <row r="369" spans="1:22" x14ac:dyDescent="0.35">
      <c r="A369">
        <v>5666</v>
      </c>
      <c r="B369" t="s">
        <v>8409</v>
      </c>
      <c r="C369">
        <v>2013</v>
      </c>
      <c r="D369" s="29">
        <v>41477</v>
      </c>
      <c r="E369" s="29">
        <v>41477</v>
      </c>
      <c r="F369" t="s">
        <v>1290</v>
      </c>
      <c r="G369" t="s">
        <v>6311</v>
      </c>
      <c r="H369" t="s">
        <v>6312</v>
      </c>
      <c r="I369" t="s">
        <v>41</v>
      </c>
      <c r="J369" t="s">
        <v>27</v>
      </c>
      <c r="K369" t="s">
        <v>606</v>
      </c>
      <c r="L369" t="s">
        <v>498</v>
      </c>
      <c r="M369">
        <v>43055</v>
      </c>
      <c r="N369" t="s">
        <v>148</v>
      </c>
      <c r="O369" t="s">
        <v>933</v>
      </c>
      <c r="P369" t="s">
        <v>46</v>
      </c>
      <c r="Q369" t="s">
        <v>59</v>
      </c>
      <c r="R369" t="s">
        <v>934</v>
      </c>
      <c r="S369">
        <v>66.688000000000002</v>
      </c>
      <c r="T369">
        <v>1</v>
      </c>
      <c r="U369">
        <v>0.2</v>
      </c>
      <c r="V369">
        <v>4.1680000000000028</v>
      </c>
    </row>
    <row r="370" spans="1:22" x14ac:dyDescent="0.35">
      <c r="A370">
        <v>7341</v>
      </c>
      <c r="B370" t="s">
        <v>9431</v>
      </c>
      <c r="C370">
        <v>2011</v>
      </c>
      <c r="D370" s="29">
        <v>40750</v>
      </c>
      <c r="E370" s="29">
        <v>40756</v>
      </c>
      <c r="F370" t="s">
        <v>50</v>
      </c>
      <c r="G370" t="s">
        <v>4143</v>
      </c>
      <c r="H370" t="s">
        <v>4144</v>
      </c>
      <c r="I370" t="s">
        <v>26</v>
      </c>
      <c r="J370" t="s">
        <v>27</v>
      </c>
      <c r="K370" t="s">
        <v>1736</v>
      </c>
      <c r="L370" t="s">
        <v>1272</v>
      </c>
      <c r="M370">
        <v>30318</v>
      </c>
      <c r="N370" t="s">
        <v>30</v>
      </c>
      <c r="O370" t="s">
        <v>5165</v>
      </c>
      <c r="P370" t="s">
        <v>32</v>
      </c>
      <c r="Q370" t="s">
        <v>36</v>
      </c>
      <c r="R370" t="s">
        <v>5166</v>
      </c>
      <c r="S370">
        <v>67.88</v>
      </c>
      <c r="T370">
        <v>2</v>
      </c>
      <c r="U370">
        <v>0</v>
      </c>
      <c r="V370">
        <v>18.327599999999997</v>
      </c>
    </row>
    <row r="371" spans="1:22" x14ac:dyDescent="0.35">
      <c r="A371">
        <v>3491</v>
      </c>
      <c r="B371" t="s">
        <v>6681</v>
      </c>
      <c r="C371">
        <v>2012</v>
      </c>
      <c r="D371" s="29">
        <v>41092</v>
      </c>
      <c r="E371" s="29">
        <v>41096</v>
      </c>
      <c r="F371" t="s">
        <v>50</v>
      </c>
      <c r="G371" t="s">
        <v>5127</v>
      </c>
      <c r="H371" t="s">
        <v>5128</v>
      </c>
      <c r="I371" t="s">
        <v>26</v>
      </c>
      <c r="J371" t="s">
        <v>27</v>
      </c>
      <c r="K371" t="s">
        <v>6682</v>
      </c>
      <c r="L371" t="s">
        <v>211</v>
      </c>
      <c r="M371">
        <v>60188</v>
      </c>
      <c r="N371" t="s">
        <v>105</v>
      </c>
      <c r="O371" t="s">
        <v>1765</v>
      </c>
      <c r="P371" t="s">
        <v>46</v>
      </c>
      <c r="Q371" t="s">
        <v>59</v>
      </c>
      <c r="R371" t="s">
        <v>1766</v>
      </c>
      <c r="S371">
        <v>68.599999999999994</v>
      </c>
      <c r="T371">
        <v>5</v>
      </c>
      <c r="U371">
        <v>0.2</v>
      </c>
      <c r="V371">
        <v>6.0024999999999977</v>
      </c>
    </row>
    <row r="372" spans="1:22" x14ac:dyDescent="0.35">
      <c r="A372">
        <v>3323</v>
      </c>
      <c r="B372" t="s">
        <v>6534</v>
      </c>
      <c r="C372">
        <v>2012</v>
      </c>
      <c r="D372" s="29">
        <v>41113</v>
      </c>
      <c r="E372" s="29">
        <v>41117</v>
      </c>
      <c r="F372" t="s">
        <v>50</v>
      </c>
      <c r="G372" t="s">
        <v>2284</v>
      </c>
      <c r="H372" t="s">
        <v>2285</v>
      </c>
      <c r="I372" t="s">
        <v>102</v>
      </c>
      <c r="J372" t="s">
        <v>27</v>
      </c>
      <c r="K372" t="s">
        <v>266</v>
      </c>
      <c r="L372" t="s">
        <v>267</v>
      </c>
      <c r="M372">
        <v>10009</v>
      </c>
      <c r="N372" t="s">
        <v>148</v>
      </c>
      <c r="O372" t="s">
        <v>77</v>
      </c>
      <c r="P372" t="s">
        <v>46</v>
      </c>
      <c r="Q372" t="s">
        <v>78</v>
      </c>
      <c r="R372" t="s">
        <v>79</v>
      </c>
      <c r="S372">
        <v>68.94</v>
      </c>
      <c r="T372">
        <v>3</v>
      </c>
      <c r="U372">
        <v>0</v>
      </c>
      <c r="V372">
        <v>20.681999999999995</v>
      </c>
    </row>
    <row r="373" spans="1:22" x14ac:dyDescent="0.35">
      <c r="A373">
        <v>4399</v>
      </c>
      <c r="B373" t="s">
        <v>7471</v>
      </c>
      <c r="C373">
        <v>2011</v>
      </c>
      <c r="D373" s="29">
        <v>40731</v>
      </c>
      <c r="E373" s="29">
        <v>40735</v>
      </c>
      <c r="F373" t="s">
        <v>50</v>
      </c>
      <c r="G373" t="s">
        <v>2114</v>
      </c>
      <c r="H373" t="s">
        <v>2115</v>
      </c>
      <c r="I373" t="s">
        <v>26</v>
      </c>
      <c r="J373" t="s">
        <v>27</v>
      </c>
      <c r="K373" t="s">
        <v>146</v>
      </c>
      <c r="L373" t="s">
        <v>147</v>
      </c>
      <c r="M373">
        <v>19120</v>
      </c>
      <c r="N373" t="s">
        <v>148</v>
      </c>
      <c r="O373" t="s">
        <v>1875</v>
      </c>
      <c r="P373" t="s">
        <v>32</v>
      </c>
      <c r="Q373" t="s">
        <v>65</v>
      </c>
      <c r="R373" t="s">
        <v>1876</v>
      </c>
      <c r="S373">
        <v>69.00800000000001</v>
      </c>
      <c r="T373">
        <v>2</v>
      </c>
      <c r="U373">
        <v>0.2</v>
      </c>
      <c r="V373">
        <v>12.0764</v>
      </c>
    </row>
    <row r="374" spans="1:22" x14ac:dyDescent="0.35">
      <c r="A374">
        <v>500</v>
      </c>
      <c r="B374" t="s">
        <v>1710</v>
      </c>
      <c r="C374">
        <v>2013</v>
      </c>
      <c r="D374" s="29">
        <v>41481</v>
      </c>
      <c r="E374" s="29">
        <v>41487</v>
      </c>
      <c r="F374" t="s">
        <v>50</v>
      </c>
      <c r="G374" t="s">
        <v>1583</v>
      </c>
      <c r="H374" t="s">
        <v>1584</v>
      </c>
      <c r="I374" t="s">
        <v>26</v>
      </c>
      <c r="J374" t="s">
        <v>27</v>
      </c>
      <c r="K374" t="s">
        <v>1711</v>
      </c>
      <c r="L374" t="s">
        <v>43</v>
      </c>
      <c r="M374">
        <v>92627</v>
      </c>
      <c r="N374" t="s">
        <v>44</v>
      </c>
      <c r="O374" t="s">
        <v>1716</v>
      </c>
      <c r="P374" t="s">
        <v>32</v>
      </c>
      <c r="Q374" t="s">
        <v>65</v>
      </c>
      <c r="R374" t="s">
        <v>1717</v>
      </c>
      <c r="S374">
        <v>69.3</v>
      </c>
      <c r="T374">
        <v>9</v>
      </c>
      <c r="U374">
        <v>0</v>
      </c>
      <c r="V374">
        <v>22.868999999999996</v>
      </c>
    </row>
    <row r="375" spans="1:22" x14ac:dyDescent="0.35">
      <c r="A375">
        <v>6278</v>
      </c>
      <c r="B375" t="s">
        <v>8798</v>
      </c>
      <c r="C375">
        <v>2013</v>
      </c>
      <c r="D375" s="29">
        <v>41473</v>
      </c>
      <c r="E375" s="29">
        <v>41478</v>
      </c>
      <c r="F375" t="s">
        <v>23</v>
      </c>
      <c r="G375" t="s">
        <v>5176</v>
      </c>
      <c r="H375" t="s">
        <v>5177</v>
      </c>
      <c r="I375" t="s">
        <v>26</v>
      </c>
      <c r="J375" t="s">
        <v>27</v>
      </c>
      <c r="K375" t="s">
        <v>95</v>
      </c>
      <c r="L375" t="s">
        <v>96</v>
      </c>
      <c r="M375">
        <v>98105</v>
      </c>
      <c r="N375" t="s">
        <v>44</v>
      </c>
      <c r="O375" t="s">
        <v>277</v>
      </c>
      <c r="P375" t="s">
        <v>46</v>
      </c>
      <c r="Q375" t="s">
        <v>59</v>
      </c>
      <c r="R375" t="s">
        <v>278</v>
      </c>
      <c r="S375">
        <v>69.52</v>
      </c>
      <c r="T375">
        <v>2</v>
      </c>
      <c r="U375">
        <v>0</v>
      </c>
      <c r="V375">
        <v>17.379999999999995</v>
      </c>
    </row>
    <row r="376" spans="1:22" x14ac:dyDescent="0.35">
      <c r="A376">
        <v>579</v>
      </c>
      <c r="B376" t="s">
        <v>1951</v>
      </c>
      <c r="C376">
        <v>2014</v>
      </c>
      <c r="D376" s="29">
        <v>41841</v>
      </c>
      <c r="E376" s="29">
        <v>41847</v>
      </c>
      <c r="F376" t="s">
        <v>50</v>
      </c>
      <c r="G376" t="s">
        <v>1952</v>
      </c>
      <c r="H376" t="s">
        <v>1953</v>
      </c>
      <c r="I376" t="s">
        <v>26</v>
      </c>
      <c r="J376" t="s">
        <v>27</v>
      </c>
      <c r="K376" t="s">
        <v>303</v>
      </c>
      <c r="L376" t="s">
        <v>211</v>
      </c>
      <c r="M376">
        <v>60610</v>
      </c>
      <c r="N376" t="s">
        <v>105</v>
      </c>
      <c r="O376" t="s">
        <v>547</v>
      </c>
      <c r="P376" t="s">
        <v>46</v>
      </c>
      <c r="Q376" t="s">
        <v>59</v>
      </c>
      <c r="R376" t="s">
        <v>548</v>
      </c>
      <c r="S376">
        <v>69.712000000000003</v>
      </c>
      <c r="T376">
        <v>2</v>
      </c>
      <c r="U376">
        <v>0.2</v>
      </c>
      <c r="V376">
        <v>8.7139999999999951</v>
      </c>
    </row>
    <row r="377" spans="1:22" x14ac:dyDescent="0.35">
      <c r="A377">
        <v>3355</v>
      </c>
      <c r="B377" t="s">
        <v>6561</v>
      </c>
      <c r="C377">
        <v>2011</v>
      </c>
      <c r="D377" s="29">
        <v>40743</v>
      </c>
      <c r="E377" s="29">
        <v>40748</v>
      </c>
      <c r="F377" t="s">
        <v>50</v>
      </c>
      <c r="G377" t="s">
        <v>1005</v>
      </c>
      <c r="H377" t="s">
        <v>1006</v>
      </c>
      <c r="I377" t="s">
        <v>41</v>
      </c>
      <c r="J377" t="s">
        <v>27</v>
      </c>
      <c r="K377" t="s">
        <v>515</v>
      </c>
      <c r="L377" t="s">
        <v>747</v>
      </c>
      <c r="M377">
        <v>6010</v>
      </c>
      <c r="N377" t="s">
        <v>148</v>
      </c>
      <c r="O377" t="s">
        <v>6562</v>
      </c>
      <c r="P377" t="s">
        <v>32</v>
      </c>
      <c r="Q377" t="s">
        <v>56</v>
      </c>
      <c r="R377" t="s">
        <v>6563</v>
      </c>
      <c r="S377">
        <v>70.559999999999988</v>
      </c>
      <c r="T377">
        <v>1</v>
      </c>
      <c r="U377">
        <v>0.3</v>
      </c>
      <c r="V377">
        <v>-4.032</v>
      </c>
    </row>
    <row r="378" spans="1:22" x14ac:dyDescent="0.35">
      <c r="A378">
        <v>587</v>
      </c>
      <c r="B378" t="s">
        <v>1968</v>
      </c>
      <c r="C378">
        <v>2012</v>
      </c>
      <c r="D378" s="29">
        <v>41093</v>
      </c>
      <c r="E378" s="29">
        <v>41099</v>
      </c>
      <c r="F378" t="s">
        <v>50</v>
      </c>
      <c r="G378" t="s">
        <v>1969</v>
      </c>
      <c r="H378" t="s">
        <v>1970</v>
      </c>
      <c r="I378" t="s">
        <v>26</v>
      </c>
      <c r="J378" t="s">
        <v>27</v>
      </c>
      <c r="K378" t="s">
        <v>1464</v>
      </c>
      <c r="L378" t="s">
        <v>29</v>
      </c>
      <c r="M378">
        <v>40475</v>
      </c>
      <c r="N378" t="s">
        <v>30</v>
      </c>
      <c r="O378" t="s">
        <v>1445</v>
      </c>
      <c r="P378" t="s">
        <v>32</v>
      </c>
      <c r="Q378" t="s">
        <v>36</v>
      </c>
      <c r="R378" t="s">
        <v>1446</v>
      </c>
      <c r="S378">
        <v>70.98</v>
      </c>
      <c r="T378">
        <v>1</v>
      </c>
      <c r="U378">
        <v>0</v>
      </c>
      <c r="V378">
        <v>4.968599999999995</v>
      </c>
    </row>
    <row r="379" spans="1:22" x14ac:dyDescent="0.35">
      <c r="A379">
        <v>24</v>
      </c>
      <c r="B379" t="s">
        <v>143</v>
      </c>
      <c r="C379">
        <v>2014</v>
      </c>
      <c r="D379" s="29">
        <v>41837</v>
      </c>
      <c r="E379" s="29">
        <v>41839</v>
      </c>
      <c r="F379" t="s">
        <v>23</v>
      </c>
      <c r="G379" t="s">
        <v>144</v>
      </c>
      <c r="H379" t="s">
        <v>145</v>
      </c>
      <c r="I379" t="s">
        <v>26</v>
      </c>
      <c r="J379" t="s">
        <v>27</v>
      </c>
      <c r="K379" t="s">
        <v>146</v>
      </c>
      <c r="L379" t="s">
        <v>147</v>
      </c>
      <c r="M379">
        <v>19140</v>
      </c>
      <c r="N379" t="s">
        <v>148</v>
      </c>
      <c r="O379" t="s">
        <v>149</v>
      </c>
      <c r="P379" t="s">
        <v>32</v>
      </c>
      <c r="Q379" t="s">
        <v>36</v>
      </c>
      <c r="R379" t="s">
        <v>150</v>
      </c>
      <c r="S379">
        <v>71.371999999999986</v>
      </c>
      <c r="T379">
        <v>2</v>
      </c>
      <c r="U379">
        <v>0.3</v>
      </c>
      <c r="V379">
        <v>-1.0196000000000005</v>
      </c>
    </row>
    <row r="380" spans="1:22" x14ac:dyDescent="0.35">
      <c r="A380">
        <v>7499</v>
      </c>
      <c r="B380" t="s">
        <v>9509</v>
      </c>
      <c r="C380">
        <v>2014</v>
      </c>
      <c r="D380" s="29">
        <v>41835</v>
      </c>
      <c r="E380" s="29">
        <v>41839</v>
      </c>
      <c r="F380" t="s">
        <v>50</v>
      </c>
      <c r="G380" t="s">
        <v>5806</v>
      </c>
      <c r="H380" t="s">
        <v>5807</v>
      </c>
      <c r="I380" t="s">
        <v>26</v>
      </c>
      <c r="J380" t="s">
        <v>27</v>
      </c>
      <c r="K380" t="s">
        <v>3972</v>
      </c>
      <c r="L380" t="s">
        <v>43</v>
      </c>
      <c r="M380">
        <v>92683</v>
      </c>
      <c r="N380" t="s">
        <v>44</v>
      </c>
      <c r="O380" t="s">
        <v>175</v>
      </c>
      <c r="P380" t="s">
        <v>46</v>
      </c>
      <c r="Q380" t="s">
        <v>68</v>
      </c>
      <c r="R380" t="s">
        <v>176</v>
      </c>
      <c r="S380">
        <v>71.92</v>
      </c>
      <c r="T380">
        <v>4</v>
      </c>
      <c r="U380">
        <v>0</v>
      </c>
      <c r="V380">
        <v>20.856799999999993</v>
      </c>
    </row>
    <row r="381" spans="1:22" x14ac:dyDescent="0.35">
      <c r="A381">
        <v>4273</v>
      </c>
      <c r="B381" t="s">
        <v>7373</v>
      </c>
      <c r="C381">
        <v>2014</v>
      </c>
      <c r="D381" s="29">
        <v>41842</v>
      </c>
      <c r="E381" s="29">
        <v>41842</v>
      </c>
      <c r="F381" t="s">
        <v>1290</v>
      </c>
      <c r="G381" t="s">
        <v>1939</v>
      </c>
      <c r="H381" t="s">
        <v>1940</v>
      </c>
      <c r="I381" t="s">
        <v>26</v>
      </c>
      <c r="J381" t="s">
        <v>27</v>
      </c>
      <c r="K381" t="s">
        <v>3649</v>
      </c>
      <c r="L381" t="s">
        <v>121</v>
      </c>
      <c r="M381">
        <v>84107</v>
      </c>
      <c r="N381" t="s">
        <v>44</v>
      </c>
      <c r="O381" t="s">
        <v>6791</v>
      </c>
      <c r="P381" t="s">
        <v>71</v>
      </c>
      <c r="Q381" t="s">
        <v>72</v>
      </c>
      <c r="R381" t="s">
        <v>6792</v>
      </c>
      <c r="S381">
        <v>71.928000000000011</v>
      </c>
      <c r="T381">
        <v>9</v>
      </c>
      <c r="U381">
        <v>0.2</v>
      </c>
      <c r="V381">
        <v>6.2936999999999976</v>
      </c>
    </row>
    <row r="382" spans="1:22" x14ac:dyDescent="0.35">
      <c r="A382">
        <v>8714</v>
      </c>
      <c r="B382" t="s">
        <v>10200</v>
      </c>
      <c r="C382">
        <v>2014</v>
      </c>
      <c r="D382" s="29">
        <v>41832</v>
      </c>
      <c r="E382" s="29">
        <v>41837</v>
      </c>
      <c r="F382" t="s">
        <v>50</v>
      </c>
      <c r="G382" t="s">
        <v>7625</v>
      </c>
      <c r="H382" t="s">
        <v>7626</v>
      </c>
      <c r="I382" t="s">
        <v>41</v>
      </c>
      <c r="J382" t="s">
        <v>27</v>
      </c>
      <c r="K382" t="s">
        <v>947</v>
      </c>
      <c r="L382" t="s">
        <v>43</v>
      </c>
      <c r="M382">
        <v>92105</v>
      </c>
      <c r="N382" t="s">
        <v>44</v>
      </c>
      <c r="O382" t="s">
        <v>2381</v>
      </c>
      <c r="P382" t="s">
        <v>71</v>
      </c>
      <c r="Q382" t="s">
        <v>72</v>
      </c>
      <c r="R382" t="s">
        <v>2382</v>
      </c>
      <c r="S382">
        <v>71.951999999999998</v>
      </c>
      <c r="T382">
        <v>6</v>
      </c>
      <c r="U382">
        <v>0.2</v>
      </c>
      <c r="V382">
        <v>5.3963999999999963</v>
      </c>
    </row>
    <row r="383" spans="1:22" x14ac:dyDescent="0.35">
      <c r="A383">
        <v>5938</v>
      </c>
      <c r="B383" t="s">
        <v>8582</v>
      </c>
      <c r="C383">
        <v>2013</v>
      </c>
      <c r="D383" s="29">
        <v>41460</v>
      </c>
      <c r="E383" s="29">
        <v>41460</v>
      </c>
      <c r="F383" t="s">
        <v>1290</v>
      </c>
      <c r="G383" t="s">
        <v>440</v>
      </c>
      <c r="H383" t="s">
        <v>441</v>
      </c>
      <c r="I383" t="s">
        <v>102</v>
      </c>
      <c r="J383" t="s">
        <v>27</v>
      </c>
      <c r="K383" t="s">
        <v>95</v>
      </c>
      <c r="L383" t="s">
        <v>96</v>
      </c>
      <c r="M383">
        <v>98103</v>
      </c>
      <c r="N383" t="s">
        <v>44</v>
      </c>
      <c r="O383" t="s">
        <v>3893</v>
      </c>
      <c r="P383" t="s">
        <v>71</v>
      </c>
      <c r="Q383" t="s">
        <v>72</v>
      </c>
      <c r="R383" t="s">
        <v>3894</v>
      </c>
      <c r="S383">
        <v>71.975999999999999</v>
      </c>
      <c r="T383">
        <v>3</v>
      </c>
      <c r="U383">
        <v>0.2</v>
      </c>
      <c r="V383">
        <v>8.9969999999999892</v>
      </c>
    </row>
    <row r="384" spans="1:22" x14ac:dyDescent="0.35">
      <c r="A384">
        <v>8741</v>
      </c>
      <c r="B384" t="s">
        <v>10213</v>
      </c>
      <c r="C384">
        <v>2013</v>
      </c>
      <c r="D384" s="29">
        <v>41480</v>
      </c>
      <c r="E384" s="29">
        <v>41481</v>
      </c>
      <c r="F384" t="s">
        <v>188</v>
      </c>
      <c r="G384" t="s">
        <v>4261</v>
      </c>
      <c r="H384" t="s">
        <v>4262</v>
      </c>
      <c r="I384" t="s">
        <v>26</v>
      </c>
      <c r="J384" t="s">
        <v>27</v>
      </c>
      <c r="K384" t="s">
        <v>4268</v>
      </c>
      <c r="L384" t="s">
        <v>736</v>
      </c>
      <c r="M384">
        <v>70506</v>
      </c>
      <c r="N384" t="s">
        <v>30</v>
      </c>
      <c r="O384" t="s">
        <v>4231</v>
      </c>
      <c r="P384" t="s">
        <v>46</v>
      </c>
      <c r="Q384" t="s">
        <v>68</v>
      </c>
      <c r="R384" t="s">
        <v>4232</v>
      </c>
      <c r="S384">
        <v>73.2</v>
      </c>
      <c r="T384">
        <v>5</v>
      </c>
      <c r="U384">
        <v>0</v>
      </c>
      <c r="V384">
        <v>21.227999999999998</v>
      </c>
    </row>
    <row r="385" spans="1:22" x14ac:dyDescent="0.35">
      <c r="A385">
        <v>2733</v>
      </c>
      <c r="B385" t="s">
        <v>5886</v>
      </c>
      <c r="C385">
        <v>2011</v>
      </c>
      <c r="D385" s="29">
        <v>40726</v>
      </c>
      <c r="E385" s="29">
        <v>40730</v>
      </c>
      <c r="F385" t="s">
        <v>50</v>
      </c>
      <c r="G385" t="s">
        <v>156</v>
      </c>
      <c r="H385" t="s">
        <v>157</v>
      </c>
      <c r="I385" t="s">
        <v>26</v>
      </c>
      <c r="J385" t="s">
        <v>27</v>
      </c>
      <c r="K385" t="s">
        <v>2126</v>
      </c>
      <c r="L385" t="s">
        <v>788</v>
      </c>
      <c r="M385">
        <v>7060</v>
      </c>
      <c r="N385" t="s">
        <v>148</v>
      </c>
      <c r="O385" t="s">
        <v>2669</v>
      </c>
      <c r="P385" t="s">
        <v>71</v>
      </c>
      <c r="Q385" t="s">
        <v>72</v>
      </c>
      <c r="R385" t="s">
        <v>2670</v>
      </c>
      <c r="S385">
        <v>73.98</v>
      </c>
      <c r="T385">
        <v>2</v>
      </c>
      <c r="U385">
        <v>0</v>
      </c>
      <c r="V385">
        <v>19.974600000000002</v>
      </c>
    </row>
    <row r="386" spans="1:22" x14ac:dyDescent="0.35">
      <c r="A386">
        <v>8849</v>
      </c>
      <c r="B386" t="s">
        <v>10274</v>
      </c>
      <c r="C386">
        <v>2012</v>
      </c>
      <c r="D386" s="29">
        <v>41092</v>
      </c>
      <c r="E386" s="29">
        <v>41094</v>
      </c>
      <c r="F386" t="s">
        <v>188</v>
      </c>
      <c r="G386" t="s">
        <v>1171</v>
      </c>
      <c r="H386" t="s">
        <v>1172</v>
      </c>
      <c r="I386" t="s">
        <v>41</v>
      </c>
      <c r="J386" t="s">
        <v>27</v>
      </c>
      <c r="K386" t="s">
        <v>4588</v>
      </c>
      <c r="L386" t="s">
        <v>88</v>
      </c>
      <c r="M386">
        <v>27604</v>
      </c>
      <c r="N386" t="s">
        <v>30</v>
      </c>
      <c r="O386" t="s">
        <v>3562</v>
      </c>
      <c r="P386" t="s">
        <v>71</v>
      </c>
      <c r="Q386" t="s">
        <v>72</v>
      </c>
      <c r="R386" t="s">
        <v>3563</v>
      </c>
      <c r="S386">
        <v>74.239999999999995</v>
      </c>
      <c r="T386">
        <v>1</v>
      </c>
      <c r="U386">
        <v>0.2</v>
      </c>
      <c r="V386">
        <v>8.3519999999999932</v>
      </c>
    </row>
    <row r="387" spans="1:22" x14ac:dyDescent="0.35">
      <c r="A387">
        <v>8907</v>
      </c>
      <c r="B387" t="s">
        <v>10306</v>
      </c>
      <c r="C387">
        <v>2013</v>
      </c>
      <c r="D387" s="29">
        <v>41457</v>
      </c>
      <c r="E387" s="29">
        <v>41457</v>
      </c>
      <c r="F387" t="s">
        <v>1290</v>
      </c>
      <c r="G387" t="s">
        <v>6713</v>
      </c>
      <c r="H387" t="s">
        <v>6714</v>
      </c>
      <c r="I387" t="s">
        <v>102</v>
      </c>
      <c r="J387" t="s">
        <v>27</v>
      </c>
      <c r="K387" t="s">
        <v>266</v>
      </c>
      <c r="L387" t="s">
        <v>267</v>
      </c>
      <c r="M387">
        <v>10009</v>
      </c>
      <c r="N387" t="s">
        <v>148</v>
      </c>
      <c r="O387" t="s">
        <v>631</v>
      </c>
      <c r="P387" t="s">
        <v>46</v>
      </c>
      <c r="Q387" t="s">
        <v>90</v>
      </c>
      <c r="R387" t="s">
        <v>632</v>
      </c>
      <c r="S387">
        <v>75.06</v>
      </c>
      <c r="T387">
        <v>9</v>
      </c>
      <c r="U387">
        <v>0</v>
      </c>
      <c r="V387">
        <v>33.776999999999994</v>
      </c>
    </row>
    <row r="388" spans="1:22" x14ac:dyDescent="0.35">
      <c r="A388">
        <v>3216</v>
      </c>
      <c r="B388" t="s">
        <v>6433</v>
      </c>
      <c r="C388">
        <v>2014</v>
      </c>
      <c r="D388" s="29">
        <v>41829</v>
      </c>
      <c r="E388" s="29">
        <v>41831</v>
      </c>
      <c r="F388" t="s">
        <v>188</v>
      </c>
      <c r="G388" t="s">
        <v>3010</v>
      </c>
      <c r="H388" t="s">
        <v>3011</v>
      </c>
      <c r="I388" t="s">
        <v>26</v>
      </c>
      <c r="J388" t="s">
        <v>27</v>
      </c>
      <c r="K388" t="s">
        <v>6434</v>
      </c>
      <c r="L388" t="s">
        <v>43</v>
      </c>
      <c r="M388">
        <v>94403</v>
      </c>
      <c r="N388" t="s">
        <v>44</v>
      </c>
      <c r="O388" t="s">
        <v>257</v>
      </c>
      <c r="P388" t="s">
        <v>46</v>
      </c>
      <c r="Q388" t="s">
        <v>47</v>
      </c>
      <c r="R388" t="s">
        <v>258</v>
      </c>
      <c r="S388">
        <v>75.179999999999993</v>
      </c>
      <c r="T388">
        <v>6</v>
      </c>
      <c r="U388">
        <v>0</v>
      </c>
      <c r="V388">
        <v>35.334599999999995</v>
      </c>
    </row>
    <row r="389" spans="1:22" x14ac:dyDescent="0.35">
      <c r="A389">
        <v>395</v>
      </c>
      <c r="B389" t="s">
        <v>1388</v>
      </c>
      <c r="C389">
        <v>2014</v>
      </c>
      <c r="D389" s="29">
        <v>41821</v>
      </c>
      <c r="E389" s="29">
        <v>41826</v>
      </c>
      <c r="F389" t="s">
        <v>50</v>
      </c>
      <c r="G389" t="s">
        <v>1389</v>
      </c>
      <c r="H389" t="s">
        <v>1390</v>
      </c>
      <c r="I389" t="s">
        <v>102</v>
      </c>
      <c r="J389" t="s">
        <v>27</v>
      </c>
      <c r="K389" t="s">
        <v>1391</v>
      </c>
      <c r="L389" t="s">
        <v>1392</v>
      </c>
      <c r="M389">
        <v>89115</v>
      </c>
      <c r="N389" t="s">
        <v>44</v>
      </c>
      <c r="O389" t="s">
        <v>1393</v>
      </c>
      <c r="P389" t="s">
        <v>46</v>
      </c>
      <c r="Q389" t="s">
        <v>75</v>
      </c>
      <c r="R389" t="s">
        <v>1394</v>
      </c>
      <c r="S389">
        <v>75.792000000000002</v>
      </c>
      <c r="T389">
        <v>3</v>
      </c>
      <c r="U389">
        <v>0.2</v>
      </c>
      <c r="V389">
        <v>25.579799999999992</v>
      </c>
    </row>
    <row r="390" spans="1:22" x14ac:dyDescent="0.35">
      <c r="A390">
        <v>6966</v>
      </c>
      <c r="B390" t="s">
        <v>9212</v>
      </c>
      <c r="C390">
        <v>2013</v>
      </c>
      <c r="D390" s="29">
        <v>41472</v>
      </c>
      <c r="E390" s="29">
        <v>41476</v>
      </c>
      <c r="F390" t="s">
        <v>23</v>
      </c>
      <c r="G390" t="s">
        <v>581</v>
      </c>
      <c r="H390" t="s">
        <v>582</v>
      </c>
      <c r="I390" t="s">
        <v>41</v>
      </c>
      <c r="J390" t="s">
        <v>27</v>
      </c>
      <c r="K390" t="s">
        <v>382</v>
      </c>
      <c r="L390" t="s">
        <v>383</v>
      </c>
      <c r="M390">
        <v>29203</v>
      </c>
      <c r="N390" t="s">
        <v>30</v>
      </c>
      <c r="O390" t="s">
        <v>5331</v>
      </c>
      <c r="P390" t="s">
        <v>71</v>
      </c>
      <c r="Q390" t="s">
        <v>161</v>
      </c>
      <c r="R390" t="s">
        <v>5332</v>
      </c>
      <c r="S390">
        <v>75.98</v>
      </c>
      <c r="T390">
        <v>2</v>
      </c>
      <c r="U390">
        <v>0</v>
      </c>
      <c r="V390">
        <v>18.235199999999999</v>
      </c>
    </row>
    <row r="391" spans="1:22" x14ac:dyDescent="0.35">
      <c r="A391">
        <v>7659</v>
      </c>
      <c r="B391" t="s">
        <v>9587</v>
      </c>
      <c r="C391">
        <v>2014</v>
      </c>
      <c r="D391" s="29">
        <v>41851</v>
      </c>
      <c r="E391" s="29">
        <v>41854</v>
      </c>
      <c r="F391" t="s">
        <v>188</v>
      </c>
      <c r="G391" t="s">
        <v>6256</v>
      </c>
      <c r="H391" t="s">
        <v>6257</v>
      </c>
      <c r="I391" t="s">
        <v>102</v>
      </c>
      <c r="J391" t="s">
        <v>27</v>
      </c>
      <c r="K391" t="s">
        <v>1119</v>
      </c>
      <c r="L391" t="s">
        <v>498</v>
      </c>
      <c r="M391">
        <v>44107</v>
      </c>
      <c r="N391" t="s">
        <v>148</v>
      </c>
      <c r="O391" t="s">
        <v>2596</v>
      </c>
      <c r="P391" t="s">
        <v>46</v>
      </c>
      <c r="Q391" t="s">
        <v>75</v>
      </c>
      <c r="R391" t="s">
        <v>2597</v>
      </c>
      <c r="S391">
        <v>76.77600000000001</v>
      </c>
      <c r="T391">
        <v>4</v>
      </c>
      <c r="U391">
        <v>0.7</v>
      </c>
      <c r="V391">
        <v>-53.743199999999973</v>
      </c>
    </row>
    <row r="392" spans="1:22" x14ac:dyDescent="0.35">
      <c r="A392">
        <v>5986</v>
      </c>
      <c r="B392" t="s">
        <v>8609</v>
      </c>
      <c r="C392">
        <v>2013</v>
      </c>
      <c r="D392" s="29">
        <v>41475</v>
      </c>
      <c r="E392" s="29">
        <v>41481</v>
      </c>
      <c r="F392" t="s">
        <v>50</v>
      </c>
      <c r="G392" t="s">
        <v>4869</v>
      </c>
      <c r="H392" t="s">
        <v>4870</v>
      </c>
      <c r="I392" t="s">
        <v>26</v>
      </c>
      <c r="J392" t="s">
        <v>27</v>
      </c>
      <c r="K392" t="s">
        <v>7619</v>
      </c>
      <c r="L392" t="s">
        <v>1487</v>
      </c>
      <c r="M392">
        <v>39401</v>
      </c>
      <c r="N392" t="s">
        <v>30</v>
      </c>
      <c r="O392" t="s">
        <v>6809</v>
      </c>
      <c r="P392" t="s">
        <v>46</v>
      </c>
      <c r="Q392" t="s">
        <v>75</v>
      </c>
      <c r="R392" t="s">
        <v>6810</v>
      </c>
      <c r="S392">
        <v>77.56</v>
      </c>
      <c r="T392">
        <v>2</v>
      </c>
      <c r="U392">
        <v>0</v>
      </c>
      <c r="V392">
        <v>35.677599999999998</v>
      </c>
    </row>
    <row r="393" spans="1:22" x14ac:dyDescent="0.35">
      <c r="A393">
        <v>43</v>
      </c>
      <c r="B393" t="s">
        <v>214</v>
      </c>
      <c r="C393">
        <v>2013</v>
      </c>
      <c r="D393" s="29">
        <v>41473</v>
      </c>
      <c r="E393" s="29">
        <v>41478</v>
      </c>
      <c r="F393" t="s">
        <v>50</v>
      </c>
      <c r="G393" t="s">
        <v>215</v>
      </c>
      <c r="H393" t="s">
        <v>216</v>
      </c>
      <c r="I393" t="s">
        <v>41</v>
      </c>
      <c r="J393" t="s">
        <v>27</v>
      </c>
      <c r="K393" t="s">
        <v>42</v>
      </c>
      <c r="L393" t="s">
        <v>43</v>
      </c>
      <c r="M393">
        <v>90049</v>
      </c>
      <c r="N393" t="s">
        <v>44</v>
      </c>
      <c r="O393" t="s">
        <v>217</v>
      </c>
      <c r="P393" t="s">
        <v>46</v>
      </c>
      <c r="Q393" t="s">
        <v>59</v>
      </c>
      <c r="R393" t="s">
        <v>218</v>
      </c>
      <c r="S393">
        <v>77.88</v>
      </c>
      <c r="T393">
        <v>2</v>
      </c>
      <c r="U393">
        <v>0</v>
      </c>
      <c r="V393">
        <v>3.8939999999999912</v>
      </c>
    </row>
    <row r="394" spans="1:22" x14ac:dyDescent="0.35">
      <c r="A394">
        <v>2507</v>
      </c>
      <c r="B394" t="s">
        <v>5589</v>
      </c>
      <c r="C394">
        <v>2011</v>
      </c>
      <c r="D394" s="29">
        <v>40749</v>
      </c>
      <c r="E394" s="29">
        <v>40751</v>
      </c>
      <c r="F394" t="s">
        <v>23</v>
      </c>
      <c r="G394" t="s">
        <v>916</v>
      </c>
      <c r="H394" t="s">
        <v>917</v>
      </c>
      <c r="I394" t="s">
        <v>26</v>
      </c>
      <c r="J394" t="s">
        <v>27</v>
      </c>
      <c r="K394" t="s">
        <v>127</v>
      </c>
      <c r="L394" t="s">
        <v>43</v>
      </c>
      <c r="M394">
        <v>94122</v>
      </c>
      <c r="N394" t="s">
        <v>44</v>
      </c>
      <c r="O394" t="s">
        <v>922</v>
      </c>
      <c r="P394" t="s">
        <v>32</v>
      </c>
      <c r="Q394" t="s">
        <v>65</v>
      </c>
      <c r="R394" t="s">
        <v>186</v>
      </c>
      <c r="S394">
        <v>77.92</v>
      </c>
      <c r="T394">
        <v>8</v>
      </c>
      <c r="U394">
        <v>0</v>
      </c>
      <c r="V394">
        <v>34.284800000000004</v>
      </c>
    </row>
    <row r="395" spans="1:22" x14ac:dyDescent="0.35">
      <c r="A395">
        <v>3683</v>
      </c>
      <c r="B395" t="s">
        <v>6843</v>
      </c>
      <c r="C395">
        <v>2012</v>
      </c>
      <c r="D395" s="29">
        <v>41099</v>
      </c>
      <c r="E395" s="29">
        <v>41104</v>
      </c>
      <c r="F395" t="s">
        <v>50</v>
      </c>
      <c r="G395" t="s">
        <v>4558</v>
      </c>
      <c r="H395" t="s">
        <v>4559</v>
      </c>
      <c r="I395" t="s">
        <v>26</v>
      </c>
      <c r="J395" t="s">
        <v>27</v>
      </c>
      <c r="K395" t="s">
        <v>3213</v>
      </c>
      <c r="L395" t="s">
        <v>2735</v>
      </c>
      <c r="M395">
        <v>20735</v>
      </c>
      <c r="N395" t="s">
        <v>148</v>
      </c>
      <c r="O395" t="s">
        <v>6846</v>
      </c>
      <c r="P395" t="s">
        <v>46</v>
      </c>
      <c r="Q395" t="s">
        <v>68</v>
      </c>
      <c r="R395" t="s">
        <v>6847</v>
      </c>
      <c r="S395">
        <v>79.36</v>
      </c>
      <c r="T395">
        <v>4</v>
      </c>
      <c r="U395">
        <v>0</v>
      </c>
      <c r="V395">
        <v>32.537600000000005</v>
      </c>
    </row>
    <row r="396" spans="1:22" x14ac:dyDescent="0.35">
      <c r="A396">
        <v>9569</v>
      </c>
      <c r="B396" t="s">
        <v>10707</v>
      </c>
      <c r="C396">
        <v>2014</v>
      </c>
      <c r="D396" s="29">
        <v>41826</v>
      </c>
      <c r="E396" s="29">
        <v>41828</v>
      </c>
      <c r="F396" t="s">
        <v>188</v>
      </c>
      <c r="G396" t="s">
        <v>3856</v>
      </c>
      <c r="H396" t="s">
        <v>3857</v>
      </c>
      <c r="I396" t="s">
        <v>41</v>
      </c>
      <c r="J396" t="s">
        <v>27</v>
      </c>
      <c r="K396" t="s">
        <v>137</v>
      </c>
      <c r="L396" t="s">
        <v>138</v>
      </c>
      <c r="M396">
        <v>68025</v>
      </c>
      <c r="N396" t="s">
        <v>105</v>
      </c>
      <c r="O396" t="s">
        <v>558</v>
      </c>
      <c r="P396" t="s">
        <v>71</v>
      </c>
      <c r="Q396" t="s">
        <v>72</v>
      </c>
      <c r="R396" t="s">
        <v>559</v>
      </c>
      <c r="S396">
        <v>79.959999999999994</v>
      </c>
      <c r="T396">
        <v>4</v>
      </c>
      <c r="U396">
        <v>0</v>
      </c>
      <c r="V396">
        <v>22.388800000000003</v>
      </c>
    </row>
    <row r="397" spans="1:22" x14ac:dyDescent="0.35">
      <c r="A397">
        <v>4048</v>
      </c>
      <c r="B397" t="s">
        <v>7174</v>
      </c>
      <c r="C397">
        <v>2012</v>
      </c>
      <c r="D397" s="29">
        <v>41106</v>
      </c>
      <c r="E397" s="29">
        <v>41109</v>
      </c>
      <c r="F397" t="s">
        <v>188</v>
      </c>
      <c r="G397" t="s">
        <v>6982</v>
      </c>
      <c r="H397" t="s">
        <v>6983</v>
      </c>
      <c r="I397" t="s">
        <v>41</v>
      </c>
      <c r="J397" t="s">
        <v>27</v>
      </c>
      <c r="K397" t="s">
        <v>266</v>
      </c>
      <c r="L397" t="s">
        <v>267</v>
      </c>
      <c r="M397">
        <v>10035</v>
      </c>
      <c r="N397" t="s">
        <v>148</v>
      </c>
      <c r="O397" t="s">
        <v>3849</v>
      </c>
      <c r="P397" t="s">
        <v>46</v>
      </c>
      <c r="Q397" t="s">
        <v>90</v>
      </c>
      <c r="R397" t="s">
        <v>3850</v>
      </c>
      <c r="S397">
        <v>80.88</v>
      </c>
      <c r="T397">
        <v>3</v>
      </c>
      <c r="U397">
        <v>0</v>
      </c>
      <c r="V397">
        <v>39.6312</v>
      </c>
    </row>
    <row r="398" spans="1:22" x14ac:dyDescent="0.35">
      <c r="A398">
        <v>8405</v>
      </c>
      <c r="B398" t="s">
        <v>10011</v>
      </c>
      <c r="C398">
        <v>2014</v>
      </c>
      <c r="D398" s="29">
        <v>41829</v>
      </c>
      <c r="E398" s="29">
        <v>41833</v>
      </c>
      <c r="F398" t="s">
        <v>50</v>
      </c>
      <c r="G398" t="s">
        <v>9874</v>
      </c>
      <c r="H398" t="s">
        <v>9875</v>
      </c>
      <c r="I398" t="s">
        <v>41</v>
      </c>
      <c r="J398" t="s">
        <v>27</v>
      </c>
      <c r="K398" t="s">
        <v>606</v>
      </c>
      <c r="L398" t="s">
        <v>245</v>
      </c>
      <c r="M398">
        <v>19711</v>
      </c>
      <c r="N398" t="s">
        <v>148</v>
      </c>
      <c r="O398" t="s">
        <v>6261</v>
      </c>
      <c r="P398" t="s">
        <v>32</v>
      </c>
      <c r="Q398" t="s">
        <v>65</v>
      </c>
      <c r="R398" t="s">
        <v>6262</v>
      </c>
      <c r="S398">
        <v>83.92</v>
      </c>
      <c r="T398">
        <v>4</v>
      </c>
      <c r="U398">
        <v>0</v>
      </c>
      <c r="V398">
        <v>5.8743999999999943</v>
      </c>
    </row>
    <row r="399" spans="1:22" x14ac:dyDescent="0.35">
      <c r="A399">
        <v>3682</v>
      </c>
      <c r="B399" t="s">
        <v>6843</v>
      </c>
      <c r="C399">
        <v>2012</v>
      </c>
      <c r="D399" s="29">
        <v>41099</v>
      </c>
      <c r="E399" s="29">
        <v>41104</v>
      </c>
      <c r="F399" t="s">
        <v>50</v>
      </c>
      <c r="G399" t="s">
        <v>4558</v>
      </c>
      <c r="H399" t="s">
        <v>4559</v>
      </c>
      <c r="I399" t="s">
        <v>26</v>
      </c>
      <c r="J399" t="s">
        <v>27</v>
      </c>
      <c r="K399" t="s">
        <v>3213</v>
      </c>
      <c r="L399" t="s">
        <v>2735</v>
      </c>
      <c r="M399">
        <v>20735</v>
      </c>
      <c r="N399" t="s">
        <v>148</v>
      </c>
      <c r="O399" t="s">
        <v>3542</v>
      </c>
      <c r="P399" t="s">
        <v>46</v>
      </c>
      <c r="Q399" t="s">
        <v>75</v>
      </c>
      <c r="R399" t="s">
        <v>3543</v>
      </c>
      <c r="S399">
        <v>84.09</v>
      </c>
      <c r="T399">
        <v>3</v>
      </c>
      <c r="U399">
        <v>0</v>
      </c>
      <c r="V399">
        <v>42.045000000000002</v>
      </c>
    </row>
    <row r="400" spans="1:22" x14ac:dyDescent="0.35">
      <c r="A400">
        <v>3445</v>
      </c>
      <c r="B400" t="s">
        <v>6633</v>
      </c>
      <c r="C400">
        <v>2013</v>
      </c>
      <c r="D400" s="29">
        <v>41485</v>
      </c>
      <c r="E400" s="29">
        <v>41489</v>
      </c>
      <c r="F400" t="s">
        <v>50</v>
      </c>
      <c r="G400" t="s">
        <v>6634</v>
      </c>
      <c r="H400" t="s">
        <v>6635</v>
      </c>
      <c r="I400" t="s">
        <v>41</v>
      </c>
      <c r="J400" t="s">
        <v>27</v>
      </c>
      <c r="K400" t="s">
        <v>146</v>
      </c>
      <c r="L400" t="s">
        <v>147</v>
      </c>
      <c r="M400">
        <v>19140</v>
      </c>
      <c r="N400" t="s">
        <v>148</v>
      </c>
      <c r="O400" t="s">
        <v>239</v>
      </c>
      <c r="P400" t="s">
        <v>46</v>
      </c>
      <c r="Q400" t="s">
        <v>59</v>
      </c>
      <c r="R400" t="s">
        <v>240</v>
      </c>
      <c r="S400">
        <v>84.784000000000006</v>
      </c>
      <c r="T400">
        <v>2</v>
      </c>
      <c r="U400">
        <v>0.2</v>
      </c>
      <c r="V400">
        <v>-16.956800000000005</v>
      </c>
    </row>
    <row r="401" spans="1:22" x14ac:dyDescent="0.35">
      <c r="A401">
        <v>5453</v>
      </c>
      <c r="B401" t="s">
        <v>8254</v>
      </c>
      <c r="C401">
        <v>2013</v>
      </c>
      <c r="D401" s="29">
        <v>41478</v>
      </c>
      <c r="E401" s="29">
        <v>41485</v>
      </c>
      <c r="F401" t="s">
        <v>50</v>
      </c>
      <c r="G401" t="s">
        <v>5338</v>
      </c>
      <c r="H401" t="s">
        <v>5339</v>
      </c>
      <c r="I401" t="s">
        <v>102</v>
      </c>
      <c r="J401" t="s">
        <v>27</v>
      </c>
      <c r="K401" t="s">
        <v>5470</v>
      </c>
      <c r="L401" t="s">
        <v>1392</v>
      </c>
      <c r="M401">
        <v>89431</v>
      </c>
      <c r="N401" t="s">
        <v>44</v>
      </c>
      <c r="O401" t="s">
        <v>2374</v>
      </c>
      <c r="P401" t="s">
        <v>46</v>
      </c>
      <c r="Q401" t="s">
        <v>578</v>
      </c>
      <c r="R401" t="s">
        <v>2375</v>
      </c>
      <c r="S401">
        <v>86.199999999999989</v>
      </c>
      <c r="T401">
        <v>5</v>
      </c>
      <c r="U401">
        <v>0</v>
      </c>
      <c r="V401">
        <v>24.997999999999987</v>
      </c>
    </row>
    <row r="402" spans="1:22" x14ac:dyDescent="0.35">
      <c r="A402">
        <v>4537</v>
      </c>
      <c r="B402" t="s">
        <v>7577</v>
      </c>
      <c r="C402">
        <v>2014</v>
      </c>
      <c r="D402" s="29">
        <v>41829</v>
      </c>
      <c r="E402" s="29">
        <v>41833</v>
      </c>
      <c r="F402" t="s">
        <v>50</v>
      </c>
      <c r="G402" t="s">
        <v>6036</v>
      </c>
      <c r="H402" t="s">
        <v>6037</v>
      </c>
      <c r="I402" t="s">
        <v>102</v>
      </c>
      <c r="J402" t="s">
        <v>27</v>
      </c>
      <c r="K402" t="s">
        <v>95</v>
      </c>
      <c r="L402" t="s">
        <v>96</v>
      </c>
      <c r="M402">
        <v>98115</v>
      </c>
      <c r="N402" t="s">
        <v>44</v>
      </c>
      <c r="O402" t="s">
        <v>1494</v>
      </c>
      <c r="P402" t="s">
        <v>46</v>
      </c>
      <c r="Q402" t="s">
        <v>75</v>
      </c>
      <c r="R402" t="s">
        <v>1495</v>
      </c>
      <c r="S402">
        <v>86.376000000000005</v>
      </c>
      <c r="T402">
        <v>3</v>
      </c>
      <c r="U402">
        <v>0.2</v>
      </c>
      <c r="V402">
        <v>30.231600000000007</v>
      </c>
    </row>
    <row r="403" spans="1:22" x14ac:dyDescent="0.35">
      <c r="A403">
        <v>5930</v>
      </c>
      <c r="B403" t="s">
        <v>8581</v>
      </c>
      <c r="C403">
        <v>2014</v>
      </c>
      <c r="D403" s="29">
        <v>41828</v>
      </c>
      <c r="E403" s="29">
        <v>41830</v>
      </c>
      <c r="F403" t="s">
        <v>188</v>
      </c>
      <c r="G403" t="s">
        <v>1815</v>
      </c>
      <c r="H403" t="s">
        <v>1816</v>
      </c>
      <c r="I403" t="s">
        <v>26</v>
      </c>
      <c r="J403" t="s">
        <v>27</v>
      </c>
      <c r="K403" t="s">
        <v>146</v>
      </c>
      <c r="L403" t="s">
        <v>147</v>
      </c>
      <c r="M403">
        <v>19120</v>
      </c>
      <c r="N403" t="s">
        <v>148</v>
      </c>
      <c r="O403" t="s">
        <v>2609</v>
      </c>
      <c r="P403" t="s">
        <v>32</v>
      </c>
      <c r="Q403" t="s">
        <v>33</v>
      </c>
      <c r="R403" t="s">
        <v>2610</v>
      </c>
      <c r="S403">
        <v>87.210000000000008</v>
      </c>
      <c r="T403">
        <v>3</v>
      </c>
      <c r="U403">
        <v>0.5</v>
      </c>
      <c r="V403">
        <v>-45.349200000000003</v>
      </c>
    </row>
    <row r="404" spans="1:22" x14ac:dyDescent="0.35">
      <c r="A404">
        <v>6277</v>
      </c>
      <c r="B404" t="s">
        <v>8798</v>
      </c>
      <c r="C404">
        <v>2013</v>
      </c>
      <c r="D404" s="29">
        <v>41473</v>
      </c>
      <c r="E404" s="29">
        <v>41478</v>
      </c>
      <c r="F404" t="s">
        <v>23</v>
      </c>
      <c r="G404" t="s">
        <v>5176</v>
      </c>
      <c r="H404" t="s">
        <v>5177</v>
      </c>
      <c r="I404" t="s">
        <v>26</v>
      </c>
      <c r="J404" t="s">
        <v>27</v>
      </c>
      <c r="K404" t="s">
        <v>95</v>
      </c>
      <c r="L404" t="s">
        <v>96</v>
      </c>
      <c r="M404">
        <v>98105</v>
      </c>
      <c r="N404" t="s">
        <v>44</v>
      </c>
      <c r="O404" t="s">
        <v>1197</v>
      </c>
      <c r="P404" t="s">
        <v>46</v>
      </c>
      <c r="Q404" t="s">
        <v>47</v>
      </c>
      <c r="R404" t="s">
        <v>1198</v>
      </c>
      <c r="S404">
        <v>87.71</v>
      </c>
      <c r="T404">
        <v>7</v>
      </c>
      <c r="U404">
        <v>0</v>
      </c>
      <c r="V404">
        <v>41.223699999999994</v>
      </c>
    </row>
    <row r="405" spans="1:22" x14ac:dyDescent="0.35">
      <c r="A405">
        <v>8023</v>
      </c>
      <c r="B405" t="s">
        <v>9787</v>
      </c>
      <c r="C405">
        <v>2011</v>
      </c>
      <c r="D405" s="29">
        <v>40745</v>
      </c>
      <c r="E405" s="29">
        <v>40749</v>
      </c>
      <c r="F405" t="s">
        <v>50</v>
      </c>
      <c r="G405" t="s">
        <v>3744</v>
      </c>
      <c r="H405" t="s">
        <v>3745</v>
      </c>
      <c r="I405" t="s">
        <v>41</v>
      </c>
      <c r="J405" t="s">
        <v>27</v>
      </c>
      <c r="K405" t="s">
        <v>815</v>
      </c>
      <c r="L405" t="s">
        <v>104</v>
      </c>
      <c r="M405">
        <v>75217</v>
      </c>
      <c r="N405" t="s">
        <v>105</v>
      </c>
      <c r="O405" t="s">
        <v>7511</v>
      </c>
      <c r="P405" t="s">
        <v>46</v>
      </c>
      <c r="Q405" t="s">
        <v>173</v>
      </c>
      <c r="R405" t="s">
        <v>7512</v>
      </c>
      <c r="S405">
        <v>87.92</v>
      </c>
      <c r="T405">
        <v>5</v>
      </c>
      <c r="U405">
        <v>0.2</v>
      </c>
      <c r="V405">
        <v>29.673000000000005</v>
      </c>
    </row>
    <row r="406" spans="1:22" x14ac:dyDescent="0.35">
      <c r="A406">
        <v>5987</v>
      </c>
      <c r="B406" t="s">
        <v>8609</v>
      </c>
      <c r="C406">
        <v>2013</v>
      </c>
      <c r="D406" s="29">
        <v>41475</v>
      </c>
      <c r="E406" s="29">
        <v>41481</v>
      </c>
      <c r="F406" t="s">
        <v>50</v>
      </c>
      <c r="G406" t="s">
        <v>4869</v>
      </c>
      <c r="H406" t="s">
        <v>4870</v>
      </c>
      <c r="I406" t="s">
        <v>26</v>
      </c>
      <c r="J406" t="s">
        <v>27</v>
      </c>
      <c r="K406" t="s">
        <v>7619</v>
      </c>
      <c r="L406" t="s">
        <v>1487</v>
      </c>
      <c r="M406">
        <v>39401</v>
      </c>
      <c r="N406" t="s">
        <v>30</v>
      </c>
      <c r="O406" t="s">
        <v>885</v>
      </c>
      <c r="P406" t="s">
        <v>46</v>
      </c>
      <c r="Q406" t="s">
        <v>59</v>
      </c>
      <c r="R406" t="s">
        <v>886</v>
      </c>
      <c r="S406">
        <v>87.92</v>
      </c>
      <c r="T406">
        <v>4</v>
      </c>
      <c r="U406">
        <v>0</v>
      </c>
      <c r="V406">
        <v>0.87919999999999732</v>
      </c>
    </row>
    <row r="407" spans="1:22" x14ac:dyDescent="0.35">
      <c r="A407">
        <v>6153</v>
      </c>
      <c r="B407" t="s">
        <v>8717</v>
      </c>
      <c r="C407">
        <v>2014</v>
      </c>
      <c r="D407" s="29">
        <v>41824</v>
      </c>
      <c r="E407" s="29">
        <v>41829</v>
      </c>
      <c r="F407" t="s">
        <v>50</v>
      </c>
      <c r="G407" t="s">
        <v>2983</v>
      </c>
      <c r="H407" t="s">
        <v>2984</v>
      </c>
      <c r="I407" t="s">
        <v>26</v>
      </c>
      <c r="J407" t="s">
        <v>27</v>
      </c>
      <c r="K407" t="s">
        <v>42</v>
      </c>
      <c r="L407" t="s">
        <v>43</v>
      </c>
      <c r="M407">
        <v>90004</v>
      </c>
      <c r="N407" t="s">
        <v>44</v>
      </c>
      <c r="O407" t="s">
        <v>885</v>
      </c>
      <c r="P407" t="s">
        <v>46</v>
      </c>
      <c r="Q407" t="s">
        <v>59</v>
      </c>
      <c r="R407" t="s">
        <v>886</v>
      </c>
      <c r="S407">
        <v>87.92</v>
      </c>
      <c r="T407">
        <v>4</v>
      </c>
      <c r="U407">
        <v>0</v>
      </c>
      <c r="V407">
        <v>0.87919999999999732</v>
      </c>
    </row>
    <row r="408" spans="1:22" x14ac:dyDescent="0.35">
      <c r="A408">
        <v>7229</v>
      </c>
      <c r="B408" t="s">
        <v>9359</v>
      </c>
      <c r="C408">
        <v>2011</v>
      </c>
      <c r="D408" s="29">
        <v>40744</v>
      </c>
      <c r="E408" s="29">
        <v>40746</v>
      </c>
      <c r="F408" t="s">
        <v>188</v>
      </c>
      <c r="G408" t="s">
        <v>7418</v>
      </c>
      <c r="H408" t="s">
        <v>7419</v>
      </c>
      <c r="I408" t="s">
        <v>26</v>
      </c>
      <c r="J408" t="s">
        <v>27</v>
      </c>
      <c r="K408" t="s">
        <v>127</v>
      </c>
      <c r="L408" t="s">
        <v>43</v>
      </c>
      <c r="M408">
        <v>94122</v>
      </c>
      <c r="N408" t="s">
        <v>44</v>
      </c>
      <c r="O408" t="s">
        <v>1712</v>
      </c>
      <c r="P408" t="s">
        <v>46</v>
      </c>
      <c r="Q408" t="s">
        <v>75</v>
      </c>
      <c r="R408" t="s">
        <v>1713</v>
      </c>
      <c r="S408">
        <v>89.712000000000018</v>
      </c>
      <c r="T408">
        <v>6</v>
      </c>
      <c r="U408">
        <v>0.2</v>
      </c>
      <c r="V408">
        <v>30.277799999999992</v>
      </c>
    </row>
    <row r="409" spans="1:22" x14ac:dyDescent="0.35">
      <c r="A409">
        <v>7987</v>
      </c>
      <c r="B409" t="s">
        <v>9769</v>
      </c>
      <c r="C409">
        <v>2013</v>
      </c>
      <c r="D409" s="29">
        <v>41476</v>
      </c>
      <c r="E409" s="29">
        <v>41479</v>
      </c>
      <c r="F409" t="s">
        <v>23</v>
      </c>
      <c r="G409" t="s">
        <v>2540</v>
      </c>
      <c r="H409" t="s">
        <v>2541</v>
      </c>
      <c r="I409" t="s">
        <v>26</v>
      </c>
      <c r="J409" t="s">
        <v>27</v>
      </c>
      <c r="K409" t="s">
        <v>1173</v>
      </c>
      <c r="L409" t="s">
        <v>267</v>
      </c>
      <c r="M409">
        <v>11561</v>
      </c>
      <c r="N409" t="s">
        <v>148</v>
      </c>
      <c r="O409" t="s">
        <v>3247</v>
      </c>
      <c r="P409" t="s">
        <v>71</v>
      </c>
      <c r="Q409" t="s">
        <v>72</v>
      </c>
      <c r="R409" t="s">
        <v>3248</v>
      </c>
      <c r="S409">
        <v>89.949999999999989</v>
      </c>
      <c r="T409">
        <v>5</v>
      </c>
      <c r="U409">
        <v>0</v>
      </c>
      <c r="V409">
        <v>43.175999999999995</v>
      </c>
    </row>
    <row r="410" spans="1:22" x14ac:dyDescent="0.35">
      <c r="A410">
        <v>7739</v>
      </c>
      <c r="B410" t="s">
        <v>9636</v>
      </c>
      <c r="C410">
        <v>2014</v>
      </c>
      <c r="D410" s="29">
        <v>41851</v>
      </c>
      <c r="E410" s="29">
        <v>41858</v>
      </c>
      <c r="F410" t="s">
        <v>50</v>
      </c>
      <c r="G410" t="s">
        <v>2334</v>
      </c>
      <c r="H410" t="s">
        <v>2335</v>
      </c>
      <c r="I410" t="s">
        <v>26</v>
      </c>
      <c r="J410" t="s">
        <v>27</v>
      </c>
      <c r="K410" t="s">
        <v>4492</v>
      </c>
      <c r="L410" t="s">
        <v>2735</v>
      </c>
      <c r="M410">
        <v>21215</v>
      </c>
      <c r="N410" t="s">
        <v>148</v>
      </c>
      <c r="O410" t="s">
        <v>3247</v>
      </c>
      <c r="P410" t="s">
        <v>71</v>
      </c>
      <c r="Q410" t="s">
        <v>72</v>
      </c>
      <c r="R410" t="s">
        <v>3248</v>
      </c>
      <c r="S410">
        <v>89.949999999999989</v>
      </c>
      <c r="T410">
        <v>5</v>
      </c>
      <c r="U410">
        <v>0</v>
      </c>
      <c r="V410">
        <v>43.175999999999995</v>
      </c>
    </row>
    <row r="411" spans="1:22" x14ac:dyDescent="0.35">
      <c r="A411">
        <v>6501</v>
      </c>
      <c r="B411" t="s">
        <v>8925</v>
      </c>
      <c r="C411">
        <v>2012</v>
      </c>
      <c r="D411" s="29">
        <v>41114</v>
      </c>
      <c r="E411" s="29">
        <v>41118</v>
      </c>
      <c r="F411" t="s">
        <v>50</v>
      </c>
      <c r="G411" t="s">
        <v>8926</v>
      </c>
      <c r="H411" t="s">
        <v>8927</v>
      </c>
      <c r="I411" t="s">
        <v>102</v>
      </c>
      <c r="J411" t="s">
        <v>27</v>
      </c>
      <c r="K411" t="s">
        <v>1473</v>
      </c>
      <c r="L411" t="s">
        <v>29</v>
      </c>
      <c r="M411">
        <v>40214</v>
      </c>
      <c r="N411" t="s">
        <v>30</v>
      </c>
      <c r="O411" t="s">
        <v>1903</v>
      </c>
      <c r="P411" t="s">
        <v>46</v>
      </c>
      <c r="Q411" t="s">
        <v>75</v>
      </c>
      <c r="R411" t="s">
        <v>1904</v>
      </c>
      <c r="S411">
        <v>90.06</v>
      </c>
      <c r="T411">
        <v>6</v>
      </c>
      <c r="U411">
        <v>0</v>
      </c>
      <c r="V411">
        <v>41.427599999999991</v>
      </c>
    </row>
    <row r="412" spans="1:22" x14ac:dyDescent="0.35">
      <c r="A412">
        <v>1845</v>
      </c>
      <c r="B412" t="s">
        <v>4624</v>
      </c>
      <c r="C412">
        <v>2014</v>
      </c>
      <c r="D412" s="29">
        <v>41850</v>
      </c>
      <c r="E412" s="29">
        <v>41854</v>
      </c>
      <c r="F412" t="s">
        <v>50</v>
      </c>
      <c r="G412" t="s">
        <v>4625</v>
      </c>
      <c r="H412" t="s">
        <v>4626</v>
      </c>
      <c r="I412" t="s">
        <v>26</v>
      </c>
      <c r="J412" t="s">
        <v>27</v>
      </c>
      <c r="K412" t="s">
        <v>95</v>
      </c>
      <c r="L412" t="s">
        <v>96</v>
      </c>
      <c r="M412">
        <v>98115</v>
      </c>
      <c r="N412" t="s">
        <v>44</v>
      </c>
      <c r="O412" t="s">
        <v>160</v>
      </c>
      <c r="P412" t="s">
        <v>71</v>
      </c>
      <c r="Q412" t="s">
        <v>161</v>
      </c>
      <c r="R412" t="s">
        <v>162</v>
      </c>
      <c r="S412">
        <v>90.570000000000007</v>
      </c>
      <c r="T412">
        <v>3</v>
      </c>
      <c r="U412">
        <v>0</v>
      </c>
      <c r="V412">
        <v>11.774100000000004</v>
      </c>
    </row>
    <row r="413" spans="1:22" x14ac:dyDescent="0.35">
      <c r="A413">
        <v>4805</v>
      </c>
      <c r="B413" t="s">
        <v>7787</v>
      </c>
      <c r="C413">
        <v>2014</v>
      </c>
      <c r="D413" s="29">
        <v>41834</v>
      </c>
      <c r="E413" s="29">
        <v>41838</v>
      </c>
      <c r="F413" t="s">
        <v>23</v>
      </c>
      <c r="G413" t="s">
        <v>6663</v>
      </c>
      <c r="H413" t="s">
        <v>6664</v>
      </c>
      <c r="I413" t="s">
        <v>26</v>
      </c>
      <c r="J413" t="s">
        <v>27</v>
      </c>
      <c r="K413" t="s">
        <v>146</v>
      </c>
      <c r="L413" t="s">
        <v>147</v>
      </c>
      <c r="M413">
        <v>19140</v>
      </c>
      <c r="N413" t="s">
        <v>148</v>
      </c>
      <c r="O413" t="s">
        <v>5363</v>
      </c>
      <c r="P413" t="s">
        <v>32</v>
      </c>
      <c r="Q413" t="s">
        <v>65</v>
      </c>
      <c r="R413" t="s">
        <v>5364</v>
      </c>
      <c r="S413">
        <v>91.00800000000001</v>
      </c>
      <c r="T413">
        <v>9</v>
      </c>
      <c r="U413">
        <v>0.2</v>
      </c>
      <c r="V413">
        <v>19.339199999999998</v>
      </c>
    </row>
    <row r="414" spans="1:22" x14ac:dyDescent="0.35">
      <c r="A414">
        <v>4126</v>
      </c>
      <c r="B414" t="s">
        <v>7230</v>
      </c>
      <c r="C414">
        <v>2014</v>
      </c>
      <c r="D414" s="29">
        <v>41848</v>
      </c>
      <c r="E414" s="29">
        <v>41852</v>
      </c>
      <c r="F414" t="s">
        <v>23</v>
      </c>
      <c r="G414" t="s">
        <v>1796</v>
      </c>
      <c r="H414" t="s">
        <v>1797</v>
      </c>
      <c r="I414" t="s">
        <v>26</v>
      </c>
      <c r="J414" t="s">
        <v>27</v>
      </c>
      <c r="K414" t="s">
        <v>1521</v>
      </c>
      <c r="L414" t="s">
        <v>54</v>
      </c>
      <c r="M414">
        <v>32216</v>
      </c>
      <c r="N414" t="s">
        <v>30</v>
      </c>
      <c r="O414" t="s">
        <v>3012</v>
      </c>
      <c r="P414" t="s">
        <v>32</v>
      </c>
      <c r="Q414" t="s">
        <v>65</v>
      </c>
      <c r="R414" t="s">
        <v>3013</v>
      </c>
      <c r="S414">
        <v>91.032000000000011</v>
      </c>
      <c r="T414">
        <v>3</v>
      </c>
      <c r="U414">
        <v>0.2</v>
      </c>
      <c r="V414">
        <v>-2.2758000000000109</v>
      </c>
    </row>
    <row r="415" spans="1:22" x14ac:dyDescent="0.35">
      <c r="A415">
        <v>8328</v>
      </c>
      <c r="B415" t="s">
        <v>9956</v>
      </c>
      <c r="C415">
        <v>2014</v>
      </c>
      <c r="D415" s="29">
        <v>41842</v>
      </c>
      <c r="E415" s="29">
        <v>41845</v>
      </c>
      <c r="F415" t="s">
        <v>23</v>
      </c>
      <c r="G415" t="s">
        <v>1079</v>
      </c>
      <c r="H415" t="s">
        <v>1080</v>
      </c>
      <c r="I415" t="s">
        <v>41</v>
      </c>
      <c r="J415" t="s">
        <v>27</v>
      </c>
      <c r="K415" t="s">
        <v>456</v>
      </c>
      <c r="L415" t="s">
        <v>211</v>
      </c>
      <c r="M415">
        <v>60505</v>
      </c>
      <c r="N415" t="s">
        <v>105</v>
      </c>
      <c r="O415" t="s">
        <v>4299</v>
      </c>
      <c r="P415" t="s">
        <v>46</v>
      </c>
      <c r="Q415" t="s">
        <v>75</v>
      </c>
      <c r="R415" t="s">
        <v>4300</v>
      </c>
      <c r="S415">
        <v>94.191999999999979</v>
      </c>
      <c r="T415">
        <v>7</v>
      </c>
      <c r="U415">
        <v>0.8</v>
      </c>
      <c r="V415">
        <v>-164.83600000000007</v>
      </c>
    </row>
    <row r="416" spans="1:22" x14ac:dyDescent="0.35">
      <c r="A416">
        <v>9895</v>
      </c>
      <c r="B416" t="s">
        <v>10882</v>
      </c>
      <c r="C416">
        <v>2013</v>
      </c>
      <c r="D416" s="29">
        <v>41481</v>
      </c>
      <c r="E416" s="29">
        <v>41484</v>
      </c>
      <c r="F416" t="s">
        <v>23</v>
      </c>
      <c r="G416" t="s">
        <v>584</v>
      </c>
      <c r="H416" t="s">
        <v>585</v>
      </c>
      <c r="I416" t="s">
        <v>41</v>
      </c>
      <c r="J416" t="s">
        <v>27</v>
      </c>
      <c r="K416" t="s">
        <v>2548</v>
      </c>
      <c r="L416" t="s">
        <v>114</v>
      </c>
      <c r="M416">
        <v>53209</v>
      </c>
      <c r="N416" t="s">
        <v>105</v>
      </c>
      <c r="O416" t="s">
        <v>1138</v>
      </c>
      <c r="P416" t="s">
        <v>32</v>
      </c>
      <c r="Q416" t="s">
        <v>65</v>
      </c>
      <c r="R416" t="s">
        <v>1139</v>
      </c>
      <c r="S416">
        <v>95.199999999999989</v>
      </c>
      <c r="T416">
        <v>5</v>
      </c>
      <c r="U416">
        <v>0</v>
      </c>
      <c r="V416">
        <v>27.60799999999999</v>
      </c>
    </row>
    <row r="417" spans="1:22" x14ac:dyDescent="0.35">
      <c r="A417">
        <v>478</v>
      </c>
      <c r="B417" t="s">
        <v>1641</v>
      </c>
      <c r="C417">
        <v>2013</v>
      </c>
      <c r="D417" s="29">
        <v>41468</v>
      </c>
      <c r="E417" s="29">
        <v>41475</v>
      </c>
      <c r="F417" t="s">
        <v>50</v>
      </c>
      <c r="G417" t="s">
        <v>1013</v>
      </c>
      <c r="H417" t="s">
        <v>1014</v>
      </c>
      <c r="I417" t="s">
        <v>41</v>
      </c>
      <c r="J417" t="s">
        <v>27</v>
      </c>
      <c r="K417" t="s">
        <v>42</v>
      </c>
      <c r="L417" t="s">
        <v>43</v>
      </c>
      <c r="M417">
        <v>90008</v>
      </c>
      <c r="N417" t="s">
        <v>44</v>
      </c>
      <c r="O417" t="s">
        <v>1642</v>
      </c>
      <c r="P417" t="s">
        <v>71</v>
      </c>
      <c r="Q417" t="s">
        <v>72</v>
      </c>
      <c r="R417" t="s">
        <v>1643</v>
      </c>
      <c r="S417">
        <v>95.76</v>
      </c>
      <c r="T417">
        <v>6</v>
      </c>
      <c r="U417">
        <v>0.2</v>
      </c>
      <c r="V417">
        <v>7.1819999999999951</v>
      </c>
    </row>
    <row r="418" spans="1:22" x14ac:dyDescent="0.35">
      <c r="A418">
        <v>1854</v>
      </c>
      <c r="B418" t="s">
        <v>4631</v>
      </c>
      <c r="C418">
        <v>2012</v>
      </c>
      <c r="D418" s="29">
        <v>41110</v>
      </c>
      <c r="E418" s="29">
        <v>41115</v>
      </c>
      <c r="F418" t="s">
        <v>23</v>
      </c>
      <c r="G418" t="s">
        <v>2839</v>
      </c>
      <c r="H418" t="s">
        <v>2840</v>
      </c>
      <c r="I418" t="s">
        <v>26</v>
      </c>
      <c r="J418" t="s">
        <v>27</v>
      </c>
      <c r="K418" t="s">
        <v>4632</v>
      </c>
      <c r="L418" t="s">
        <v>254</v>
      </c>
      <c r="M418">
        <v>46614</v>
      </c>
      <c r="N418" t="s">
        <v>105</v>
      </c>
      <c r="O418" t="s">
        <v>4637</v>
      </c>
      <c r="P418" t="s">
        <v>46</v>
      </c>
      <c r="Q418" t="s">
        <v>90</v>
      </c>
      <c r="R418" t="s">
        <v>4638</v>
      </c>
      <c r="S418">
        <v>97.82</v>
      </c>
      <c r="T418">
        <v>2</v>
      </c>
      <c r="U418">
        <v>0</v>
      </c>
      <c r="V418">
        <v>45.975399999999993</v>
      </c>
    </row>
    <row r="419" spans="1:22" x14ac:dyDescent="0.35">
      <c r="A419">
        <v>3686</v>
      </c>
      <c r="B419" t="s">
        <v>6843</v>
      </c>
      <c r="C419">
        <v>2012</v>
      </c>
      <c r="D419" s="29">
        <v>41099</v>
      </c>
      <c r="E419" s="29">
        <v>41104</v>
      </c>
      <c r="F419" t="s">
        <v>50</v>
      </c>
      <c r="G419" t="s">
        <v>4558</v>
      </c>
      <c r="H419" t="s">
        <v>4559</v>
      </c>
      <c r="I419" t="s">
        <v>26</v>
      </c>
      <c r="J419" t="s">
        <v>27</v>
      </c>
      <c r="K419" t="s">
        <v>3213</v>
      </c>
      <c r="L419" t="s">
        <v>2735</v>
      </c>
      <c r="M419">
        <v>20735</v>
      </c>
      <c r="N419" t="s">
        <v>148</v>
      </c>
      <c r="O419" t="s">
        <v>3016</v>
      </c>
      <c r="P419" t="s">
        <v>46</v>
      </c>
      <c r="Q419" t="s">
        <v>59</v>
      </c>
      <c r="R419" t="s">
        <v>3017</v>
      </c>
      <c r="S419">
        <v>98.21</v>
      </c>
      <c r="T419">
        <v>7</v>
      </c>
      <c r="U419">
        <v>0</v>
      </c>
      <c r="V419">
        <v>28.480899999999984</v>
      </c>
    </row>
    <row r="420" spans="1:22" x14ac:dyDescent="0.35">
      <c r="A420">
        <v>2462</v>
      </c>
      <c r="B420" t="s">
        <v>5522</v>
      </c>
      <c r="C420">
        <v>2012</v>
      </c>
      <c r="D420" s="29">
        <v>41101</v>
      </c>
      <c r="E420" s="29">
        <v>41103</v>
      </c>
      <c r="F420" t="s">
        <v>23</v>
      </c>
      <c r="G420" t="s">
        <v>5523</v>
      </c>
      <c r="H420" t="s">
        <v>5524</v>
      </c>
      <c r="I420" t="s">
        <v>26</v>
      </c>
      <c r="J420" t="s">
        <v>27</v>
      </c>
      <c r="K420" t="s">
        <v>95</v>
      </c>
      <c r="L420" t="s">
        <v>96</v>
      </c>
      <c r="M420">
        <v>98115</v>
      </c>
      <c r="N420" t="s">
        <v>44</v>
      </c>
      <c r="O420" t="s">
        <v>3127</v>
      </c>
      <c r="P420" t="s">
        <v>46</v>
      </c>
      <c r="Q420" t="s">
        <v>75</v>
      </c>
      <c r="R420" t="s">
        <v>3128</v>
      </c>
      <c r="S420">
        <v>98.352000000000004</v>
      </c>
      <c r="T420">
        <v>3</v>
      </c>
      <c r="U420">
        <v>0.2</v>
      </c>
      <c r="V420">
        <v>34.423199999999987</v>
      </c>
    </row>
    <row r="421" spans="1:22" x14ac:dyDescent="0.35">
      <c r="A421">
        <v>6824</v>
      </c>
      <c r="B421" t="s">
        <v>9118</v>
      </c>
      <c r="C421">
        <v>2012</v>
      </c>
      <c r="D421" s="29">
        <v>41115</v>
      </c>
      <c r="E421" s="29">
        <v>41119</v>
      </c>
      <c r="F421" t="s">
        <v>50</v>
      </c>
      <c r="G421" t="s">
        <v>3801</v>
      </c>
      <c r="H421" t="s">
        <v>3802</v>
      </c>
      <c r="I421" t="s">
        <v>41</v>
      </c>
      <c r="J421" t="s">
        <v>27</v>
      </c>
      <c r="K421" t="s">
        <v>1817</v>
      </c>
      <c r="L421" t="s">
        <v>358</v>
      </c>
      <c r="M421">
        <v>36116</v>
      </c>
      <c r="N421" t="s">
        <v>30</v>
      </c>
      <c r="O421" t="s">
        <v>1802</v>
      </c>
      <c r="P421" t="s">
        <v>46</v>
      </c>
      <c r="Q421" t="s">
        <v>173</v>
      </c>
      <c r="R421" t="s">
        <v>1803</v>
      </c>
      <c r="S421">
        <v>98.46</v>
      </c>
      <c r="T421">
        <v>9</v>
      </c>
      <c r="U421">
        <v>0</v>
      </c>
      <c r="V421">
        <v>49.23</v>
      </c>
    </row>
    <row r="422" spans="1:22" x14ac:dyDescent="0.35">
      <c r="A422">
        <v>1871</v>
      </c>
      <c r="B422" t="s">
        <v>4666</v>
      </c>
      <c r="C422">
        <v>2011</v>
      </c>
      <c r="D422" s="29">
        <v>40745</v>
      </c>
      <c r="E422" s="29">
        <v>40749</v>
      </c>
      <c r="F422" t="s">
        <v>50</v>
      </c>
      <c r="G422" t="s">
        <v>4667</v>
      </c>
      <c r="H422" t="s">
        <v>4668</v>
      </c>
      <c r="I422" t="s">
        <v>41</v>
      </c>
      <c r="J422" t="s">
        <v>27</v>
      </c>
      <c r="K422" t="s">
        <v>127</v>
      </c>
      <c r="L422" t="s">
        <v>43</v>
      </c>
      <c r="M422">
        <v>94122</v>
      </c>
      <c r="N422" t="s">
        <v>44</v>
      </c>
      <c r="O422" t="s">
        <v>4669</v>
      </c>
      <c r="P422" t="s">
        <v>46</v>
      </c>
      <c r="Q422" t="s">
        <v>68</v>
      </c>
      <c r="R422" t="s">
        <v>4670</v>
      </c>
      <c r="S422">
        <v>99.2</v>
      </c>
      <c r="T422">
        <v>5</v>
      </c>
      <c r="U422">
        <v>0</v>
      </c>
      <c r="V422">
        <v>25.792000000000002</v>
      </c>
    </row>
    <row r="423" spans="1:22" x14ac:dyDescent="0.35">
      <c r="A423">
        <v>7437</v>
      </c>
      <c r="B423" t="s">
        <v>9477</v>
      </c>
      <c r="C423">
        <v>2012</v>
      </c>
      <c r="D423" s="29">
        <v>41116</v>
      </c>
      <c r="E423" s="29">
        <v>41121</v>
      </c>
      <c r="F423" t="s">
        <v>50</v>
      </c>
      <c r="G423" t="s">
        <v>1383</v>
      </c>
      <c r="H423" t="s">
        <v>1384</v>
      </c>
      <c r="I423" t="s">
        <v>41</v>
      </c>
      <c r="J423" t="s">
        <v>27</v>
      </c>
      <c r="K423" t="s">
        <v>8826</v>
      </c>
      <c r="L423" t="s">
        <v>43</v>
      </c>
      <c r="M423">
        <v>93030</v>
      </c>
      <c r="N423" t="s">
        <v>44</v>
      </c>
      <c r="O423" t="s">
        <v>4669</v>
      </c>
      <c r="P423" t="s">
        <v>46</v>
      </c>
      <c r="Q423" t="s">
        <v>68</v>
      </c>
      <c r="R423" t="s">
        <v>4670</v>
      </c>
      <c r="S423">
        <v>99.2</v>
      </c>
      <c r="T423">
        <v>5</v>
      </c>
      <c r="U423">
        <v>0</v>
      </c>
      <c r="V423">
        <v>25.792000000000002</v>
      </c>
    </row>
    <row r="424" spans="1:22" x14ac:dyDescent="0.35">
      <c r="A424">
        <v>5667</v>
      </c>
      <c r="B424" t="s">
        <v>8409</v>
      </c>
      <c r="C424">
        <v>2013</v>
      </c>
      <c r="D424" s="29">
        <v>41477</v>
      </c>
      <c r="E424" s="29">
        <v>41477</v>
      </c>
      <c r="F424" t="s">
        <v>1290</v>
      </c>
      <c r="G424" t="s">
        <v>6311</v>
      </c>
      <c r="H424" t="s">
        <v>6312</v>
      </c>
      <c r="I424" t="s">
        <v>41</v>
      </c>
      <c r="J424" t="s">
        <v>27</v>
      </c>
      <c r="K424" t="s">
        <v>606</v>
      </c>
      <c r="L424" t="s">
        <v>498</v>
      </c>
      <c r="M424">
        <v>43055</v>
      </c>
      <c r="N424" t="s">
        <v>148</v>
      </c>
      <c r="O424" t="s">
        <v>3219</v>
      </c>
      <c r="P424" t="s">
        <v>46</v>
      </c>
      <c r="Q424" t="s">
        <v>59</v>
      </c>
      <c r="R424" t="s">
        <v>3220</v>
      </c>
      <c r="S424">
        <v>99.488</v>
      </c>
      <c r="T424">
        <v>2</v>
      </c>
      <c r="U424">
        <v>0.2</v>
      </c>
      <c r="V424">
        <v>8.7052000000000049</v>
      </c>
    </row>
    <row r="425" spans="1:22" x14ac:dyDescent="0.35">
      <c r="A425">
        <v>4527</v>
      </c>
      <c r="B425" t="s">
        <v>7568</v>
      </c>
      <c r="C425">
        <v>2014</v>
      </c>
      <c r="D425" s="29">
        <v>41838</v>
      </c>
      <c r="E425" s="29">
        <v>41844</v>
      </c>
      <c r="F425" t="s">
        <v>50</v>
      </c>
      <c r="G425" t="s">
        <v>2789</v>
      </c>
      <c r="H425" t="s">
        <v>2790</v>
      </c>
      <c r="I425" t="s">
        <v>102</v>
      </c>
      <c r="J425" t="s">
        <v>27</v>
      </c>
      <c r="K425" t="s">
        <v>7569</v>
      </c>
      <c r="L425" t="s">
        <v>267</v>
      </c>
      <c r="M425">
        <v>13440</v>
      </c>
      <c r="N425" t="s">
        <v>148</v>
      </c>
      <c r="O425" t="s">
        <v>7570</v>
      </c>
      <c r="P425" t="s">
        <v>46</v>
      </c>
      <c r="Q425" t="s">
        <v>90</v>
      </c>
      <c r="R425" t="s">
        <v>7571</v>
      </c>
      <c r="S425">
        <v>99.9</v>
      </c>
      <c r="T425">
        <v>5</v>
      </c>
      <c r="U425">
        <v>0</v>
      </c>
      <c r="V425">
        <v>47.952000000000005</v>
      </c>
    </row>
    <row r="426" spans="1:22" x14ac:dyDescent="0.35">
      <c r="A426">
        <v>7411</v>
      </c>
      <c r="B426" t="s">
        <v>9468</v>
      </c>
      <c r="C426">
        <v>2011</v>
      </c>
      <c r="D426" s="29">
        <v>40747</v>
      </c>
      <c r="E426" s="29">
        <v>40748</v>
      </c>
      <c r="F426" t="s">
        <v>188</v>
      </c>
      <c r="G426" t="s">
        <v>118</v>
      </c>
      <c r="H426" t="s">
        <v>119</v>
      </c>
      <c r="I426" t="s">
        <v>26</v>
      </c>
      <c r="J426" t="s">
        <v>27</v>
      </c>
      <c r="K426" t="s">
        <v>266</v>
      </c>
      <c r="L426" t="s">
        <v>267</v>
      </c>
      <c r="M426">
        <v>10011</v>
      </c>
      <c r="N426" t="s">
        <v>148</v>
      </c>
      <c r="O426" t="s">
        <v>3755</v>
      </c>
      <c r="P426" t="s">
        <v>71</v>
      </c>
      <c r="Q426" t="s">
        <v>161</v>
      </c>
      <c r="R426" t="s">
        <v>3756</v>
      </c>
      <c r="S426">
        <v>99.98</v>
      </c>
      <c r="T426">
        <v>2</v>
      </c>
      <c r="U426">
        <v>0</v>
      </c>
      <c r="V426">
        <v>7.9983999999999895</v>
      </c>
    </row>
    <row r="427" spans="1:22" x14ac:dyDescent="0.35">
      <c r="A427">
        <v>6584</v>
      </c>
      <c r="B427" t="s">
        <v>8976</v>
      </c>
      <c r="C427">
        <v>2014</v>
      </c>
      <c r="D427" s="29">
        <v>41842</v>
      </c>
      <c r="E427" s="29">
        <v>41848</v>
      </c>
      <c r="F427" t="s">
        <v>50</v>
      </c>
      <c r="G427" t="s">
        <v>4893</v>
      </c>
      <c r="H427" t="s">
        <v>4894</v>
      </c>
      <c r="I427" t="s">
        <v>26</v>
      </c>
      <c r="J427" t="s">
        <v>27</v>
      </c>
      <c r="K427" t="s">
        <v>1976</v>
      </c>
      <c r="L427" t="s">
        <v>319</v>
      </c>
      <c r="M427">
        <v>24153</v>
      </c>
      <c r="N427" t="s">
        <v>30</v>
      </c>
      <c r="O427" t="s">
        <v>5718</v>
      </c>
      <c r="P427" t="s">
        <v>46</v>
      </c>
      <c r="Q427" t="s">
        <v>68</v>
      </c>
      <c r="R427" t="s">
        <v>5719</v>
      </c>
      <c r="S427">
        <v>101.94</v>
      </c>
      <c r="T427">
        <v>6</v>
      </c>
      <c r="U427">
        <v>0</v>
      </c>
      <c r="V427">
        <v>29.562599999999986</v>
      </c>
    </row>
    <row r="428" spans="1:22" x14ac:dyDescent="0.35">
      <c r="A428">
        <v>8577</v>
      </c>
      <c r="B428" t="s">
        <v>10117</v>
      </c>
      <c r="C428">
        <v>2014</v>
      </c>
      <c r="D428" s="29">
        <v>41824</v>
      </c>
      <c r="E428" s="29">
        <v>41825</v>
      </c>
      <c r="F428" t="s">
        <v>188</v>
      </c>
      <c r="G428" t="s">
        <v>6532</v>
      </c>
      <c r="H428" t="s">
        <v>6533</v>
      </c>
      <c r="I428" t="s">
        <v>26</v>
      </c>
      <c r="J428" t="s">
        <v>27</v>
      </c>
      <c r="K428" t="s">
        <v>87</v>
      </c>
      <c r="L428" t="s">
        <v>2694</v>
      </c>
      <c r="M428">
        <v>3301</v>
      </c>
      <c r="N428" t="s">
        <v>148</v>
      </c>
      <c r="O428" t="s">
        <v>2905</v>
      </c>
      <c r="P428" t="s">
        <v>32</v>
      </c>
      <c r="Q428" t="s">
        <v>65</v>
      </c>
      <c r="R428" t="s">
        <v>2906</v>
      </c>
      <c r="S428">
        <v>102.3</v>
      </c>
      <c r="T428">
        <v>1</v>
      </c>
      <c r="U428">
        <v>0</v>
      </c>
      <c r="V428">
        <v>26.597999999999999</v>
      </c>
    </row>
    <row r="429" spans="1:22" x14ac:dyDescent="0.35">
      <c r="A429">
        <v>5969</v>
      </c>
      <c r="B429" t="s">
        <v>8600</v>
      </c>
      <c r="C429">
        <v>2011</v>
      </c>
      <c r="D429" s="29">
        <v>40744</v>
      </c>
      <c r="E429" s="29">
        <v>40746</v>
      </c>
      <c r="F429" t="s">
        <v>188</v>
      </c>
      <c r="G429" t="s">
        <v>1957</v>
      </c>
      <c r="H429" t="s">
        <v>1958</v>
      </c>
      <c r="I429" t="s">
        <v>26</v>
      </c>
      <c r="J429" t="s">
        <v>27</v>
      </c>
      <c r="K429" t="s">
        <v>947</v>
      </c>
      <c r="L429" t="s">
        <v>43</v>
      </c>
      <c r="M429">
        <v>92105</v>
      </c>
      <c r="N429" t="s">
        <v>44</v>
      </c>
      <c r="O429" t="s">
        <v>3819</v>
      </c>
      <c r="P429" t="s">
        <v>46</v>
      </c>
      <c r="Q429" t="s">
        <v>90</v>
      </c>
      <c r="R429" t="s">
        <v>3820</v>
      </c>
      <c r="S429">
        <v>104.85</v>
      </c>
      <c r="T429">
        <v>1</v>
      </c>
      <c r="U429">
        <v>0</v>
      </c>
      <c r="V429">
        <v>50.327999999999996</v>
      </c>
    </row>
    <row r="430" spans="1:22" x14ac:dyDescent="0.35">
      <c r="A430">
        <v>7933</v>
      </c>
      <c r="B430" t="s">
        <v>9748</v>
      </c>
      <c r="C430">
        <v>2013</v>
      </c>
      <c r="D430" s="29">
        <v>41471</v>
      </c>
      <c r="E430" s="29">
        <v>41476</v>
      </c>
      <c r="F430" t="s">
        <v>50</v>
      </c>
      <c r="G430" t="s">
        <v>3907</v>
      </c>
      <c r="H430" t="s">
        <v>3908</v>
      </c>
      <c r="I430" t="s">
        <v>41</v>
      </c>
      <c r="J430" t="s">
        <v>27</v>
      </c>
      <c r="K430" t="s">
        <v>419</v>
      </c>
      <c r="L430" t="s">
        <v>420</v>
      </c>
      <c r="M430">
        <v>97206</v>
      </c>
      <c r="N430" t="s">
        <v>44</v>
      </c>
      <c r="O430" t="s">
        <v>3733</v>
      </c>
      <c r="P430" t="s">
        <v>46</v>
      </c>
      <c r="Q430" t="s">
        <v>90</v>
      </c>
      <c r="R430" t="s">
        <v>3734</v>
      </c>
      <c r="S430">
        <v>105.52</v>
      </c>
      <c r="T430">
        <v>5</v>
      </c>
      <c r="U430">
        <v>0.2</v>
      </c>
      <c r="V430">
        <v>34.293999999999997</v>
      </c>
    </row>
    <row r="431" spans="1:22" x14ac:dyDescent="0.35">
      <c r="A431">
        <v>1853</v>
      </c>
      <c r="B431" t="s">
        <v>4631</v>
      </c>
      <c r="C431">
        <v>2012</v>
      </c>
      <c r="D431" s="29">
        <v>41110</v>
      </c>
      <c r="E431" s="29">
        <v>41115</v>
      </c>
      <c r="F431" t="s">
        <v>23</v>
      </c>
      <c r="G431" t="s">
        <v>2839</v>
      </c>
      <c r="H431" t="s">
        <v>2840</v>
      </c>
      <c r="I431" t="s">
        <v>26</v>
      </c>
      <c r="J431" t="s">
        <v>27</v>
      </c>
      <c r="K431" t="s">
        <v>4632</v>
      </c>
      <c r="L431" t="s">
        <v>254</v>
      </c>
      <c r="M431">
        <v>46614</v>
      </c>
      <c r="N431" t="s">
        <v>105</v>
      </c>
      <c r="O431" t="s">
        <v>1470</v>
      </c>
      <c r="P431" t="s">
        <v>46</v>
      </c>
      <c r="Q431" t="s">
        <v>173</v>
      </c>
      <c r="R431" t="s">
        <v>1471</v>
      </c>
      <c r="S431">
        <v>106.75</v>
      </c>
      <c r="T431">
        <v>7</v>
      </c>
      <c r="U431">
        <v>0</v>
      </c>
      <c r="V431">
        <v>49.10499999999999</v>
      </c>
    </row>
    <row r="432" spans="1:22" x14ac:dyDescent="0.35">
      <c r="A432">
        <v>3255</v>
      </c>
      <c r="B432" t="s">
        <v>6475</v>
      </c>
      <c r="C432">
        <v>2013</v>
      </c>
      <c r="D432" s="29">
        <v>41464</v>
      </c>
      <c r="E432" s="29">
        <v>41470</v>
      </c>
      <c r="F432" t="s">
        <v>50</v>
      </c>
      <c r="G432" t="s">
        <v>3525</v>
      </c>
      <c r="H432" t="s">
        <v>3526</v>
      </c>
      <c r="I432" t="s">
        <v>26</v>
      </c>
      <c r="J432" t="s">
        <v>27</v>
      </c>
      <c r="K432" t="s">
        <v>95</v>
      </c>
      <c r="L432" t="s">
        <v>96</v>
      </c>
      <c r="M432">
        <v>98105</v>
      </c>
      <c r="N432" t="s">
        <v>44</v>
      </c>
      <c r="O432" t="s">
        <v>962</v>
      </c>
      <c r="P432" t="s">
        <v>71</v>
      </c>
      <c r="Q432" t="s">
        <v>72</v>
      </c>
      <c r="R432" t="s">
        <v>963</v>
      </c>
      <c r="S432">
        <v>107.98399999999999</v>
      </c>
      <c r="T432">
        <v>1</v>
      </c>
      <c r="U432">
        <v>0.2</v>
      </c>
      <c r="V432">
        <v>9.4485999999999954</v>
      </c>
    </row>
    <row r="433" spans="1:22" x14ac:dyDescent="0.35">
      <c r="A433">
        <v>5680</v>
      </c>
      <c r="B433" t="s">
        <v>8419</v>
      </c>
      <c r="C433">
        <v>2013</v>
      </c>
      <c r="D433" s="29">
        <v>41484</v>
      </c>
      <c r="E433" s="29">
        <v>41490</v>
      </c>
      <c r="F433" t="s">
        <v>50</v>
      </c>
      <c r="G433" t="s">
        <v>5869</v>
      </c>
      <c r="H433" t="s">
        <v>5870</v>
      </c>
      <c r="I433" t="s">
        <v>102</v>
      </c>
      <c r="J433" t="s">
        <v>27</v>
      </c>
      <c r="K433" t="s">
        <v>8420</v>
      </c>
      <c r="L433" t="s">
        <v>238</v>
      </c>
      <c r="M433">
        <v>49423</v>
      </c>
      <c r="N433" t="s">
        <v>105</v>
      </c>
      <c r="O433" t="s">
        <v>2013</v>
      </c>
      <c r="P433" t="s">
        <v>46</v>
      </c>
      <c r="Q433" t="s">
        <v>90</v>
      </c>
      <c r="R433" t="s">
        <v>2014</v>
      </c>
      <c r="S433">
        <v>109.92</v>
      </c>
      <c r="T433">
        <v>2</v>
      </c>
      <c r="U433">
        <v>0</v>
      </c>
      <c r="V433">
        <v>53.860799999999998</v>
      </c>
    </row>
    <row r="434" spans="1:22" x14ac:dyDescent="0.35">
      <c r="A434">
        <v>4441</v>
      </c>
      <c r="B434" t="s">
        <v>7503</v>
      </c>
      <c r="C434">
        <v>2013</v>
      </c>
      <c r="D434" s="29">
        <v>41478</v>
      </c>
      <c r="E434" s="29">
        <v>41482</v>
      </c>
      <c r="F434" t="s">
        <v>50</v>
      </c>
      <c r="G434" t="s">
        <v>5176</v>
      </c>
      <c r="H434" t="s">
        <v>5177</v>
      </c>
      <c r="I434" t="s">
        <v>26</v>
      </c>
      <c r="J434" t="s">
        <v>27</v>
      </c>
      <c r="K434" t="s">
        <v>237</v>
      </c>
      <c r="L434" t="s">
        <v>238</v>
      </c>
      <c r="M434">
        <v>48185</v>
      </c>
      <c r="N434" t="s">
        <v>105</v>
      </c>
      <c r="O434" t="s">
        <v>3874</v>
      </c>
      <c r="P434" t="s">
        <v>71</v>
      </c>
      <c r="Q434" t="s">
        <v>161</v>
      </c>
      <c r="R434" t="s">
        <v>3875</v>
      </c>
      <c r="S434">
        <v>109.95</v>
      </c>
      <c r="T434">
        <v>1</v>
      </c>
      <c r="U434">
        <v>0</v>
      </c>
      <c r="V434">
        <v>36.283500000000004</v>
      </c>
    </row>
    <row r="435" spans="1:22" x14ac:dyDescent="0.35">
      <c r="A435">
        <v>7224</v>
      </c>
      <c r="B435" t="s">
        <v>9357</v>
      </c>
      <c r="C435">
        <v>2013</v>
      </c>
      <c r="D435" s="29">
        <v>41470</v>
      </c>
      <c r="E435" s="29">
        <v>41474</v>
      </c>
      <c r="F435" t="s">
        <v>50</v>
      </c>
      <c r="G435" t="s">
        <v>1558</v>
      </c>
      <c r="H435" t="s">
        <v>1559</v>
      </c>
      <c r="I435" t="s">
        <v>26</v>
      </c>
      <c r="J435" t="s">
        <v>27</v>
      </c>
      <c r="K435" t="s">
        <v>127</v>
      </c>
      <c r="L435" t="s">
        <v>43</v>
      </c>
      <c r="M435">
        <v>94122</v>
      </c>
      <c r="N435" t="s">
        <v>44</v>
      </c>
      <c r="O435" t="s">
        <v>212</v>
      </c>
      <c r="P435" t="s">
        <v>71</v>
      </c>
      <c r="Q435" t="s">
        <v>72</v>
      </c>
      <c r="R435" t="s">
        <v>213</v>
      </c>
      <c r="S435">
        <v>110.376</v>
      </c>
      <c r="T435">
        <v>3</v>
      </c>
      <c r="U435">
        <v>0.2</v>
      </c>
      <c r="V435">
        <v>12.417299999999997</v>
      </c>
    </row>
    <row r="436" spans="1:22" x14ac:dyDescent="0.35">
      <c r="A436">
        <v>6423</v>
      </c>
      <c r="B436" t="s">
        <v>8887</v>
      </c>
      <c r="C436">
        <v>2011</v>
      </c>
      <c r="D436" s="29">
        <v>40750</v>
      </c>
      <c r="E436" s="29">
        <v>40756</v>
      </c>
      <c r="F436" t="s">
        <v>50</v>
      </c>
      <c r="G436" t="s">
        <v>6634</v>
      </c>
      <c r="H436" t="s">
        <v>6635</v>
      </c>
      <c r="I436" t="s">
        <v>41</v>
      </c>
      <c r="J436" t="s">
        <v>27</v>
      </c>
      <c r="K436" t="s">
        <v>8320</v>
      </c>
      <c r="L436" t="s">
        <v>121</v>
      </c>
      <c r="M436">
        <v>84020</v>
      </c>
      <c r="N436" t="s">
        <v>44</v>
      </c>
      <c r="O436" t="s">
        <v>4383</v>
      </c>
      <c r="P436" t="s">
        <v>71</v>
      </c>
      <c r="Q436" t="s">
        <v>161</v>
      </c>
      <c r="R436" t="s">
        <v>4384</v>
      </c>
      <c r="S436">
        <v>111.93</v>
      </c>
      <c r="T436">
        <v>7</v>
      </c>
      <c r="U436">
        <v>0</v>
      </c>
      <c r="V436">
        <v>34.698299999999996</v>
      </c>
    </row>
    <row r="437" spans="1:22" x14ac:dyDescent="0.35">
      <c r="A437">
        <v>8705</v>
      </c>
      <c r="B437" t="s">
        <v>10194</v>
      </c>
      <c r="C437">
        <v>2013</v>
      </c>
      <c r="D437" s="29">
        <v>41479</v>
      </c>
      <c r="E437" s="29">
        <v>41482</v>
      </c>
      <c r="F437" t="s">
        <v>188</v>
      </c>
      <c r="G437" t="s">
        <v>5110</v>
      </c>
      <c r="H437" t="s">
        <v>5111</v>
      </c>
      <c r="I437" t="s">
        <v>26</v>
      </c>
      <c r="J437" t="s">
        <v>27</v>
      </c>
      <c r="K437" t="s">
        <v>184</v>
      </c>
      <c r="L437" t="s">
        <v>104</v>
      </c>
      <c r="M437">
        <v>77041</v>
      </c>
      <c r="N437" t="s">
        <v>105</v>
      </c>
      <c r="O437" t="s">
        <v>8519</v>
      </c>
      <c r="P437" t="s">
        <v>71</v>
      </c>
      <c r="Q437" t="s">
        <v>72</v>
      </c>
      <c r="R437" t="s">
        <v>8520</v>
      </c>
      <c r="S437">
        <v>115.136</v>
      </c>
      <c r="T437">
        <v>8</v>
      </c>
      <c r="U437">
        <v>0.2</v>
      </c>
      <c r="V437">
        <v>11.513600000000004</v>
      </c>
    </row>
    <row r="438" spans="1:22" x14ac:dyDescent="0.35">
      <c r="A438">
        <v>6911</v>
      </c>
      <c r="B438" t="s">
        <v>9167</v>
      </c>
      <c r="C438">
        <v>2014</v>
      </c>
      <c r="D438" s="29">
        <v>41850</v>
      </c>
      <c r="E438" s="29">
        <v>41854</v>
      </c>
      <c r="F438" t="s">
        <v>50</v>
      </c>
      <c r="G438" t="s">
        <v>3010</v>
      </c>
      <c r="H438" t="s">
        <v>3011</v>
      </c>
      <c r="I438" t="s">
        <v>26</v>
      </c>
      <c r="J438" t="s">
        <v>27</v>
      </c>
      <c r="K438" t="s">
        <v>95</v>
      </c>
      <c r="L438" t="s">
        <v>96</v>
      </c>
      <c r="M438">
        <v>98103</v>
      </c>
      <c r="N438" t="s">
        <v>44</v>
      </c>
      <c r="O438" t="s">
        <v>1076</v>
      </c>
      <c r="P438" t="s">
        <v>32</v>
      </c>
      <c r="Q438" t="s">
        <v>33</v>
      </c>
      <c r="R438" t="s">
        <v>1077</v>
      </c>
      <c r="S438">
        <v>115.96</v>
      </c>
      <c r="T438">
        <v>2</v>
      </c>
      <c r="U438">
        <v>0</v>
      </c>
      <c r="V438">
        <v>25.511200000000002</v>
      </c>
    </row>
    <row r="439" spans="1:22" x14ac:dyDescent="0.35">
      <c r="A439">
        <v>6144</v>
      </c>
      <c r="B439" t="s">
        <v>8709</v>
      </c>
      <c r="C439">
        <v>2014</v>
      </c>
      <c r="D439" s="29">
        <v>41830</v>
      </c>
      <c r="E439" s="29">
        <v>41836</v>
      </c>
      <c r="F439" t="s">
        <v>50</v>
      </c>
      <c r="G439" t="s">
        <v>3691</v>
      </c>
      <c r="H439" t="s">
        <v>3692</v>
      </c>
      <c r="I439" t="s">
        <v>26</v>
      </c>
      <c r="J439" t="s">
        <v>27</v>
      </c>
      <c r="K439" t="s">
        <v>1293</v>
      </c>
      <c r="L439" t="s">
        <v>747</v>
      </c>
      <c r="M439">
        <v>6040</v>
      </c>
      <c r="N439" t="s">
        <v>148</v>
      </c>
      <c r="O439" t="s">
        <v>6846</v>
      </c>
      <c r="P439" t="s">
        <v>46</v>
      </c>
      <c r="Q439" t="s">
        <v>68</v>
      </c>
      <c r="R439" t="s">
        <v>6847</v>
      </c>
      <c r="S439">
        <v>119.03999999999999</v>
      </c>
      <c r="T439">
        <v>6</v>
      </c>
      <c r="U439">
        <v>0</v>
      </c>
      <c r="V439">
        <v>48.806400000000011</v>
      </c>
    </row>
    <row r="440" spans="1:22" x14ac:dyDescent="0.35">
      <c r="A440">
        <v>497</v>
      </c>
      <c r="B440" t="s">
        <v>1710</v>
      </c>
      <c r="C440">
        <v>2013</v>
      </c>
      <c r="D440" s="29">
        <v>41481</v>
      </c>
      <c r="E440" s="29">
        <v>41487</v>
      </c>
      <c r="F440" t="s">
        <v>50</v>
      </c>
      <c r="G440" t="s">
        <v>1583</v>
      </c>
      <c r="H440" t="s">
        <v>1584</v>
      </c>
      <c r="I440" t="s">
        <v>26</v>
      </c>
      <c r="J440" t="s">
        <v>27</v>
      </c>
      <c r="K440" t="s">
        <v>1711</v>
      </c>
      <c r="L440" t="s">
        <v>43</v>
      </c>
      <c r="M440">
        <v>92627</v>
      </c>
      <c r="N440" t="s">
        <v>44</v>
      </c>
      <c r="O440" t="s">
        <v>1712</v>
      </c>
      <c r="P440" t="s">
        <v>46</v>
      </c>
      <c r="Q440" t="s">
        <v>75</v>
      </c>
      <c r="R440" t="s">
        <v>1713</v>
      </c>
      <c r="S440">
        <v>119.61600000000001</v>
      </c>
      <c r="T440">
        <v>8</v>
      </c>
      <c r="U440">
        <v>0.2</v>
      </c>
      <c r="V440">
        <v>40.370399999999997</v>
      </c>
    </row>
    <row r="441" spans="1:22" x14ac:dyDescent="0.35">
      <c r="A441">
        <v>9244</v>
      </c>
      <c r="B441" t="s">
        <v>10506</v>
      </c>
      <c r="C441">
        <v>2011</v>
      </c>
      <c r="D441" s="29">
        <v>40733</v>
      </c>
      <c r="E441" s="29">
        <v>40738</v>
      </c>
      <c r="F441" t="s">
        <v>50</v>
      </c>
      <c r="G441" t="s">
        <v>2351</v>
      </c>
      <c r="H441" t="s">
        <v>2352</v>
      </c>
      <c r="I441" t="s">
        <v>102</v>
      </c>
      <c r="J441" t="s">
        <v>27</v>
      </c>
      <c r="K441" t="s">
        <v>127</v>
      </c>
      <c r="L441" t="s">
        <v>43</v>
      </c>
      <c r="M441">
        <v>94122</v>
      </c>
      <c r="N441" t="s">
        <v>44</v>
      </c>
      <c r="O441" t="s">
        <v>7052</v>
      </c>
      <c r="P441" t="s">
        <v>32</v>
      </c>
      <c r="Q441" t="s">
        <v>33</v>
      </c>
      <c r="R441" t="s">
        <v>7053</v>
      </c>
      <c r="S441">
        <v>119.83299999999998</v>
      </c>
      <c r="T441">
        <v>1</v>
      </c>
      <c r="U441">
        <v>0.15</v>
      </c>
      <c r="V441">
        <v>7.0489999999999995</v>
      </c>
    </row>
    <row r="442" spans="1:22" x14ac:dyDescent="0.35">
      <c r="A442">
        <v>9589</v>
      </c>
      <c r="B442" t="s">
        <v>10718</v>
      </c>
      <c r="C442">
        <v>2014</v>
      </c>
      <c r="D442" s="29">
        <v>41844</v>
      </c>
      <c r="E442" s="29">
        <v>41849</v>
      </c>
      <c r="F442" t="s">
        <v>50</v>
      </c>
      <c r="G442" t="s">
        <v>5492</v>
      </c>
      <c r="H442" t="s">
        <v>5493</v>
      </c>
      <c r="I442" t="s">
        <v>26</v>
      </c>
      <c r="J442" t="s">
        <v>27</v>
      </c>
      <c r="K442" t="s">
        <v>5697</v>
      </c>
      <c r="L442" t="s">
        <v>211</v>
      </c>
      <c r="M442">
        <v>60090</v>
      </c>
      <c r="N442" t="s">
        <v>105</v>
      </c>
      <c r="O442" t="s">
        <v>490</v>
      </c>
      <c r="P442" t="s">
        <v>46</v>
      </c>
      <c r="Q442" t="s">
        <v>68</v>
      </c>
      <c r="R442" t="s">
        <v>491</v>
      </c>
      <c r="S442">
        <v>121.536</v>
      </c>
      <c r="T442">
        <v>4</v>
      </c>
      <c r="U442">
        <v>0.2</v>
      </c>
      <c r="V442">
        <v>15.191999999999979</v>
      </c>
    </row>
    <row r="443" spans="1:22" x14ac:dyDescent="0.35">
      <c r="A443">
        <v>6743</v>
      </c>
      <c r="B443" t="s">
        <v>9067</v>
      </c>
      <c r="C443">
        <v>2014</v>
      </c>
      <c r="D443" s="29">
        <v>41827</v>
      </c>
      <c r="E443" s="29">
        <v>41832</v>
      </c>
      <c r="F443" t="s">
        <v>50</v>
      </c>
      <c r="G443" t="s">
        <v>1189</v>
      </c>
      <c r="H443" t="s">
        <v>1190</v>
      </c>
      <c r="I443" t="s">
        <v>26</v>
      </c>
      <c r="J443" t="s">
        <v>27</v>
      </c>
      <c r="K443" t="s">
        <v>42</v>
      </c>
      <c r="L443" t="s">
        <v>43</v>
      </c>
      <c r="M443">
        <v>90008</v>
      </c>
      <c r="N443" t="s">
        <v>44</v>
      </c>
      <c r="O443" t="s">
        <v>304</v>
      </c>
      <c r="P443" t="s">
        <v>32</v>
      </c>
      <c r="Q443" t="s">
        <v>36</v>
      </c>
      <c r="R443" t="s">
        <v>552</v>
      </c>
      <c r="S443">
        <v>122.13600000000001</v>
      </c>
      <c r="T443">
        <v>3</v>
      </c>
      <c r="U443">
        <v>0.2</v>
      </c>
      <c r="V443">
        <v>-13.740299999999994</v>
      </c>
    </row>
    <row r="444" spans="1:22" x14ac:dyDescent="0.35">
      <c r="A444">
        <v>1783</v>
      </c>
      <c r="B444" t="s">
        <v>4503</v>
      </c>
      <c r="C444">
        <v>2012</v>
      </c>
      <c r="D444" s="29">
        <v>41099</v>
      </c>
      <c r="E444" s="29">
        <v>41103</v>
      </c>
      <c r="F444" t="s">
        <v>50</v>
      </c>
      <c r="G444" t="s">
        <v>995</v>
      </c>
      <c r="H444" t="s">
        <v>996</v>
      </c>
      <c r="I444" t="s">
        <v>41</v>
      </c>
      <c r="J444" t="s">
        <v>27</v>
      </c>
      <c r="K444" t="s">
        <v>612</v>
      </c>
      <c r="L444" t="s">
        <v>1245</v>
      </c>
      <c r="M444">
        <v>2038</v>
      </c>
      <c r="N444" t="s">
        <v>148</v>
      </c>
      <c r="O444" t="s">
        <v>3127</v>
      </c>
      <c r="P444" t="s">
        <v>46</v>
      </c>
      <c r="Q444" t="s">
        <v>75</v>
      </c>
      <c r="R444" t="s">
        <v>3128</v>
      </c>
      <c r="S444">
        <v>122.94</v>
      </c>
      <c r="T444">
        <v>3</v>
      </c>
      <c r="U444">
        <v>0</v>
      </c>
      <c r="V444">
        <v>59.011199999999988</v>
      </c>
    </row>
    <row r="445" spans="1:22" x14ac:dyDescent="0.35">
      <c r="A445">
        <v>2982</v>
      </c>
      <c r="B445" t="s">
        <v>6177</v>
      </c>
      <c r="C445">
        <v>2011</v>
      </c>
      <c r="D445" s="29">
        <v>40736</v>
      </c>
      <c r="E445" s="29">
        <v>40742</v>
      </c>
      <c r="F445" t="s">
        <v>50</v>
      </c>
      <c r="G445" t="s">
        <v>486</v>
      </c>
      <c r="H445" t="s">
        <v>487</v>
      </c>
      <c r="I445" t="s">
        <v>26</v>
      </c>
      <c r="J445" t="s">
        <v>27</v>
      </c>
      <c r="K445" t="s">
        <v>95</v>
      </c>
      <c r="L445" t="s">
        <v>96</v>
      </c>
      <c r="M445">
        <v>98115</v>
      </c>
      <c r="N445" t="s">
        <v>44</v>
      </c>
      <c r="O445" t="s">
        <v>6167</v>
      </c>
      <c r="P445" t="s">
        <v>32</v>
      </c>
      <c r="Q445" t="s">
        <v>36</v>
      </c>
      <c r="R445" t="s">
        <v>6168</v>
      </c>
      <c r="S445">
        <v>123.136</v>
      </c>
      <c r="T445">
        <v>4</v>
      </c>
      <c r="U445">
        <v>0.2</v>
      </c>
      <c r="V445">
        <v>13.852799999999981</v>
      </c>
    </row>
    <row r="446" spans="1:22" x14ac:dyDescent="0.35">
      <c r="A446">
        <v>2344</v>
      </c>
      <c r="B446" t="s">
        <v>5365</v>
      </c>
      <c r="C446">
        <v>2011</v>
      </c>
      <c r="D446" s="29">
        <v>40750</v>
      </c>
      <c r="E446" s="29">
        <v>40754</v>
      </c>
      <c r="F446" t="s">
        <v>23</v>
      </c>
      <c r="G446" t="s">
        <v>4094</v>
      </c>
      <c r="H446" t="s">
        <v>4095</v>
      </c>
      <c r="I446" t="s">
        <v>26</v>
      </c>
      <c r="J446" t="s">
        <v>27</v>
      </c>
      <c r="K446" t="s">
        <v>303</v>
      </c>
      <c r="L446" t="s">
        <v>211</v>
      </c>
      <c r="M446">
        <v>60623</v>
      </c>
      <c r="N446" t="s">
        <v>105</v>
      </c>
      <c r="O446" t="s">
        <v>960</v>
      </c>
      <c r="P446" t="s">
        <v>46</v>
      </c>
      <c r="Q446" t="s">
        <v>59</v>
      </c>
      <c r="R446" t="s">
        <v>961</v>
      </c>
      <c r="S446">
        <v>123.55199999999999</v>
      </c>
      <c r="T446">
        <v>3</v>
      </c>
      <c r="U446">
        <v>0.2</v>
      </c>
      <c r="V446">
        <v>-29.343599999999995</v>
      </c>
    </row>
    <row r="447" spans="1:22" x14ac:dyDescent="0.35">
      <c r="A447">
        <v>9773</v>
      </c>
      <c r="B447" t="s">
        <v>10830</v>
      </c>
      <c r="C447">
        <v>2013</v>
      </c>
      <c r="D447" s="29">
        <v>41459</v>
      </c>
      <c r="E447" s="29">
        <v>41459</v>
      </c>
      <c r="F447" t="s">
        <v>1290</v>
      </c>
      <c r="G447" t="s">
        <v>4427</v>
      </c>
      <c r="H447" t="s">
        <v>4428</v>
      </c>
      <c r="I447" t="s">
        <v>41</v>
      </c>
      <c r="J447" t="s">
        <v>27</v>
      </c>
      <c r="K447" t="s">
        <v>146</v>
      </c>
      <c r="L447" t="s">
        <v>147</v>
      </c>
      <c r="M447">
        <v>19143</v>
      </c>
      <c r="N447" t="s">
        <v>148</v>
      </c>
      <c r="O447" t="s">
        <v>4336</v>
      </c>
      <c r="P447" t="s">
        <v>46</v>
      </c>
      <c r="Q447" t="s">
        <v>90</v>
      </c>
      <c r="R447" t="s">
        <v>4337</v>
      </c>
      <c r="S447">
        <v>123.92000000000002</v>
      </c>
      <c r="T447">
        <v>5</v>
      </c>
      <c r="U447">
        <v>0.2</v>
      </c>
      <c r="V447">
        <v>38.724999999999994</v>
      </c>
    </row>
    <row r="448" spans="1:22" x14ac:dyDescent="0.35">
      <c r="A448">
        <v>1032</v>
      </c>
      <c r="B448" t="s">
        <v>3057</v>
      </c>
      <c r="C448">
        <v>2011</v>
      </c>
      <c r="D448" s="29">
        <v>40735</v>
      </c>
      <c r="E448" s="29">
        <v>40739</v>
      </c>
      <c r="F448" t="s">
        <v>50</v>
      </c>
      <c r="G448" t="s">
        <v>1345</v>
      </c>
      <c r="H448" t="s">
        <v>1346</v>
      </c>
      <c r="I448" t="s">
        <v>41</v>
      </c>
      <c r="J448" t="s">
        <v>27</v>
      </c>
      <c r="K448" t="s">
        <v>1145</v>
      </c>
      <c r="L448" t="s">
        <v>788</v>
      </c>
      <c r="M448">
        <v>7601</v>
      </c>
      <c r="N448" t="s">
        <v>148</v>
      </c>
      <c r="O448" t="s">
        <v>426</v>
      </c>
      <c r="P448" t="s">
        <v>32</v>
      </c>
      <c r="Q448" t="s">
        <v>65</v>
      </c>
      <c r="R448" t="s">
        <v>427</v>
      </c>
      <c r="S448">
        <v>124.10999999999999</v>
      </c>
      <c r="T448">
        <v>9</v>
      </c>
      <c r="U448">
        <v>0</v>
      </c>
      <c r="V448">
        <v>52.126200000000004</v>
      </c>
    </row>
    <row r="449" spans="1:22" x14ac:dyDescent="0.35">
      <c r="A449">
        <v>9892</v>
      </c>
      <c r="B449" t="s">
        <v>10882</v>
      </c>
      <c r="C449">
        <v>2013</v>
      </c>
      <c r="D449" s="29">
        <v>41481</v>
      </c>
      <c r="E449" s="29">
        <v>41484</v>
      </c>
      <c r="F449" t="s">
        <v>23</v>
      </c>
      <c r="G449" t="s">
        <v>584</v>
      </c>
      <c r="H449" t="s">
        <v>585</v>
      </c>
      <c r="I449" t="s">
        <v>41</v>
      </c>
      <c r="J449" t="s">
        <v>27</v>
      </c>
      <c r="K449" t="s">
        <v>2548</v>
      </c>
      <c r="L449" t="s">
        <v>114</v>
      </c>
      <c r="M449">
        <v>53209</v>
      </c>
      <c r="N449" t="s">
        <v>105</v>
      </c>
      <c r="O449" t="s">
        <v>3637</v>
      </c>
      <c r="P449" t="s">
        <v>71</v>
      </c>
      <c r="Q449" t="s">
        <v>161</v>
      </c>
      <c r="R449" t="s">
        <v>3638</v>
      </c>
      <c r="S449">
        <v>124.25</v>
      </c>
      <c r="T449">
        <v>7</v>
      </c>
      <c r="U449">
        <v>0</v>
      </c>
      <c r="V449">
        <v>48.457499999999996</v>
      </c>
    </row>
    <row r="450" spans="1:22" x14ac:dyDescent="0.35">
      <c r="A450">
        <v>7845</v>
      </c>
      <c r="B450" t="s">
        <v>9698</v>
      </c>
      <c r="C450">
        <v>2014</v>
      </c>
      <c r="D450" s="29">
        <v>41842</v>
      </c>
      <c r="E450" s="29">
        <v>41846</v>
      </c>
      <c r="F450" t="s">
        <v>50</v>
      </c>
      <c r="G450" t="s">
        <v>3575</v>
      </c>
      <c r="H450" t="s">
        <v>3576</v>
      </c>
      <c r="I450" t="s">
        <v>26</v>
      </c>
      <c r="J450" t="s">
        <v>27</v>
      </c>
      <c r="K450" t="s">
        <v>6216</v>
      </c>
      <c r="L450" t="s">
        <v>104</v>
      </c>
      <c r="M450">
        <v>78577</v>
      </c>
      <c r="N450" t="s">
        <v>105</v>
      </c>
      <c r="O450" t="s">
        <v>3806</v>
      </c>
      <c r="P450" t="s">
        <v>32</v>
      </c>
      <c r="Q450" t="s">
        <v>56</v>
      </c>
      <c r="R450" t="s">
        <v>3807</v>
      </c>
      <c r="S450">
        <v>124.404</v>
      </c>
      <c r="T450">
        <v>4</v>
      </c>
      <c r="U450">
        <v>0.3</v>
      </c>
      <c r="V450">
        <v>-21.3264</v>
      </c>
    </row>
    <row r="451" spans="1:22" x14ac:dyDescent="0.35">
      <c r="A451">
        <v>2228</v>
      </c>
      <c r="B451" t="s">
        <v>5188</v>
      </c>
      <c r="C451">
        <v>2014</v>
      </c>
      <c r="D451" s="29">
        <v>41850</v>
      </c>
      <c r="E451" s="29">
        <v>41855</v>
      </c>
      <c r="F451" t="s">
        <v>50</v>
      </c>
      <c r="G451" t="s">
        <v>1345</v>
      </c>
      <c r="H451" t="s">
        <v>1346</v>
      </c>
      <c r="I451" t="s">
        <v>41</v>
      </c>
      <c r="J451" t="s">
        <v>27</v>
      </c>
      <c r="K451" t="s">
        <v>1237</v>
      </c>
      <c r="L451" t="s">
        <v>104</v>
      </c>
      <c r="M451">
        <v>78745</v>
      </c>
      <c r="N451" t="s">
        <v>105</v>
      </c>
      <c r="O451" t="s">
        <v>1920</v>
      </c>
      <c r="P451" t="s">
        <v>71</v>
      </c>
      <c r="Q451" t="s">
        <v>72</v>
      </c>
      <c r="R451" t="s">
        <v>1921</v>
      </c>
      <c r="S451">
        <v>124.79200000000002</v>
      </c>
      <c r="T451">
        <v>1</v>
      </c>
      <c r="U451">
        <v>0.2</v>
      </c>
      <c r="V451">
        <v>15.598999999999993</v>
      </c>
    </row>
    <row r="452" spans="1:22" x14ac:dyDescent="0.35">
      <c r="A452">
        <v>1019</v>
      </c>
      <c r="B452" t="s">
        <v>3024</v>
      </c>
      <c r="C452">
        <v>2012</v>
      </c>
      <c r="D452" s="29">
        <v>41096</v>
      </c>
      <c r="E452" s="29">
        <v>41100</v>
      </c>
      <c r="F452" t="s">
        <v>50</v>
      </c>
      <c r="G452" t="s">
        <v>3025</v>
      </c>
      <c r="H452" t="s">
        <v>3026</v>
      </c>
      <c r="I452" t="s">
        <v>41</v>
      </c>
      <c r="J452" t="s">
        <v>27</v>
      </c>
      <c r="K452" t="s">
        <v>266</v>
      </c>
      <c r="L452" t="s">
        <v>267</v>
      </c>
      <c r="M452">
        <v>10011</v>
      </c>
      <c r="N452" t="s">
        <v>148</v>
      </c>
      <c r="O452" t="s">
        <v>3029</v>
      </c>
      <c r="P452" t="s">
        <v>71</v>
      </c>
      <c r="Q452" t="s">
        <v>72</v>
      </c>
      <c r="R452" t="s">
        <v>3030</v>
      </c>
      <c r="S452">
        <v>124.94999999999999</v>
      </c>
      <c r="T452">
        <v>5</v>
      </c>
      <c r="U452">
        <v>0</v>
      </c>
      <c r="V452">
        <v>2.4990000000000023</v>
      </c>
    </row>
    <row r="453" spans="1:22" x14ac:dyDescent="0.35">
      <c r="A453">
        <v>7867</v>
      </c>
      <c r="B453" t="s">
        <v>9708</v>
      </c>
      <c r="C453">
        <v>2012</v>
      </c>
      <c r="D453" s="29">
        <v>41104</v>
      </c>
      <c r="E453" s="29">
        <v>41109</v>
      </c>
      <c r="F453" t="s">
        <v>23</v>
      </c>
      <c r="G453" t="s">
        <v>5215</v>
      </c>
      <c r="H453" t="s">
        <v>5216</v>
      </c>
      <c r="I453" t="s">
        <v>26</v>
      </c>
      <c r="J453" t="s">
        <v>27</v>
      </c>
      <c r="K453" t="s">
        <v>1823</v>
      </c>
      <c r="L453" t="s">
        <v>310</v>
      </c>
      <c r="M453">
        <v>85204</v>
      </c>
      <c r="N453" t="s">
        <v>44</v>
      </c>
      <c r="O453" t="s">
        <v>6698</v>
      </c>
      <c r="P453" t="s">
        <v>32</v>
      </c>
      <c r="Q453" t="s">
        <v>33</v>
      </c>
      <c r="R453" t="s">
        <v>6699</v>
      </c>
      <c r="S453">
        <v>127.76400000000002</v>
      </c>
      <c r="T453">
        <v>6</v>
      </c>
      <c r="U453">
        <v>0.7</v>
      </c>
      <c r="V453">
        <v>-191.64599999999996</v>
      </c>
    </row>
    <row r="454" spans="1:22" x14ac:dyDescent="0.35">
      <c r="A454">
        <v>3324</v>
      </c>
      <c r="B454" t="s">
        <v>6534</v>
      </c>
      <c r="C454">
        <v>2012</v>
      </c>
      <c r="D454" s="29">
        <v>41113</v>
      </c>
      <c r="E454" s="29">
        <v>41117</v>
      </c>
      <c r="F454" t="s">
        <v>50</v>
      </c>
      <c r="G454" t="s">
        <v>2284</v>
      </c>
      <c r="H454" t="s">
        <v>2285</v>
      </c>
      <c r="I454" t="s">
        <v>102</v>
      </c>
      <c r="J454" t="s">
        <v>27</v>
      </c>
      <c r="K454" t="s">
        <v>266</v>
      </c>
      <c r="L454" t="s">
        <v>267</v>
      </c>
      <c r="M454">
        <v>10009</v>
      </c>
      <c r="N454" t="s">
        <v>148</v>
      </c>
      <c r="O454" t="s">
        <v>2307</v>
      </c>
      <c r="P454" t="s">
        <v>32</v>
      </c>
      <c r="Q454" t="s">
        <v>65</v>
      </c>
      <c r="R454" t="s">
        <v>2308</v>
      </c>
      <c r="S454">
        <v>128.82</v>
      </c>
      <c r="T454">
        <v>3</v>
      </c>
      <c r="U454">
        <v>0</v>
      </c>
      <c r="V454">
        <v>50.239800000000002</v>
      </c>
    </row>
    <row r="455" spans="1:22" x14ac:dyDescent="0.35">
      <c r="A455">
        <v>4296</v>
      </c>
      <c r="B455" t="s">
        <v>7391</v>
      </c>
      <c r="C455">
        <v>2014</v>
      </c>
      <c r="D455" s="29">
        <v>41824</v>
      </c>
      <c r="E455" s="29">
        <v>41831</v>
      </c>
      <c r="F455" t="s">
        <v>50</v>
      </c>
      <c r="G455" t="s">
        <v>799</v>
      </c>
      <c r="H455" t="s">
        <v>800</v>
      </c>
      <c r="I455" t="s">
        <v>26</v>
      </c>
      <c r="J455" t="s">
        <v>27</v>
      </c>
      <c r="K455" t="s">
        <v>7392</v>
      </c>
      <c r="L455" t="s">
        <v>43</v>
      </c>
      <c r="M455">
        <v>95610</v>
      </c>
      <c r="N455" t="s">
        <v>44</v>
      </c>
      <c r="O455" t="s">
        <v>7149</v>
      </c>
      <c r="P455" t="s">
        <v>32</v>
      </c>
      <c r="Q455" t="s">
        <v>65</v>
      </c>
      <c r="R455" t="s">
        <v>7150</v>
      </c>
      <c r="S455">
        <v>129.39000000000001</v>
      </c>
      <c r="T455">
        <v>3</v>
      </c>
      <c r="U455">
        <v>0</v>
      </c>
      <c r="V455">
        <v>54.343800000000009</v>
      </c>
    </row>
    <row r="456" spans="1:22" x14ac:dyDescent="0.35">
      <c r="A456">
        <v>5688</v>
      </c>
      <c r="B456" t="s">
        <v>8424</v>
      </c>
      <c r="C456">
        <v>2011</v>
      </c>
      <c r="D456" s="29">
        <v>40752</v>
      </c>
      <c r="E456" s="29">
        <v>40752</v>
      </c>
      <c r="F456" t="s">
        <v>1290</v>
      </c>
      <c r="G456" t="s">
        <v>2002</v>
      </c>
      <c r="H456" t="s">
        <v>2003</v>
      </c>
      <c r="I456" t="s">
        <v>26</v>
      </c>
      <c r="J456" t="s">
        <v>27</v>
      </c>
      <c r="K456" t="s">
        <v>4736</v>
      </c>
      <c r="L456" t="s">
        <v>54</v>
      </c>
      <c r="M456">
        <v>32712</v>
      </c>
      <c r="N456" t="s">
        <v>30</v>
      </c>
      <c r="O456" t="s">
        <v>5041</v>
      </c>
      <c r="P456" t="s">
        <v>32</v>
      </c>
      <c r="Q456" t="s">
        <v>65</v>
      </c>
      <c r="R456" t="s">
        <v>5042</v>
      </c>
      <c r="S456">
        <v>129.88800000000001</v>
      </c>
      <c r="T456">
        <v>6</v>
      </c>
      <c r="U456">
        <v>0.2</v>
      </c>
      <c r="V456">
        <v>12.988799999999991</v>
      </c>
    </row>
    <row r="457" spans="1:22" x14ac:dyDescent="0.35">
      <c r="A457">
        <v>2705</v>
      </c>
      <c r="B457" t="s">
        <v>5850</v>
      </c>
      <c r="C457">
        <v>2014</v>
      </c>
      <c r="D457" s="29">
        <v>41832</v>
      </c>
      <c r="E457" s="29">
        <v>41834</v>
      </c>
      <c r="F457" t="s">
        <v>23</v>
      </c>
      <c r="G457" t="s">
        <v>4830</v>
      </c>
      <c r="H457" t="s">
        <v>4831</v>
      </c>
      <c r="I457" t="s">
        <v>26</v>
      </c>
      <c r="J457" t="s">
        <v>27</v>
      </c>
      <c r="K457" t="s">
        <v>266</v>
      </c>
      <c r="L457" t="s">
        <v>267</v>
      </c>
      <c r="M457">
        <v>10009</v>
      </c>
      <c r="N457" t="s">
        <v>148</v>
      </c>
      <c r="O457" t="s">
        <v>753</v>
      </c>
      <c r="P457" t="s">
        <v>71</v>
      </c>
      <c r="Q457" t="s">
        <v>161</v>
      </c>
      <c r="R457" t="s">
        <v>754</v>
      </c>
      <c r="S457">
        <v>132.60000000000002</v>
      </c>
      <c r="T457">
        <v>6</v>
      </c>
      <c r="U457">
        <v>0</v>
      </c>
      <c r="V457">
        <v>17.238000000000007</v>
      </c>
    </row>
    <row r="458" spans="1:22" x14ac:dyDescent="0.35">
      <c r="A458">
        <v>3840</v>
      </c>
      <c r="B458" t="s">
        <v>6978</v>
      </c>
      <c r="C458">
        <v>2011</v>
      </c>
      <c r="D458" s="29">
        <v>40750</v>
      </c>
      <c r="E458" s="29">
        <v>40757</v>
      </c>
      <c r="F458" t="s">
        <v>50</v>
      </c>
      <c r="G458" t="s">
        <v>290</v>
      </c>
      <c r="H458" t="s">
        <v>291</v>
      </c>
      <c r="I458" t="s">
        <v>26</v>
      </c>
      <c r="J458" t="s">
        <v>27</v>
      </c>
      <c r="K458" t="s">
        <v>4045</v>
      </c>
      <c r="L458" t="s">
        <v>1392</v>
      </c>
      <c r="M458">
        <v>89031</v>
      </c>
      <c r="N458" t="s">
        <v>44</v>
      </c>
      <c r="O458" t="s">
        <v>3696</v>
      </c>
      <c r="P458" t="s">
        <v>32</v>
      </c>
      <c r="Q458" t="s">
        <v>65</v>
      </c>
      <c r="R458" t="s">
        <v>3697</v>
      </c>
      <c r="S458">
        <v>134.01</v>
      </c>
      <c r="T458">
        <v>9</v>
      </c>
      <c r="U458">
        <v>0</v>
      </c>
      <c r="V458">
        <v>36.182700000000004</v>
      </c>
    </row>
    <row r="459" spans="1:22" x14ac:dyDescent="0.35">
      <c r="A459">
        <v>6499</v>
      </c>
      <c r="B459" t="s">
        <v>8925</v>
      </c>
      <c r="C459">
        <v>2012</v>
      </c>
      <c r="D459" s="29">
        <v>41114</v>
      </c>
      <c r="E459" s="29">
        <v>41118</v>
      </c>
      <c r="F459" t="s">
        <v>50</v>
      </c>
      <c r="G459" t="s">
        <v>8926</v>
      </c>
      <c r="H459" t="s">
        <v>8927</v>
      </c>
      <c r="I459" t="s">
        <v>102</v>
      </c>
      <c r="J459" t="s">
        <v>27</v>
      </c>
      <c r="K459" t="s">
        <v>1473</v>
      </c>
      <c r="L459" t="s">
        <v>29</v>
      </c>
      <c r="M459">
        <v>40214</v>
      </c>
      <c r="N459" t="s">
        <v>30</v>
      </c>
      <c r="O459" t="s">
        <v>1903</v>
      </c>
      <c r="P459" t="s">
        <v>46</v>
      </c>
      <c r="Q459" t="s">
        <v>75</v>
      </c>
      <c r="R459" t="s">
        <v>1904</v>
      </c>
      <c r="S459">
        <v>135.09</v>
      </c>
      <c r="T459">
        <v>9</v>
      </c>
      <c r="U459">
        <v>0</v>
      </c>
      <c r="V459">
        <v>62.14139999999999</v>
      </c>
    </row>
    <row r="460" spans="1:22" x14ac:dyDescent="0.35">
      <c r="A460">
        <v>9804</v>
      </c>
      <c r="B460" t="s">
        <v>10843</v>
      </c>
      <c r="C460">
        <v>2012</v>
      </c>
      <c r="D460" s="29">
        <v>41108</v>
      </c>
      <c r="E460" s="29">
        <v>41110</v>
      </c>
      <c r="F460" t="s">
        <v>23</v>
      </c>
      <c r="G460" t="s">
        <v>2540</v>
      </c>
      <c r="H460" t="s">
        <v>2541</v>
      </c>
      <c r="I460" t="s">
        <v>26</v>
      </c>
      <c r="J460" t="s">
        <v>27</v>
      </c>
      <c r="K460" t="s">
        <v>266</v>
      </c>
      <c r="L460" t="s">
        <v>267</v>
      </c>
      <c r="M460">
        <v>10024</v>
      </c>
      <c r="N460" t="s">
        <v>148</v>
      </c>
      <c r="O460" t="s">
        <v>4964</v>
      </c>
      <c r="P460" t="s">
        <v>71</v>
      </c>
      <c r="Q460" t="s">
        <v>72</v>
      </c>
      <c r="R460" t="s">
        <v>4965</v>
      </c>
      <c r="S460">
        <v>135.99</v>
      </c>
      <c r="T460">
        <v>1</v>
      </c>
      <c r="U460">
        <v>0</v>
      </c>
      <c r="V460">
        <v>36.717300000000009</v>
      </c>
    </row>
    <row r="461" spans="1:22" x14ac:dyDescent="0.35">
      <c r="A461">
        <v>4601</v>
      </c>
      <c r="B461" t="s">
        <v>7638</v>
      </c>
      <c r="C461">
        <v>2012</v>
      </c>
      <c r="D461" s="29">
        <v>41106</v>
      </c>
      <c r="E461" s="29">
        <v>41110</v>
      </c>
      <c r="F461" t="s">
        <v>50</v>
      </c>
      <c r="G461" t="s">
        <v>3763</v>
      </c>
      <c r="H461" t="s">
        <v>3764</v>
      </c>
      <c r="I461" t="s">
        <v>102</v>
      </c>
      <c r="J461" t="s">
        <v>27</v>
      </c>
      <c r="K461" t="s">
        <v>4492</v>
      </c>
      <c r="L461" t="s">
        <v>2735</v>
      </c>
      <c r="M461">
        <v>21215</v>
      </c>
      <c r="N461" t="s">
        <v>148</v>
      </c>
      <c r="O461" t="s">
        <v>1470</v>
      </c>
      <c r="P461" t="s">
        <v>46</v>
      </c>
      <c r="Q461" t="s">
        <v>173</v>
      </c>
      <c r="R461" t="s">
        <v>1471</v>
      </c>
      <c r="S461">
        <v>137.25</v>
      </c>
      <c r="T461">
        <v>9</v>
      </c>
      <c r="U461">
        <v>0</v>
      </c>
      <c r="V461">
        <v>63.134999999999991</v>
      </c>
    </row>
    <row r="462" spans="1:22" x14ac:dyDescent="0.35">
      <c r="A462">
        <v>5027</v>
      </c>
      <c r="B462" t="s">
        <v>7950</v>
      </c>
      <c r="C462">
        <v>2014</v>
      </c>
      <c r="D462" s="29">
        <v>41850</v>
      </c>
      <c r="E462" s="29">
        <v>41855</v>
      </c>
      <c r="F462" t="s">
        <v>50</v>
      </c>
      <c r="G462" t="s">
        <v>2384</v>
      </c>
      <c r="H462" t="s">
        <v>2385</v>
      </c>
      <c r="I462" t="s">
        <v>26</v>
      </c>
      <c r="J462" t="s">
        <v>27</v>
      </c>
      <c r="K462" t="s">
        <v>4847</v>
      </c>
      <c r="L462" t="s">
        <v>649</v>
      </c>
      <c r="M462">
        <v>73120</v>
      </c>
      <c r="N462" t="s">
        <v>105</v>
      </c>
      <c r="O462" t="s">
        <v>106</v>
      </c>
      <c r="P462" t="s">
        <v>46</v>
      </c>
      <c r="Q462" t="s">
        <v>78</v>
      </c>
      <c r="R462" t="s">
        <v>107</v>
      </c>
      <c r="S462">
        <v>137.62</v>
      </c>
      <c r="T462">
        <v>2</v>
      </c>
      <c r="U462">
        <v>0</v>
      </c>
      <c r="V462">
        <v>60.552800000000005</v>
      </c>
    </row>
    <row r="463" spans="1:22" x14ac:dyDescent="0.35">
      <c r="A463">
        <v>6785</v>
      </c>
      <c r="B463" t="s">
        <v>9093</v>
      </c>
      <c r="C463">
        <v>2014</v>
      </c>
      <c r="D463" s="29">
        <v>41846</v>
      </c>
      <c r="E463" s="29">
        <v>41849</v>
      </c>
      <c r="F463" t="s">
        <v>23</v>
      </c>
      <c r="G463" t="s">
        <v>4682</v>
      </c>
      <c r="H463" t="s">
        <v>4683</v>
      </c>
      <c r="I463" t="s">
        <v>26</v>
      </c>
      <c r="J463" t="s">
        <v>27</v>
      </c>
      <c r="K463" t="s">
        <v>146</v>
      </c>
      <c r="L463" t="s">
        <v>147</v>
      </c>
      <c r="M463">
        <v>19143</v>
      </c>
      <c r="N463" t="s">
        <v>148</v>
      </c>
      <c r="O463" t="s">
        <v>8261</v>
      </c>
      <c r="P463" t="s">
        <v>32</v>
      </c>
      <c r="Q463" t="s">
        <v>56</v>
      </c>
      <c r="R463" t="s">
        <v>8262</v>
      </c>
      <c r="S463">
        <v>138.58799999999999</v>
      </c>
      <c r="T463">
        <v>1</v>
      </c>
      <c r="U463">
        <v>0.4</v>
      </c>
      <c r="V463">
        <v>-34.646999999999991</v>
      </c>
    </row>
    <row r="464" spans="1:22" x14ac:dyDescent="0.35">
      <c r="A464">
        <v>1842</v>
      </c>
      <c r="B464" t="s">
        <v>4615</v>
      </c>
      <c r="C464">
        <v>2013</v>
      </c>
      <c r="D464" s="29">
        <v>41474</v>
      </c>
      <c r="E464" s="29">
        <v>41479</v>
      </c>
      <c r="F464" t="s">
        <v>50</v>
      </c>
      <c r="G464" t="s">
        <v>4616</v>
      </c>
      <c r="H464" t="s">
        <v>4617</v>
      </c>
      <c r="I464" t="s">
        <v>41</v>
      </c>
      <c r="J464" t="s">
        <v>27</v>
      </c>
      <c r="K464" t="s">
        <v>4618</v>
      </c>
      <c r="L464" t="s">
        <v>29</v>
      </c>
      <c r="M464">
        <v>42104</v>
      </c>
      <c r="N464" t="s">
        <v>30</v>
      </c>
      <c r="O464" t="s">
        <v>4619</v>
      </c>
      <c r="P464" t="s">
        <v>32</v>
      </c>
      <c r="Q464" t="s">
        <v>36</v>
      </c>
      <c r="R464" t="s">
        <v>4620</v>
      </c>
      <c r="S464">
        <v>140.81</v>
      </c>
      <c r="T464">
        <v>1</v>
      </c>
      <c r="U464">
        <v>0</v>
      </c>
      <c r="V464">
        <v>39.4268</v>
      </c>
    </row>
    <row r="465" spans="1:22" x14ac:dyDescent="0.35">
      <c r="A465">
        <v>7501</v>
      </c>
      <c r="B465" t="s">
        <v>9509</v>
      </c>
      <c r="C465">
        <v>2014</v>
      </c>
      <c r="D465" s="29">
        <v>41835</v>
      </c>
      <c r="E465" s="29">
        <v>41839</v>
      </c>
      <c r="F465" t="s">
        <v>50</v>
      </c>
      <c r="G465" t="s">
        <v>5806</v>
      </c>
      <c r="H465" t="s">
        <v>5807</v>
      </c>
      <c r="I465" t="s">
        <v>26</v>
      </c>
      <c r="J465" t="s">
        <v>27</v>
      </c>
      <c r="K465" t="s">
        <v>3972</v>
      </c>
      <c r="L465" t="s">
        <v>43</v>
      </c>
      <c r="M465">
        <v>92683</v>
      </c>
      <c r="N465" t="s">
        <v>44</v>
      </c>
      <c r="O465" t="s">
        <v>1696</v>
      </c>
      <c r="P465" t="s">
        <v>71</v>
      </c>
      <c r="Q465" t="s">
        <v>161</v>
      </c>
      <c r="R465" t="s">
        <v>1697</v>
      </c>
      <c r="S465">
        <v>140.97</v>
      </c>
      <c r="T465">
        <v>3</v>
      </c>
      <c r="U465">
        <v>0</v>
      </c>
      <c r="V465">
        <v>19.735800000000005</v>
      </c>
    </row>
    <row r="466" spans="1:22" x14ac:dyDescent="0.35">
      <c r="A466">
        <v>1855</v>
      </c>
      <c r="B466" t="s">
        <v>4631</v>
      </c>
      <c r="C466">
        <v>2012</v>
      </c>
      <c r="D466" s="29">
        <v>41110</v>
      </c>
      <c r="E466" s="29">
        <v>41115</v>
      </c>
      <c r="F466" t="s">
        <v>23</v>
      </c>
      <c r="G466" t="s">
        <v>2839</v>
      </c>
      <c r="H466" t="s">
        <v>2840</v>
      </c>
      <c r="I466" t="s">
        <v>26</v>
      </c>
      <c r="J466" t="s">
        <v>27</v>
      </c>
      <c r="K466" t="s">
        <v>4632</v>
      </c>
      <c r="L466" t="s">
        <v>254</v>
      </c>
      <c r="M466">
        <v>46614</v>
      </c>
      <c r="N466" t="s">
        <v>105</v>
      </c>
      <c r="O466" t="s">
        <v>397</v>
      </c>
      <c r="P466" t="s">
        <v>46</v>
      </c>
      <c r="Q466" t="s">
        <v>59</v>
      </c>
      <c r="R466" t="s">
        <v>398</v>
      </c>
      <c r="S466">
        <v>141.4</v>
      </c>
      <c r="T466">
        <v>5</v>
      </c>
      <c r="U466">
        <v>0</v>
      </c>
      <c r="V466">
        <v>38.177999999999997</v>
      </c>
    </row>
    <row r="467" spans="1:22" x14ac:dyDescent="0.35">
      <c r="A467">
        <v>8406</v>
      </c>
      <c r="B467" t="s">
        <v>10011</v>
      </c>
      <c r="C467">
        <v>2014</v>
      </c>
      <c r="D467" s="29">
        <v>41829</v>
      </c>
      <c r="E467" s="29">
        <v>41833</v>
      </c>
      <c r="F467" t="s">
        <v>50</v>
      </c>
      <c r="G467" t="s">
        <v>9874</v>
      </c>
      <c r="H467" t="s">
        <v>9875</v>
      </c>
      <c r="I467" t="s">
        <v>41</v>
      </c>
      <c r="J467" t="s">
        <v>27</v>
      </c>
      <c r="K467" t="s">
        <v>606</v>
      </c>
      <c r="L467" t="s">
        <v>245</v>
      </c>
      <c r="M467">
        <v>19711</v>
      </c>
      <c r="N467" t="s">
        <v>148</v>
      </c>
      <c r="O467" t="s">
        <v>2815</v>
      </c>
      <c r="P467" t="s">
        <v>71</v>
      </c>
      <c r="Q467" t="s">
        <v>161</v>
      </c>
      <c r="R467" t="s">
        <v>2816</v>
      </c>
      <c r="S467">
        <v>141.9</v>
      </c>
      <c r="T467">
        <v>5</v>
      </c>
      <c r="U467">
        <v>0</v>
      </c>
      <c r="V467">
        <v>58.179000000000002</v>
      </c>
    </row>
    <row r="468" spans="1:22" x14ac:dyDescent="0.35">
      <c r="A468">
        <v>600</v>
      </c>
      <c r="B468" t="s">
        <v>2001</v>
      </c>
      <c r="C468">
        <v>2013</v>
      </c>
      <c r="D468" s="29">
        <v>41472</v>
      </c>
      <c r="E468" s="29">
        <v>41477</v>
      </c>
      <c r="F468" t="s">
        <v>50</v>
      </c>
      <c r="G468" t="s">
        <v>2002</v>
      </c>
      <c r="H468" t="s">
        <v>2003</v>
      </c>
      <c r="I468" t="s">
        <v>26</v>
      </c>
      <c r="J468" t="s">
        <v>27</v>
      </c>
      <c r="K468" t="s">
        <v>146</v>
      </c>
      <c r="L468" t="s">
        <v>147</v>
      </c>
      <c r="M468">
        <v>19120</v>
      </c>
      <c r="N468" t="s">
        <v>148</v>
      </c>
      <c r="O468" t="s">
        <v>2004</v>
      </c>
      <c r="P468" t="s">
        <v>71</v>
      </c>
      <c r="Q468" t="s">
        <v>72</v>
      </c>
      <c r="R468" t="s">
        <v>2005</v>
      </c>
      <c r="S468">
        <v>143.98199999999997</v>
      </c>
      <c r="T468">
        <v>3</v>
      </c>
      <c r="U468">
        <v>0.4</v>
      </c>
      <c r="V468">
        <v>-28.796400000000006</v>
      </c>
    </row>
    <row r="469" spans="1:22" x14ac:dyDescent="0.35">
      <c r="A469">
        <v>1369</v>
      </c>
      <c r="B469" t="s">
        <v>3757</v>
      </c>
      <c r="C469">
        <v>2014</v>
      </c>
      <c r="D469" s="29">
        <v>41829</v>
      </c>
      <c r="E469" s="29">
        <v>41832</v>
      </c>
      <c r="F469" t="s">
        <v>188</v>
      </c>
      <c r="G469" t="s">
        <v>3758</v>
      </c>
      <c r="H469" t="s">
        <v>3759</v>
      </c>
      <c r="I469" t="s">
        <v>102</v>
      </c>
      <c r="J469" t="s">
        <v>27</v>
      </c>
      <c r="K469" t="s">
        <v>3760</v>
      </c>
      <c r="L469" t="s">
        <v>43</v>
      </c>
      <c r="M469">
        <v>90660</v>
      </c>
      <c r="N469" t="s">
        <v>44</v>
      </c>
      <c r="O469" t="s">
        <v>1146</v>
      </c>
      <c r="P469" t="s">
        <v>32</v>
      </c>
      <c r="Q469" t="s">
        <v>65</v>
      </c>
      <c r="R469" t="s">
        <v>1147</v>
      </c>
      <c r="S469">
        <v>145.9</v>
      </c>
      <c r="T469">
        <v>5</v>
      </c>
      <c r="U469">
        <v>0</v>
      </c>
      <c r="V469">
        <v>62.736999999999995</v>
      </c>
    </row>
    <row r="470" spans="1:22" x14ac:dyDescent="0.35">
      <c r="A470">
        <v>4545</v>
      </c>
      <c r="B470" t="s">
        <v>7585</v>
      </c>
      <c r="C470">
        <v>2012</v>
      </c>
      <c r="D470" s="29">
        <v>41102</v>
      </c>
      <c r="E470" s="29">
        <v>41107</v>
      </c>
      <c r="F470" t="s">
        <v>23</v>
      </c>
      <c r="G470" t="s">
        <v>1815</v>
      </c>
      <c r="H470" t="s">
        <v>1816</v>
      </c>
      <c r="I470" t="s">
        <v>26</v>
      </c>
      <c r="J470" t="s">
        <v>27</v>
      </c>
      <c r="K470" t="s">
        <v>303</v>
      </c>
      <c r="L470" t="s">
        <v>211</v>
      </c>
      <c r="M470">
        <v>60610</v>
      </c>
      <c r="N470" t="s">
        <v>105</v>
      </c>
      <c r="O470" t="s">
        <v>3562</v>
      </c>
      <c r="P470" t="s">
        <v>71</v>
      </c>
      <c r="Q470" t="s">
        <v>72</v>
      </c>
      <c r="R470" t="s">
        <v>3563</v>
      </c>
      <c r="S470">
        <v>148.47999999999999</v>
      </c>
      <c r="T470">
        <v>2</v>
      </c>
      <c r="U470">
        <v>0.2</v>
      </c>
      <c r="V470">
        <v>16.703999999999986</v>
      </c>
    </row>
    <row r="471" spans="1:22" x14ac:dyDescent="0.35">
      <c r="A471">
        <v>4600</v>
      </c>
      <c r="B471" t="s">
        <v>7638</v>
      </c>
      <c r="C471">
        <v>2012</v>
      </c>
      <c r="D471" s="29">
        <v>41106</v>
      </c>
      <c r="E471" s="29">
        <v>41110</v>
      </c>
      <c r="F471" t="s">
        <v>50</v>
      </c>
      <c r="G471" t="s">
        <v>3763</v>
      </c>
      <c r="H471" t="s">
        <v>3764</v>
      </c>
      <c r="I471" t="s">
        <v>102</v>
      </c>
      <c r="J471" t="s">
        <v>27</v>
      </c>
      <c r="K471" t="s">
        <v>4492</v>
      </c>
      <c r="L471" t="s">
        <v>2735</v>
      </c>
      <c r="M471">
        <v>21215</v>
      </c>
      <c r="N471" t="s">
        <v>148</v>
      </c>
      <c r="O471" t="s">
        <v>2060</v>
      </c>
      <c r="P471" t="s">
        <v>32</v>
      </c>
      <c r="Q471" t="s">
        <v>36</v>
      </c>
      <c r="R471" t="s">
        <v>2061</v>
      </c>
      <c r="S471">
        <v>150.97999999999999</v>
      </c>
      <c r="T471">
        <v>1</v>
      </c>
      <c r="U471">
        <v>0</v>
      </c>
      <c r="V471">
        <v>43.784199999999984</v>
      </c>
    </row>
    <row r="472" spans="1:22" x14ac:dyDescent="0.35">
      <c r="A472">
        <v>7225</v>
      </c>
      <c r="B472" t="s">
        <v>9357</v>
      </c>
      <c r="C472">
        <v>2013</v>
      </c>
      <c r="D472" s="29">
        <v>41470</v>
      </c>
      <c r="E472" s="29">
        <v>41474</v>
      </c>
      <c r="F472" t="s">
        <v>50</v>
      </c>
      <c r="G472" t="s">
        <v>1558</v>
      </c>
      <c r="H472" t="s">
        <v>1559</v>
      </c>
      <c r="I472" t="s">
        <v>26</v>
      </c>
      <c r="J472" t="s">
        <v>27</v>
      </c>
      <c r="K472" t="s">
        <v>127</v>
      </c>
      <c r="L472" t="s">
        <v>43</v>
      </c>
      <c r="M472">
        <v>94122</v>
      </c>
      <c r="N472" t="s">
        <v>44</v>
      </c>
      <c r="O472" t="s">
        <v>7457</v>
      </c>
      <c r="P472" t="s">
        <v>46</v>
      </c>
      <c r="Q472" t="s">
        <v>78</v>
      </c>
      <c r="R472" t="s">
        <v>7458</v>
      </c>
      <c r="S472">
        <v>151.62</v>
      </c>
      <c r="T472">
        <v>7</v>
      </c>
      <c r="U472">
        <v>0</v>
      </c>
      <c r="V472">
        <v>50.03459999999999</v>
      </c>
    </row>
    <row r="473" spans="1:22" x14ac:dyDescent="0.35">
      <c r="A473">
        <v>3684</v>
      </c>
      <c r="B473" t="s">
        <v>6843</v>
      </c>
      <c r="C473">
        <v>2012</v>
      </c>
      <c r="D473" s="29">
        <v>41099</v>
      </c>
      <c r="E473" s="29">
        <v>41104</v>
      </c>
      <c r="F473" t="s">
        <v>50</v>
      </c>
      <c r="G473" t="s">
        <v>4558</v>
      </c>
      <c r="H473" t="s">
        <v>4559</v>
      </c>
      <c r="I473" t="s">
        <v>26</v>
      </c>
      <c r="J473" t="s">
        <v>27</v>
      </c>
      <c r="K473" t="s">
        <v>3213</v>
      </c>
      <c r="L473" t="s">
        <v>2735</v>
      </c>
      <c r="M473">
        <v>20735</v>
      </c>
      <c r="N473" t="s">
        <v>148</v>
      </c>
      <c r="O473" t="s">
        <v>3221</v>
      </c>
      <c r="P473" t="s">
        <v>46</v>
      </c>
      <c r="Q473" t="s">
        <v>75</v>
      </c>
      <c r="R473" t="s">
        <v>3222</v>
      </c>
      <c r="S473">
        <v>153.35999999999999</v>
      </c>
      <c r="T473">
        <v>9</v>
      </c>
      <c r="U473">
        <v>0</v>
      </c>
      <c r="V473">
        <v>70.545599999999979</v>
      </c>
    </row>
    <row r="474" spans="1:22" x14ac:dyDescent="0.35">
      <c r="A474">
        <v>4385</v>
      </c>
      <c r="B474" t="s">
        <v>7463</v>
      </c>
      <c r="C474">
        <v>2012</v>
      </c>
      <c r="D474" s="29">
        <v>41110</v>
      </c>
      <c r="E474" s="29">
        <v>41117</v>
      </c>
      <c r="F474" t="s">
        <v>50</v>
      </c>
      <c r="G474" t="s">
        <v>1329</v>
      </c>
      <c r="H474" t="s">
        <v>1330</v>
      </c>
      <c r="I474" t="s">
        <v>26</v>
      </c>
      <c r="J474" t="s">
        <v>27</v>
      </c>
      <c r="K474" t="s">
        <v>6092</v>
      </c>
      <c r="L474" t="s">
        <v>211</v>
      </c>
      <c r="M474">
        <v>60035</v>
      </c>
      <c r="N474" t="s">
        <v>105</v>
      </c>
      <c r="O474" t="s">
        <v>2584</v>
      </c>
      <c r="P474" t="s">
        <v>71</v>
      </c>
      <c r="Q474" t="s">
        <v>72</v>
      </c>
      <c r="R474" t="s">
        <v>2585</v>
      </c>
      <c r="S474">
        <v>153.584</v>
      </c>
      <c r="T474">
        <v>2</v>
      </c>
      <c r="U474">
        <v>0.2</v>
      </c>
      <c r="V474">
        <v>13.438599999999994</v>
      </c>
    </row>
    <row r="475" spans="1:22" x14ac:dyDescent="0.35">
      <c r="A475">
        <v>1734</v>
      </c>
      <c r="B475" t="s">
        <v>4435</v>
      </c>
      <c r="C475">
        <v>2013</v>
      </c>
      <c r="D475" s="29">
        <v>41466</v>
      </c>
      <c r="E475" s="29">
        <v>41470</v>
      </c>
      <c r="F475" t="s">
        <v>50</v>
      </c>
      <c r="G475" t="s">
        <v>940</v>
      </c>
      <c r="H475" t="s">
        <v>941</v>
      </c>
      <c r="I475" t="s">
        <v>26</v>
      </c>
      <c r="J475" t="s">
        <v>27</v>
      </c>
      <c r="K475" t="s">
        <v>815</v>
      </c>
      <c r="L475" t="s">
        <v>104</v>
      </c>
      <c r="M475">
        <v>75081</v>
      </c>
      <c r="N475" t="s">
        <v>105</v>
      </c>
      <c r="O475" t="s">
        <v>1122</v>
      </c>
      <c r="P475" t="s">
        <v>46</v>
      </c>
      <c r="Q475" t="s">
        <v>68</v>
      </c>
      <c r="R475" t="s">
        <v>1123</v>
      </c>
      <c r="S475">
        <v>154.24</v>
      </c>
      <c r="T475">
        <v>4</v>
      </c>
      <c r="U475">
        <v>0.2</v>
      </c>
      <c r="V475">
        <v>17.351999999999975</v>
      </c>
    </row>
    <row r="476" spans="1:22" x14ac:dyDescent="0.35">
      <c r="A476">
        <v>1018</v>
      </c>
      <c r="B476" t="s">
        <v>3024</v>
      </c>
      <c r="C476">
        <v>2012</v>
      </c>
      <c r="D476" s="29">
        <v>41096</v>
      </c>
      <c r="E476" s="29">
        <v>41100</v>
      </c>
      <c r="F476" t="s">
        <v>50</v>
      </c>
      <c r="G476" t="s">
        <v>3025</v>
      </c>
      <c r="H476" t="s">
        <v>3026</v>
      </c>
      <c r="I476" t="s">
        <v>41</v>
      </c>
      <c r="J476" t="s">
        <v>27</v>
      </c>
      <c r="K476" t="s">
        <v>266</v>
      </c>
      <c r="L476" t="s">
        <v>267</v>
      </c>
      <c r="M476">
        <v>10011</v>
      </c>
      <c r="N476" t="s">
        <v>148</v>
      </c>
      <c r="O476" t="s">
        <v>2676</v>
      </c>
      <c r="P476" t="s">
        <v>32</v>
      </c>
      <c r="Q476" t="s">
        <v>65</v>
      </c>
      <c r="R476" t="s">
        <v>2677</v>
      </c>
      <c r="S476">
        <v>155.82</v>
      </c>
      <c r="T476">
        <v>3</v>
      </c>
      <c r="U476">
        <v>0</v>
      </c>
      <c r="V476">
        <v>63.886200000000002</v>
      </c>
    </row>
    <row r="477" spans="1:22" x14ac:dyDescent="0.35">
      <c r="A477">
        <v>6550</v>
      </c>
      <c r="B477" t="s">
        <v>8953</v>
      </c>
      <c r="C477">
        <v>2012</v>
      </c>
      <c r="D477" s="29">
        <v>41120</v>
      </c>
      <c r="E477" s="29">
        <v>41122</v>
      </c>
      <c r="F477" t="s">
        <v>188</v>
      </c>
      <c r="G477" t="s">
        <v>6370</v>
      </c>
      <c r="H477" t="s">
        <v>6371</v>
      </c>
      <c r="I477" t="s">
        <v>102</v>
      </c>
      <c r="J477" t="s">
        <v>27</v>
      </c>
      <c r="K477" t="s">
        <v>932</v>
      </c>
      <c r="L477" t="s">
        <v>229</v>
      </c>
      <c r="M477">
        <v>55044</v>
      </c>
      <c r="N477" t="s">
        <v>105</v>
      </c>
      <c r="O477" t="s">
        <v>3102</v>
      </c>
      <c r="P477" t="s">
        <v>32</v>
      </c>
      <c r="Q477" t="s">
        <v>36</v>
      </c>
      <c r="R477" t="s">
        <v>3103</v>
      </c>
      <c r="S477">
        <v>155.88</v>
      </c>
      <c r="T477">
        <v>6</v>
      </c>
      <c r="U477">
        <v>0</v>
      </c>
      <c r="V477">
        <v>38.970000000000006</v>
      </c>
    </row>
    <row r="478" spans="1:22" x14ac:dyDescent="0.35">
      <c r="A478">
        <v>4374</v>
      </c>
      <c r="B478" t="s">
        <v>7454</v>
      </c>
      <c r="C478">
        <v>2014</v>
      </c>
      <c r="D478" s="29">
        <v>41844</v>
      </c>
      <c r="E478" s="29">
        <v>41846</v>
      </c>
      <c r="F478" t="s">
        <v>23</v>
      </c>
      <c r="G478" t="s">
        <v>242</v>
      </c>
      <c r="H478" t="s">
        <v>243</v>
      </c>
      <c r="I478" t="s">
        <v>26</v>
      </c>
      <c r="J478" t="s">
        <v>27</v>
      </c>
      <c r="K478" t="s">
        <v>7455</v>
      </c>
      <c r="L478" t="s">
        <v>254</v>
      </c>
      <c r="M478">
        <v>46514</v>
      </c>
      <c r="N478" t="s">
        <v>105</v>
      </c>
      <c r="O478" t="s">
        <v>5617</v>
      </c>
      <c r="P478" t="s">
        <v>71</v>
      </c>
      <c r="Q478" t="s">
        <v>161</v>
      </c>
      <c r="R478" t="s">
        <v>6803</v>
      </c>
      <c r="S478">
        <v>159.75</v>
      </c>
      <c r="T478">
        <v>5</v>
      </c>
      <c r="U478">
        <v>0</v>
      </c>
      <c r="V478">
        <v>11.182499999999997</v>
      </c>
    </row>
    <row r="479" spans="1:22" x14ac:dyDescent="0.35">
      <c r="A479">
        <v>8850</v>
      </c>
      <c r="B479" t="s">
        <v>10274</v>
      </c>
      <c r="C479">
        <v>2012</v>
      </c>
      <c r="D479" s="29">
        <v>41092</v>
      </c>
      <c r="E479" s="29">
        <v>41094</v>
      </c>
      <c r="F479" t="s">
        <v>188</v>
      </c>
      <c r="G479" t="s">
        <v>1171</v>
      </c>
      <c r="H479" t="s">
        <v>1172</v>
      </c>
      <c r="I479" t="s">
        <v>41</v>
      </c>
      <c r="J479" t="s">
        <v>27</v>
      </c>
      <c r="K479" t="s">
        <v>4588</v>
      </c>
      <c r="L479" t="s">
        <v>88</v>
      </c>
      <c r="M479">
        <v>27604</v>
      </c>
      <c r="N479" t="s">
        <v>30</v>
      </c>
      <c r="O479" t="s">
        <v>3462</v>
      </c>
      <c r="P479" t="s">
        <v>32</v>
      </c>
      <c r="Q479" t="s">
        <v>65</v>
      </c>
      <c r="R479" t="s">
        <v>3463</v>
      </c>
      <c r="S479">
        <v>159.84000000000003</v>
      </c>
      <c r="T479">
        <v>10</v>
      </c>
      <c r="U479">
        <v>0.2</v>
      </c>
      <c r="V479">
        <v>45.954000000000008</v>
      </c>
    </row>
    <row r="480" spans="1:22" x14ac:dyDescent="0.35">
      <c r="A480">
        <v>484</v>
      </c>
      <c r="B480" t="s">
        <v>1659</v>
      </c>
      <c r="C480">
        <v>2011</v>
      </c>
      <c r="D480" s="29">
        <v>40746</v>
      </c>
      <c r="E480" s="29">
        <v>40751</v>
      </c>
      <c r="F480" t="s">
        <v>50</v>
      </c>
      <c r="G480" t="s">
        <v>1660</v>
      </c>
      <c r="H480" t="s">
        <v>1661</v>
      </c>
      <c r="I480" t="s">
        <v>26</v>
      </c>
      <c r="J480" t="s">
        <v>27</v>
      </c>
      <c r="K480" t="s">
        <v>266</v>
      </c>
      <c r="L480" t="s">
        <v>267</v>
      </c>
      <c r="M480">
        <v>10024</v>
      </c>
      <c r="N480" t="s">
        <v>148</v>
      </c>
      <c r="O480" t="s">
        <v>1662</v>
      </c>
      <c r="P480" t="s">
        <v>71</v>
      </c>
      <c r="Q480" t="s">
        <v>161</v>
      </c>
      <c r="R480" t="s">
        <v>1663</v>
      </c>
      <c r="S480">
        <v>159.97999999999999</v>
      </c>
      <c r="T480">
        <v>2</v>
      </c>
      <c r="U480">
        <v>0</v>
      </c>
      <c r="V480">
        <v>57.592799999999997</v>
      </c>
    </row>
    <row r="481" spans="1:22" x14ac:dyDescent="0.35">
      <c r="A481">
        <v>3916</v>
      </c>
      <c r="B481" t="s">
        <v>7058</v>
      </c>
      <c r="C481">
        <v>2014</v>
      </c>
      <c r="D481" s="29">
        <v>41839</v>
      </c>
      <c r="E481" s="29">
        <v>41844</v>
      </c>
      <c r="F481" t="s">
        <v>50</v>
      </c>
      <c r="G481" t="s">
        <v>5155</v>
      </c>
      <c r="H481" t="s">
        <v>5156</v>
      </c>
      <c r="I481" t="s">
        <v>26</v>
      </c>
      <c r="J481" t="s">
        <v>27</v>
      </c>
      <c r="K481" t="s">
        <v>544</v>
      </c>
      <c r="L481" t="s">
        <v>310</v>
      </c>
      <c r="M481">
        <v>85023</v>
      </c>
      <c r="N481" t="s">
        <v>44</v>
      </c>
      <c r="O481" t="s">
        <v>203</v>
      </c>
      <c r="P481" t="s">
        <v>32</v>
      </c>
      <c r="Q481" t="s">
        <v>36</v>
      </c>
      <c r="R481" t="s">
        <v>204</v>
      </c>
      <c r="S481">
        <v>161.56800000000001</v>
      </c>
      <c r="T481">
        <v>2</v>
      </c>
      <c r="U481">
        <v>0.2</v>
      </c>
      <c r="V481">
        <v>10.098000000000006</v>
      </c>
    </row>
    <row r="482" spans="1:22" x14ac:dyDescent="0.35">
      <c r="A482">
        <v>2046</v>
      </c>
      <c r="B482" t="s">
        <v>4923</v>
      </c>
      <c r="C482">
        <v>2013</v>
      </c>
      <c r="D482" s="29">
        <v>41473</v>
      </c>
      <c r="E482" s="29">
        <v>41477</v>
      </c>
      <c r="F482" t="s">
        <v>50</v>
      </c>
      <c r="G482" t="s">
        <v>4924</v>
      </c>
      <c r="H482" t="s">
        <v>4925</v>
      </c>
      <c r="I482" t="s">
        <v>41</v>
      </c>
      <c r="J482" t="s">
        <v>27</v>
      </c>
      <c r="K482" t="s">
        <v>4926</v>
      </c>
      <c r="L482" t="s">
        <v>788</v>
      </c>
      <c r="M482">
        <v>8861</v>
      </c>
      <c r="N482" t="s">
        <v>148</v>
      </c>
      <c r="O482" t="s">
        <v>2819</v>
      </c>
      <c r="P482" t="s">
        <v>46</v>
      </c>
      <c r="Q482" t="s">
        <v>78</v>
      </c>
      <c r="R482" t="s">
        <v>2820</v>
      </c>
      <c r="S482">
        <v>162.63999999999999</v>
      </c>
      <c r="T482">
        <v>2</v>
      </c>
      <c r="U482">
        <v>0</v>
      </c>
      <c r="V482">
        <v>45.539199999999994</v>
      </c>
    </row>
    <row r="483" spans="1:22" x14ac:dyDescent="0.35">
      <c r="A483">
        <v>7342</v>
      </c>
      <c r="B483" t="s">
        <v>9431</v>
      </c>
      <c r="C483">
        <v>2011</v>
      </c>
      <c r="D483" s="29">
        <v>40750</v>
      </c>
      <c r="E483" s="29">
        <v>40756</v>
      </c>
      <c r="F483" t="s">
        <v>50</v>
      </c>
      <c r="G483" t="s">
        <v>4143</v>
      </c>
      <c r="H483" t="s">
        <v>4144</v>
      </c>
      <c r="I483" t="s">
        <v>26</v>
      </c>
      <c r="J483" t="s">
        <v>27</v>
      </c>
      <c r="K483" t="s">
        <v>1736</v>
      </c>
      <c r="L483" t="s">
        <v>1272</v>
      </c>
      <c r="M483">
        <v>30318</v>
      </c>
      <c r="N483" t="s">
        <v>30</v>
      </c>
      <c r="O483" t="s">
        <v>257</v>
      </c>
      <c r="P483" t="s">
        <v>46</v>
      </c>
      <c r="Q483" t="s">
        <v>47</v>
      </c>
      <c r="R483" t="s">
        <v>258</v>
      </c>
      <c r="S483">
        <v>162.88999999999999</v>
      </c>
      <c r="T483">
        <v>13</v>
      </c>
      <c r="U483">
        <v>0</v>
      </c>
      <c r="V483">
        <v>76.558299999999988</v>
      </c>
    </row>
    <row r="484" spans="1:22" x14ac:dyDescent="0.35">
      <c r="A484">
        <v>9320</v>
      </c>
      <c r="B484" t="s">
        <v>10549</v>
      </c>
      <c r="C484">
        <v>2014</v>
      </c>
      <c r="D484" s="29">
        <v>41841</v>
      </c>
      <c r="E484" s="29">
        <v>41846</v>
      </c>
      <c r="F484" t="s">
        <v>50</v>
      </c>
      <c r="G484" t="s">
        <v>2140</v>
      </c>
      <c r="H484" t="s">
        <v>2141</v>
      </c>
      <c r="I484" t="s">
        <v>41</v>
      </c>
      <c r="J484" t="s">
        <v>27</v>
      </c>
      <c r="K484" t="s">
        <v>266</v>
      </c>
      <c r="L484" t="s">
        <v>267</v>
      </c>
      <c r="M484">
        <v>10009</v>
      </c>
      <c r="N484" t="s">
        <v>148</v>
      </c>
      <c r="O484" t="s">
        <v>10550</v>
      </c>
      <c r="P484" t="s">
        <v>32</v>
      </c>
      <c r="Q484" t="s">
        <v>36</v>
      </c>
      <c r="R484" t="s">
        <v>10551</v>
      </c>
      <c r="S484">
        <v>163.76400000000001</v>
      </c>
      <c r="T484">
        <v>2</v>
      </c>
      <c r="U484">
        <v>0.1</v>
      </c>
      <c r="V484">
        <v>25.474399999999999</v>
      </c>
    </row>
    <row r="485" spans="1:22" x14ac:dyDescent="0.35">
      <c r="A485">
        <v>7696</v>
      </c>
      <c r="B485" t="s">
        <v>9608</v>
      </c>
      <c r="C485">
        <v>2014</v>
      </c>
      <c r="D485" s="29">
        <v>41823</v>
      </c>
      <c r="E485" s="29">
        <v>41826</v>
      </c>
      <c r="F485" t="s">
        <v>188</v>
      </c>
      <c r="G485" t="s">
        <v>5003</v>
      </c>
      <c r="H485" t="s">
        <v>5004</v>
      </c>
      <c r="I485" t="s">
        <v>102</v>
      </c>
      <c r="J485" t="s">
        <v>27</v>
      </c>
      <c r="K485" t="s">
        <v>184</v>
      </c>
      <c r="L485" t="s">
        <v>104</v>
      </c>
      <c r="M485">
        <v>77036</v>
      </c>
      <c r="N485" t="s">
        <v>105</v>
      </c>
      <c r="O485" t="s">
        <v>1730</v>
      </c>
      <c r="P485" t="s">
        <v>46</v>
      </c>
      <c r="Q485" t="s">
        <v>90</v>
      </c>
      <c r="R485" t="s">
        <v>1731</v>
      </c>
      <c r="S485">
        <v>163.96</v>
      </c>
      <c r="T485">
        <v>5</v>
      </c>
      <c r="U485">
        <v>0.2</v>
      </c>
      <c r="V485">
        <v>59.435499999999998</v>
      </c>
    </row>
    <row r="486" spans="1:22" x14ac:dyDescent="0.35">
      <c r="A486">
        <v>9934</v>
      </c>
      <c r="B486" t="s">
        <v>10900</v>
      </c>
      <c r="C486">
        <v>2011</v>
      </c>
      <c r="D486" s="29">
        <v>40735</v>
      </c>
      <c r="E486" s="29">
        <v>40738</v>
      </c>
      <c r="F486" t="s">
        <v>188</v>
      </c>
      <c r="G486" t="s">
        <v>4397</v>
      </c>
      <c r="H486" t="s">
        <v>4398</v>
      </c>
      <c r="I486" t="s">
        <v>26</v>
      </c>
      <c r="J486" t="s">
        <v>27</v>
      </c>
      <c r="K486" t="s">
        <v>3961</v>
      </c>
      <c r="L486" t="s">
        <v>267</v>
      </c>
      <c r="M486">
        <v>14304</v>
      </c>
      <c r="N486" t="s">
        <v>148</v>
      </c>
      <c r="O486" t="s">
        <v>6463</v>
      </c>
      <c r="P486" t="s">
        <v>71</v>
      </c>
      <c r="Q486" t="s">
        <v>72</v>
      </c>
      <c r="R486" t="s">
        <v>6464</v>
      </c>
      <c r="S486">
        <v>164.85000000000002</v>
      </c>
      <c r="T486">
        <v>3</v>
      </c>
      <c r="U486">
        <v>0</v>
      </c>
      <c r="V486">
        <v>47.806499999999993</v>
      </c>
    </row>
    <row r="487" spans="1:22" x14ac:dyDescent="0.35">
      <c r="A487">
        <v>1413</v>
      </c>
      <c r="B487" t="s">
        <v>3830</v>
      </c>
      <c r="C487">
        <v>2013</v>
      </c>
      <c r="D487" s="29">
        <v>41465</v>
      </c>
      <c r="E487" s="29">
        <v>41469</v>
      </c>
      <c r="F487" t="s">
        <v>50</v>
      </c>
      <c r="G487" t="s">
        <v>581</v>
      </c>
      <c r="H487" t="s">
        <v>582</v>
      </c>
      <c r="I487" t="s">
        <v>41</v>
      </c>
      <c r="J487" t="s">
        <v>27</v>
      </c>
      <c r="K487" t="s">
        <v>266</v>
      </c>
      <c r="L487" t="s">
        <v>267</v>
      </c>
      <c r="M487">
        <v>10035</v>
      </c>
      <c r="N487" t="s">
        <v>148</v>
      </c>
      <c r="O487" t="s">
        <v>1858</v>
      </c>
      <c r="P487" t="s">
        <v>32</v>
      </c>
      <c r="Q487" t="s">
        <v>65</v>
      </c>
      <c r="R487" t="s">
        <v>1859</v>
      </c>
      <c r="S487">
        <v>165.28</v>
      </c>
      <c r="T487">
        <v>4</v>
      </c>
      <c r="U487">
        <v>0</v>
      </c>
      <c r="V487">
        <v>14.875200000000007</v>
      </c>
    </row>
    <row r="488" spans="1:22" x14ac:dyDescent="0.35">
      <c r="A488">
        <v>4318</v>
      </c>
      <c r="B488" t="s">
        <v>7405</v>
      </c>
      <c r="C488">
        <v>2012</v>
      </c>
      <c r="D488" s="29">
        <v>41116</v>
      </c>
      <c r="E488" s="29">
        <v>41123</v>
      </c>
      <c r="F488" t="s">
        <v>50</v>
      </c>
      <c r="G488" t="s">
        <v>600</v>
      </c>
      <c r="H488" t="s">
        <v>601</v>
      </c>
      <c r="I488" t="s">
        <v>26</v>
      </c>
      <c r="J488" t="s">
        <v>27</v>
      </c>
      <c r="K488" t="s">
        <v>127</v>
      </c>
      <c r="L488" t="s">
        <v>43</v>
      </c>
      <c r="M488">
        <v>94110</v>
      </c>
      <c r="N488" t="s">
        <v>44</v>
      </c>
      <c r="O488" t="s">
        <v>2158</v>
      </c>
      <c r="P488" t="s">
        <v>46</v>
      </c>
      <c r="Q488" t="s">
        <v>173</v>
      </c>
      <c r="R488" t="s">
        <v>2159</v>
      </c>
      <c r="S488">
        <v>167.86</v>
      </c>
      <c r="T488">
        <v>2</v>
      </c>
      <c r="U488">
        <v>0</v>
      </c>
      <c r="V488">
        <v>78.894199999999998</v>
      </c>
    </row>
    <row r="489" spans="1:22" x14ac:dyDescent="0.35">
      <c r="A489">
        <v>1673</v>
      </c>
      <c r="B489" t="s">
        <v>4345</v>
      </c>
      <c r="C489">
        <v>2014</v>
      </c>
      <c r="D489" s="29">
        <v>41824</v>
      </c>
      <c r="E489" s="29">
        <v>41828</v>
      </c>
      <c r="F489" t="s">
        <v>50</v>
      </c>
      <c r="G489" t="s">
        <v>2983</v>
      </c>
      <c r="H489" t="s">
        <v>2984</v>
      </c>
      <c r="I489" t="s">
        <v>26</v>
      </c>
      <c r="J489" t="s">
        <v>27</v>
      </c>
      <c r="K489" t="s">
        <v>4346</v>
      </c>
      <c r="L489" t="s">
        <v>104</v>
      </c>
      <c r="M489">
        <v>75023</v>
      </c>
      <c r="N489" t="s">
        <v>105</v>
      </c>
      <c r="O489" t="s">
        <v>313</v>
      </c>
      <c r="P489" t="s">
        <v>71</v>
      </c>
      <c r="Q489" t="s">
        <v>72</v>
      </c>
      <c r="R489" t="s">
        <v>314</v>
      </c>
      <c r="S489">
        <v>167.96800000000002</v>
      </c>
      <c r="T489">
        <v>4</v>
      </c>
      <c r="U489">
        <v>0.2</v>
      </c>
      <c r="V489">
        <v>62.988</v>
      </c>
    </row>
    <row r="490" spans="1:22" x14ac:dyDescent="0.35">
      <c r="A490">
        <v>8588</v>
      </c>
      <c r="B490" t="s">
        <v>10124</v>
      </c>
      <c r="C490">
        <v>2014</v>
      </c>
      <c r="D490" s="29">
        <v>41832</v>
      </c>
      <c r="E490" s="29">
        <v>41839</v>
      </c>
      <c r="F490" t="s">
        <v>50</v>
      </c>
      <c r="G490" t="s">
        <v>1805</v>
      </c>
      <c r="H490" t="s">
        <v>1806</v>
      </c>
      <c r="I490" t="s">
        <v>41</v>
      </c>
      <c r="J490" t="s">
        <v>27</v>
      </c>
      <c r="K490" t="s">
        <v>42</v>
      </c>
      <c r="L490" t="s">
        <v>43</v>
      </c>
      <c r="M490">
        <v>90049</v>
      </c>
      <c r="N490" t="s">
        <v>44</v>
      </c>
      <c r="O490" t="s">
        <v>2858</v>
      </c>
      <c r="P490" t="s">
        <v>46</v>
      </c>
      <c r="Q490" t="s">
        <v>78</v>
      </c>
      <c r="R490" t="s">
        <v>2859</v>
      </c>
      <c r="S490">
        <v>168.1</v>
      </c>
      <c r="T490">
        <v>5</v>
      </c>
      <c r="U490">
        <v>0</v>
      </c>
      <c r="V490">
        <v>43.705999999999996</v>
      </c>
    </row>
    <row r="491" spans="1:22" x14ac:dyDescent="0.35">
      <c r="A491">
        <v>1051</v>
      </c>
      <c r="B491" t="s">
        <v>3106</v>
      </c>
      <c r="C491">
        <v>2012</v>
      </c>
      <c r="D491" s="29">
        <v>41093</v>
      </c>
      <c r="E491" s="29">
        <v>41095</v>
      </c>
      <c r="F491" t="s">
        <v>188</v>
      </c>
      <c r="G491" t="s">
        <v>3107</v>
      </c>
      <c r="H491" t="s">
        <v>3108</v>
      </c>
      <c r="I491" t="s">
        <v>41</v>
      </c>
      <c r="J491" t="s">
        <v>27</v>
      </c>
      <c r="K491" t="s">
        <v>146</v>
      </c>
      <c r="L491" t="s">
        <v>147</v>
      </c>
      <c r="M491">
        <v>19134</v>
      </c>
      <c r="N491" t="s">
        <v>148</v>
      </c>
      <c r="O491" t="s">
        <v>3109</v>
      </c>
      <c r="P491" t="s">
        <v>32</v>
      </c>
      <c r="Q491" t="s">
        <v>65</v>
      </c>
      <c r="R491" t="s">
        <v>3110</v>
      </c>
      <c r="S491">
        <v>168.46400000000003</v>
      </c>
      <c r="T491">
        <v>2</v>
      </c>
      <c r="U491">
        <v>0.2</v>
      </c>
      <c r="V491">
        <v>-29.481200000000022</v>
      </c>
    </row>
    <row r="492" spans="1:22" x14ac:dyDescent="0.35">
      <c r="A492">
        <v>3397</v>
      </c>
      <c r="B492" t="s">
        <v>6602</v>
      </c>
      <c r="C492">
        <v>2014</v>
      </c>
      <c r="D492" s="29">
        <v>41822</v>
      </c>
      <c r="E492" s="29">
        <v>41829</v>
      </c>
      <c r="F492" t="s">
        <v>50</v>
      </c>
      <c r="G492" t="s">
        <v>5098</v>
      </c>
      <c r="H492" t="s">
        <v>5099</v>
      </c>
      <c r="I492" t="s">
        <v>102</v>
      </c>
      <c r="J492" t="s">
        <v>27</v>
      </c>
      <c r="K492" t="s">
        <v>4374</v>
      </c>
      <c r="L492" t="s">
        <v>254</v>
      </c>
      <c r="M492">
        <v>46203</v>
      </c>
      <c r="N492" t="s">
        <v>105</v>
      </c>
      <c r="O492" t="s">
        <v>97</v>
      </c>
      <c r="P492" t="s">
        <v>46</v>
      </c>
      <c r="Q492" t="s">
        <v>75</v>
      </c>
      <c r="R492" t="s">
        <v>98</v>
      </c>
      <c r="S492">
        <v>169.99</v>
      </c>
      <c r="T492">
        <v>1</v>
      </c>
      <c r="U492">
        <v>0</v>
      </c>
      <c r="V492">
        <v>78.195399999999992</v>
      </c>
    </row>
    <row r="493" spans="1:22" x14ac:dyDescent="0.35">
      <c r="A493">
        <v>7170</v>
      </c>
      <c r="B493" t="s">
        <v>9324</v>
      </c>
      <c r="C493">
        <v>2011</v>
      </c>
      <c r="D493" s="29">
        <v>40746</v>
      </c>
      <c r="E493" s="29">
        <v>40748</v>
      </c>
      <c r="F493" t="s">
        <v>23</v>
      </c>
      <c r="G493" t="s">
        <v>2235</v>
      </c>
      <c r="H493" t="s">
        <v>2236</v>
      </c>
      <c r="I493" t="s">
        <v>26</v>
      </c>
      <c r="J493" t="s">
        <v>27</v>
      </c>
      <c r="K493" t="s">
        <v>127</v>
      </c>
      <c r="L493" t="s">
        <v>43</v>
      </c>
      <c r="M493">
        <v>94122</v>
      </c>
      <c r="N493" t="s">
        <v>44</v>
      </c>
      <c r="O493" t="s">
        <v>4677</v>
      </c>
      <c r="P493" t="s">
        <v>32</v>
      </c>
      <c r="Q493" t="s">
        <v>56</v>
      </c>
      <c r="R493" t="s">
        <v>4678</v>
      </c>
      <c r="S493">
        <v>170.35200000000003</v>
      </c>
      <c r="T493">
        <v>3</v>
      </c>
      <c r="U493">
        <v>0.2</v>
      </c>
      <c r="V493">
        <v>19.164599999999979</v>
      </c>
    </row>
    <row r="494" spans="1:22" x14ac:dyDescent="0.35">
      <c r="A494">
        <v>5164</v>
      </c>
      <c r="B494" t="s">
        <v>8039</v>
      </c>
      <c r="C494">
        <v>2012</v>
      </c>
      <c r="D494" s="29">
        <v>41096</v>
      </c>
      <c r="E494" s="29">
        <v>41101</v>
      </c>
      <c r="F494" t="s">
        <v>50</v>
      </c>
      <c r="G494" t="s">
        <v>6461</v>
      </c>
      <c r="H494" t="s">
        <v>6462</v>
      </c>
      <c r="I494" t="s">
        <v>26</v>
      </c>
      <c r="J494" t="s">
        <v>27</v>
      </c>
      <c r="K494" t="s">
        <v>602</v>
      </c>
      <c r="L494" t="s">
        <v>43</v>
      </c>
      <c r="M494">
        <v>91104</v>
      </c>
      <c r="N494" t="s">
        <v>44</v>
      </c>
      <c r="O494" t="s">
        <v>281</v>
      </c>
      <c r="P494" t="s">
        <v>32</v>
      </c>
      <c r="Q494" t="s">
        <v>36</v>
      </c>
      <c r="R494" t="s">
        <v>282</v>
      </c>
      <c r="S494">
        <v>170.35200000000003</v>
      </c>
      <c r="T494">
        <v>3</v>
      </c>
      <c r="U494">
        <v>0.2</v>
      </c>
      <c r="V494">
        <v>-17.035200000000003</v>
      </c>
    </row>
    <row r="495" spans="1:22" x14ac:dyDescent="0.35">
      <c r="A495">
        <v>3841</v>
      </c>
      <c r="B495" t="s">
        <v>6978</v>
      </c>
      <c r="C495">
        <v>2011</v>
      </c>
      <c r="D495" s="29">
        <v>40750</v>
      </c>
      <c r="E495" s="29">
        <v>40757</v>
      </c>
      <c r="F495" t="s">
        <v>50</v>
      </c>
      <c r="G495" t="s">
        <v>290</v>
      </c>
      <c r="H495" t="s">
        <v>291</v>
      </c>
      <c r="I495" t="s">
        <v>26</v>
      </c>
      <c r="J495" t="s">
        <v>27</v>
      </c>
      <c r="K495" t="s">
        <v>4045</v>
      </c>
      <c r="L495" t="s">
        <v>1392</v>
      </c>
      <c r="M495">
        <v>89031</v>
      </c>
      <c r="N495" t="s">
        <v>44</v>
      </c>
      <c r="O495" t="s">
        <v>6979</v>
      </c>
      <c r="P495" t="s">
        <v>71</v>
      </c>
      <c r="Q495" t="s">
        <v>161</v>
      </c>
      <c r="R495" t="s">
        <v>6980</v>
      </c>
      <c r="S495">
        <v>170.97</v>
      </c>
      <c r="T495">
        <v>3</v>
      </c>
      <c r="U495">
        <v>0</v>
      </c>
      <c r="V495">
        <v>70.097700000000003</v>
      </c>
    </row>
    <row r="496" spans="1:22" x14ac:dyDescent="0.35">
      <c r="A496">
        <v>4398</v>
      </c>
      <c r="B496" t="s">
        <v>7471</v>
      </c>
      <c r="C496">
        <v>2011</v>
      </c>
      <c r="D496" s="29">
        <v>40731</v>
      </c>
      <c r="E496" s="29">
        <v>40735</v>
      </c>
      <c r="F496" t="s">
        <v>50</v>
      </c>
      <c r="G496" t="s">
        <v>2114</v>
      </c>
      <c r="H496" t="s">
        <v>2115</v>
      </c>
      <c r="I496" t="s">
        <v>26</v>
      </c>
      <c r="J496" t="s">
        <v>27</v>
      </c>
      <c r="K496" t="s">
        <v>146</v>
      </c>
      <c r="L496" t="s">
        <v>147</v>
      </c>
      <c r="M496">
        <v>19120</v>
      </c>
      <c r="N496" t="s">
        <v>148</v>
      </c>
      <c r="O496" t="s">
        <v>3186</v>
      </c>
      <c r="P496" t="s">
        <v>32</v>
      </c>
      <c r="Q496" t="s">
        <v>36</v>
      </c>
      <c r="R496" t="s">
        <v>3187</v>
      </c>
      <c r="S496">
        <v>172.18599999999998</v>
      </c>
      <c r="T496">
        <v>2</v>
      </c>
      <c r="U496">
        <v>0.3</v>
      </c>
      <c r="V496">
        <v>-46.736200000000011</v>
      </c>
    </row>
    <row r="497" spans="1:22" x14ac:dyDescent="0.35">
      <c r="A497">
        <v>8409</v>
      </c>
      <c r="B497" t="s">
        <v>10011</v>
      </c>
      <c r="C497">
        <v>2014</v>
      </c>
      <c r="D497" s="29">
        <v>41829</v>
      </c>
      <c r="E497" s="29">
        <v>41833</v>
      </c>
      <c r="F497" t="s">
        <v>50</v>
      </c>
      <c r="G497" t="s">
        <v>9874</v>
      </c>
      <c r="H497" t="s">
        <v>9875</v>
      </c>
      <c r="I497" t="s">
        <v>41</v>
      </c>
      <c r="J497" t="s">
        <v>27</v>
      </c>
      <c r="K497" t="s">
        <v>606</v>
      </c>
      <c r="L497" t="s">
        <v>245</v>
      </c>
      <c r="M497">
        <v>19711</v>
      </c>
      <c r="N497" t="s">
        <v>148</v>
      </c>
      <c r="O497" t="s">
        <v>8358</v>
      </c>
      <c r="P497" t="s">
        <v>46</v>
      </c>
      <c r="Q497" t="s">
        <v>68</v>
      </c>
      <c r="R497" t="s">
        <v>8359</v>
      </c>
      <c r="S497">
        <v>174.95000000000002</v>
      </c>
      <c r="T497">
        <v>5</v>
      </c>
      <c r="U497">
        <v>0</v>
      </c>
      <c r="V497">
        <v>45.487000000000002</v>
      </c>
    </row>
    <row r="498" spans="1:22" x14ac:dyDescent="0.35">
      <c r="A498">
        <v>7074</v>
      </c>
      <c r="B498" t="s">
        <v>9274</v>
      </c>
      <c r="C498">
        <v>2013</v>
      </c>
      <c r="D498" s="29">
        <v>41479</v>
      </c>
      <c r="E498" s="29">
        <v>41484</v>
      </c>
      <c r="F498" t="s">
        <v>50</v>
      </c>
      <c r="G498" t="s">
        <v>2002</v>
      </c>
      <c r="H498" t="s">
        <v>2003</v>
      </c>
      <c r="I498" t="s">
        <v>26</v>
      </c>
      <c r="J498" t="s">
        <v>27</v>
      </c>
      <c r="K498" t="s">
        <v>7289</v>
      </c>
      <c r="L498" t="s">
        <v>104</v>
      </c>
      <c r="M498">
        <v>78501</v>
      </c>
      <c r="N498" t="s">
        <v>105</v>
      </c>
      <c r="O498" t="s">
        <v>1565</v>
      </c>
      <c r="P498" t="s">
        <v>46</v>
      </c>
      <c r="Q498" t="s">
        <v>68</v>
      </c>
      <c r="R498" t="s">
        <v>1566</v>
      </c>
      <c r="S498">
        <v>175.92</v>
      </c>
      <c r="T498">
        <v>5</v>
      </c>
      <c r="U498">
        <v>0.2</v>
      </c>
      <c r="V498">
        <v>15.393000000000008</v>
      </c>
    </row>
    <row r="499" spans="1:22" x14ac:dyDescent="0.35">
      <c r="A499">
        <v>1029</v>
      </c>
      <c r="B499" t="s">
        <v>3057</v>
      </c>
      <c r="C499">
        <v>2011</v>
      </c>
      <c r="D499" s="29">
        <v>40735</v>
      </c>
      <c r="E499" s="29">
        <v>40739</v>
      </c>
      <c r="F499" t="s">
        <v>50</v>
      </c>
      <c r="G499" t="s">
        <v>1345</v>
      </c>
      <c r="H499" t="s">
        <v>1346</v>
      </c>
      <c r="I499" t="s">
        <v>41</v>
      </c>
      <c r="J499" t="s">
        <v>27</v>
      </c>
      <c r="K499" t="s">
        <v>1145</v>
      </c>
      <c r="L499" t="s">
        <v>788</v>
      </c>
      <c r="M499">
        <v>7601</v>
      </c>
      <c r="N499" t="s">
        <v>148</v>
      </c>
      <c r="O499" t="s">
        <v>1054</v>
      </c>
      <c r="P499" t="s">
        <v>46</v>
      </c>
      <c r="Q499" t="s">
        <v>90</v>
      </c>
      <c r="R499" t="s">
        <v>186</v>
      </c>
      <c r="S499">
        <v>177.2</v>
      </c>
      <c r="T499">
        <v>5</v>
      </c>
      <c r="U499">
        <v>0</v>
      </c>
      <c r="V499">
        <v>83.283999999999992</v>
      </c>
    </row>
    <row r="500" spans="1:22" x14ac:dyDescent="0.35">
      <c r="A500">
        <v>8632</v>
      </c>
      <c r="B500" t="s">
        <v>10150</v>
      </c>
      <c r="C500">
        <v>2013</v>
      </c>
      <c r="D500" s="29">
        <v>41484</v>
      </c>
      <c r="E500" s="29">
        <v>41485</v>
      </c>
      <c r="F500" t="s">
        <v>188</v>
      </c>
      <c r="G500" t="s">
        <v>1892</v>
      </c>
      <c r="H500" t="s">
        <v>1893</v>
      </c>
      <c r="I500" t="s">
        <v>26</v>
      </c>
      <c r="J500" t="s">
        <v>27</v>
      </c>
      <c r="K500" t="s">
        <v>8098</v>
      </c>
      <c r="L500" t="s">
        <v>147</v>
      </c>
      <c r="M500">
        <v>18018</v>
      </c>
      <c r="N500" t="s">
        <v>148</v>
      </c>
      <c r="O500" t="s">
        <v>2462</v>
      </c>
      <c r="P500" t="s">
        <v>32</v>
      </c>
      <c r="Q500" t="s">
        <v>33</v>
      </c>
      <c r="R500" t="s">
        <v>2463</v>
      </c>
      <c r="S500">
        <v>177.45000000000002</v>
      </c>
      <c r="T500">
        <v>5</v>
      </c>
      <c r="U500">
        <v>0.5</v>
      </c>
      <c r="V500">
        <v>-78.078000000000003</v>
      </c>
    </row>
    <row r="501" spans="1:22" x14ac:dyDescent="0.35">
      <c r="A501">
        <v>5937</v>
      </c>
      <c r="B501" t="s">
        <v>8582</v>
      </c>
      <c r="C501">
        <v>2013</v>
      </c>
      <c r="D501" s="29">
        <v>41460</v>
      </c>
      <c r="E501" s="29">
        <v>41460</v>
      </c>
      <c r="F501" t="s">
        <v>1290</v>
      </c>
      <c r="G501" t="s">
        <v>440</v>
      </c>
      <c r="H501" t="s">
        <v>441</v>
      </c>
      <c r="I501" t="s">
        <v>102</v>
      </c>
      <c r="J501" t="s">
        <v>27</v>
      </c>
      <c r="K501" t="s">
        <v>95</v>
      </c>
      <c r="L501" t="s">
        <v>96</v>
      </c>
      <c r="M501">
        <v>98103</v>
      </c>
      <c r="N501" t="s">
        <v>44</v>
      </c>
      <c r="O501" t="s">
        <v>4781</v>
      </c>
      <c r="P501" t="s">
        <v>71</v>
      </c>
      <c r="Q501" t="s">
        <v>72</v>
      </c>
      <c r="R501" t="s">
        <v>4782</v>
      </c>
      <c r="S501">
        <v>177.48000000000002</v>
      </c>
      <c r="T501">
        <v>3</v>
      </c>
      <c r="U501">
        <v>0.2</v>
      </c>
      <c r="V501">
        <v>19.966499999999982</v>
      </c>
    </row>
    <row r="502" spans="1:22" x14ac:dyDescent="0.35">
      <c r="A502">
        <v>6733</v>
      </c>
      <c r="B502" t="s">
        <v>9063</v>
      </c>
      <c r="C502">
        <v>2011</v>
      </c>
      <c r="D502" s="29">
        <v>40728</v>
      </c>
      <c r="E502" s="29">
        <v>40731</v>
      </c>
      <c r="F502" t="s">
        <v>188</v>
      </c>
      <c r="G502" t="s">
        <v>6982</v>
      </c>
      <c r="H502" t="s">
        <v>6983</v>
      </c>
      <c r="I502" t="s">
        <v>41</v>
      </c>
      <c r="J502" t="s">
        <v>27</v>
      </c>
      <c r="K502" t="s">
        <v>456</v>
      </c>
      <c r="L502" t="s">
        <v>457</v>
      </c>
      <c r="M502">
        <v>80013</v>
      </c>
      <c r="N502" t="s">
        <v>44</v>
      </c>
      <c r="O502" t="s">
        <v>6304</v>
      </c>
      <c r="P502" t="s">
        <v>46</v>
      </c>
      <c r="Q502" t="s">
        <v>90</v>
      </c>
      <c r="R502" t="s">
        <v>6305</v>
      </c>
      <c r="S502">
        <v>177.536</v>
      </c>
      <c r="T502">
        <v>4</v>
      </c>
      <c r="U502">
        <v>0.2</v>
      </c>
      <c r="V502">
        <v>62.137599999999992</v>
      </c>
    </row>
    <row r="503" spans="1:22" x14ac:dyDescent="0.35">
      <c r="A503">
        <v>7690</v>
      </c>
      <c r="B503" t="s">
        <v>9605</v>
      </c>
      <c r="C503">
        <v>2014</v>
      </c>
      <c r="D503" s="29">
        <v>41836</v>
      </c>
      <c r="E503" s="29">
        <v>41838</v>
      </c>
      <c r="F503" t="s">
        <v>188</v>
      </c>
      <c r="G503" t="s">
        <v>5300</v>
      </c>
      <c r="H503" t="s">
        <v>5301</v>
      </c>
      <c r="I503" t="s">
        <v>41</v>
      </c>
      <c r="J503" t="s">
        <v>27</v>
      </c>
      <c r="K503" t="s">
        <v>4350</v>
      </c>
      <c r="L503" t="s">
        <v>319</v>
      </c>
      <c r="M503">
        <v>23434</v>
      </c>
      <c r="N503" t="s">
        <v>30</v>
      </c>
      <c r="O503" t="s">
        <v>3180</v>
      </c>
      <c r="P503" t="s">
        <v>46</v>
      </c>
      <c r="Q503" t="s">
        <v>78</v>
      </c>
      <c r="R503" t="s">
        <v>3181</v>
      </c>
      <c r="S503">
        <v>179.94</v>
      </c>
      <c r="T503">
        <v>3</v>
      </c>
      <c r="U503">
        <v>0</v>
      </c>
      <c r="V503">
        <v>50.383200000000009</v>
      </c>
    </row>
    <row r="504" spans="1:22" x14ac:dyDescent="0.35">
      <c r="A504">
        <v>3791</v>
      </c>
      <c r="B504" t="s">
        <v>6937</v>
      </c>
      <c r="C504">
        <v>2011</v>
      </c>
      <c r="D504" s="29">
        <v>40729</v>
      </c>
      <c r="E504" s="29">
        <v>40735</v>
      </c>
      <c r="F504" t="s">
        <v>50</v>
      </c>
      <c r="G504" t="s">
        <v>4207</v>
      </c>
      <c r="H504" t="s">
        <v>4208</v>
      </c>
      <c r="I504" t="s">
        <v>102</v>
      </c>
      <c r="J504" t="s">
        <v>27</v>
      </c>
      <c r="K504" t="s">
        <v>42</v>
      </c>
      <c r="L504" t="s">
        <v>43</v>
      </c>
      <c r="M504">
        <v>90004</v>
      </c>
      <c r="N504" t="s">
        <v>44</v>
      </c>
      <c r="O504" t="s">
        <v>1722</v>
      </c>
      <c r="P504" t="s">
        <v>46</v>
      </c>
      <c r="Q504" t="s">
        <v>75</v>
      </c>
      <c r="R504" t="s">
        <v>1723</v>
      </c>
      <c r="S504">
        <v>180.96000000000004</v>
      </c>
      <c r="T504">
        <v>6</v>
      </c>
      <c r="U504">
        <v>0.2</v>
      </c>
      <c r="V504">
        <v>67.86</v>
      </c>
    </row>
    <row r="505" spans="1:22" x14ac:dyDescent="0.35">
      <c r="A505">
        <v>3680</v>
      </c>
      <c r="B505" t="s">
        <v>6843</v>
      </c>
      <c r="C505">
        <v>2012</v>
      </c>
      <c r="D505" s="29">
        <v>41099</v>
      </c>
      <c r="E505" s="29">
        <v>41104</v>
      </c>
      <c r="F505" t="s">
        <v>50</v>
      </c>
      <c r="G505" t="s">
        <v>4558</v>
      </c>
      <c r="H505" t="s">
        <v>4559</v>
      </c>
      <c r="I505" t="s">
        <v>26</v>
      </c>
      <c r="J505" t="s">
        <v>27</v>
      </c>
      <c r="K505" t="s">
        <v>3213</v>
      </c>
      <c r="L505" t="s">
        <v>2735</v>
      </c>
      <c r="M505">
        <v>20735</v>
      </c>
      <c r="N505" t="s">
        <v>148</v>
      </c>
      <c r="O505" t="s">
        <v>1086</v>
      </c>
      <c r="P505" t="s">
        <v>32</v>
      </c>
      <c r="Q505" t="s">
        <v>65</v>
      </c>
      <c r="R505" t="s">
        <v>1087</v>
      </c>
      <c r="S505">
        <v>181.96</v>
      </c>
      <c r="T505">
        <v>2</v>
      </c>
      <c r="U505">
        <v>0</v>
      </c>
      <c r="V505">
        <v>20.015600000000006</v>
      </c>
    </row>
    <row r="506" spans="1:22" x14ac:dyDescent="0.35">
      <c r="A506">
        <v>2317</v>
      </c>
      <c r="B506" t="s">
        <v>5322</v>
      </c>
      <c r="C506">
        <v>2014</v>
      </c>
      <c r="D506" s="29">
        <v>41841</v>
      </c>
      <c r="E506" s="29">
        <v>41846</v>
      </c>
      <c r="F506" t="s">
        <v>50</v>
      </c>
      <c r="G506" t="s">
        <v>5323</v>
      </c>
      <c r="H506" t="s">
        <v>5324</v>
      </c>
      <c r="I506" t="s">
        <v>41</v>
      </c>
      <c r="J506" t="s">
        <v>27</v>
      </c>
      <c r="K506" t="s">
        <v>5325</v>
      </c>
      <c r="L506" t="s">
        <v>5326</v>
      </c>
      <c r="M506">
        <v>57103</v>
      </c>
      <c r="N506" t="s">
        <v>105</v>
      </c>
      <c r="O506" t="s">
        <v>4928</v>
      </c>
      <c r="P506" t="s">
        <v>32</v>
      </c>
      <c r="Q506" t="s">
        <v>36</v>
      </c>
      <c r="R506" t="s">
        <v>4929</v>
      </c>
      <c r="S506">
        <v>182.94</v>
      </c>
      <c r="T506">
        <v>3</v>
      </c>
      <c r="U506">
        <v>0</v>
      </c>
      <c r="V506">
        <v>27.440999999999995</v>
      </c>
    </row>
    <row r="507" spans="1:22" x14ac:dyDescent="0.35">
      <c r="A507">
        <v>9321</v>
      </c>
      <c r="B507" t="s">
        <v>10549</v>
      </c>
      <c r="C507">
        <v>2014</v>
      </c>
      <c r="D507" s="29">
        <v>41841</v>
      </c>
      <c r="E507" s="29">
        <v>41846</v>
      </c>
      <c r="F507" t="s">
        <v>50</v>
      </c>
      <c r="G507" t="s">
        <v>2140</v>
      </c>
      <c r="H507" t="s">
        <v>2141</v>
      </c>
      <c r="I507" t="s">
        <v>41</v>
      </c>
      <c r="J507" t="s">
        <v>27</v>
      </c>
      <c r="K507" t="s">
        <v>266</v>
      </c>
      <c r="L507" t="s">
        <v>267</v>
      </c>
      <c r="M507">
        <v>10009</v>
      </c>
      <c r="N507" t="s">
        <v>148</v>
      </c>
      <c r="O507" t="s">
        <v>8503</v>
      </c>
      <c r="P507" t="s">
        <v>32</v>
      </c>
      <c r="Q507" t="s">
        <v>65</v>
      </c>
      <c r="R507" t="s">
        <v>8504</v>
      </c>
      <c r="S507">
        <v>183.92</v>
      </c>
      <c r="T507">
        <v>4</v>
      </c>
      <c r="U507">
        <v>0</v>
      </c>
      <c r="V507">
        <v>31.266399999999976</v>
      </c>
    </row>
    <row r="508" spans="1:22" x14ac:dyDescent="0.35">
      <c r="A508">
        <v>5985</v>
      </c>
      <c r="B508" t="s">
        <v>8609</v>
      </c>
      <c r="C508">
        <v>2013</v>
      </c>
      <c r="D508" s="29">
        <v>41475</v>
      </c>
      <c r="E508" s="29">
        <v>41481</v>
      </c>
      <c r="F508" t="s">
        <v>50</v>
      </c>
      <c r="G508" t="s">
        <v>4869</v>
      </c>
      <c r="H508" t="s">
        <v>4870</v>
      </c>
      <c r="I508" t="s">
        <v>26</v>
      </c>
      <c r="J508" t="s">
        <v>27</v>
      </c>
      <c r="K508" t="s">
        <v>7619</v>
      </c>
      <c r="L508" t="s">
        <v>1487</v>
      </c>
      <c r="M508">
        <v>39401</v>
      </c>
      <c r="N508" t="s">
        <v>30</v>
      </c>
      <c r="O508" t="s">
        <v>5990</v>
      </c>
      <c r="P508" t="s">
        <v>32</v>
      </c>
      <c r="Q508" t="s">
        <v>65</v>
      </c>
      <c r="R508" t="s">
        <v>5991</v>
      </c>
      <c r="S508">
        <v>185.57999999999998</v>
      </c>
      <c r="T508">
        <v>6</v>
      </c>
      <c r="U508">
        <v>0</v>
      </c>
      <c r="V508">
        <v>76.087800000000001</v>
      </c>
    </row>
    <row r="509" spans="1:22" x14ac:dyDescent="0.35">
      <c r="A509">
        <v>9808</v>
      </c>
      <c r="B509" t="s">
        <v>10845</v>
      </c>
      <c r="C509">
        <v>2014</v>
      </c>
      <c r="D509" s="29">
        <v>41848</v>
      </c>
      <c r="E509" s="29">
        <v>41853</v>
      </c>
      <c r="F509" t="s">
        <v>23</v>
      </c>
      <c r="G509" t="s">
        <v>4458</v>
      </c>
      <c r="H509" t="s">
        <v>4459</v>
      </c>
      <c r="I509" t="s">
        <v>26</v>
      </c>
      <c r="J509" t="s">
        <v>27</v>
      </c>
      <c r="K509" t="s">
        <v>4588</v>
      </c>
      <c r="L509" t="s">
        <v>88</v>
      </c>
      <c r="M509">
        <v>27604</v>
      </c>
      <c r="N509" t="s">
        <v>30</v>
      </c>
      <c r="O509" t="s">
        <v>304</v>
      </c>
      <c r="P509" t="s">
        <v>32</v>
      </c>
      <c r="Q509" t="s">
        <v>36</v>
      </c>
      <c r="R509" t="s">
        <v>305</v>
      </c>
      <c r="S509">
        <v>194.84800000000001</v>
      </c>
      <c r="T509">
        <v>4</v>
      </c>
      <c r="U509">
        <v>0.2</v>
      </c>
      <c r="V509">
        <v>12.177999999999983</v>
      </c>
    </row>
    <row r="510" spans="1:22" x14ac:dyDescent="0.35">
      <c r="A510">
        <v>1159</v>
      </c>
      <c r="B510" t="s">
        <v>3328</v>
      </c>
      <c r="C510">
        <v>2013</v>
      </c>
      <c r="D510" s="29">
        <v>41458</v>
      </c>
      <c r="E510" s="29">
        <v>41463</v>
      </c>
      <c r="F510" t="s">
        <v>23</v>
      </c>
      <c r="G510" t="s">
        <v>2760</v>
      </c>
      <c r="H510" t="s">
        <v>2761</v>
      </c>
      <c r="I510" t="s">
        <v>41</v>
      </c>
      <c r="J510" t="s">
        <v>27</v>
      </c>
      <c r="K510" t="s">
        <v>42</v>
      </c>
      <c r="L510" t="s">
        <v>43</v>
      </c>
      <c r="M510">
        <v>90004</v>
      </c>
      <c r="N510" t="s">
        <v>44</v>
      </c>
      <c r="O510" t="s">
        <v>3329</v>
      </c>
      <c r="P510" t="s">
        <v>32</v>
      </c>
      <c r="Q510" t="s">
        <v>36</v>
      </c>
      <c r="R510" t="s">
        <v>3330</v>
      </c>
      <c r="S510">
        <v>195.184</v>
      </c>
      <c r="T510">
        <v>1</v>
      </c>
      <c r="U510">
        <v>0.2</v>
      </c>
      <c r="V510">
        <v>19.518400000000007</v>
      </c>
    </row>
    <row r="511" spans="1:22" x14ac:dyDescent="0.35">
      <c r="A511">
        <v>2778</v>
      </c>
      <c r="B511" t="s">
        <v>5953</v>
      </c>
      <c r="C511">
        <v>2012</v>
      </c>
      <c r="D511" s="29">
        <v>41107</v>
      </c>
      <c r="E511" s="29">
        <v>41109</v>
      </c>
      <c r="F511" t="s">
        <v>23</v>
      </c>
      <c r="G511" t="s">
        <v>2825</v>
      </c>
      <c r="H511" t="s">
        <v>2826</v>
      </c>
      <c r="I511" t="s">
        <v>26</v>
      </c>
      <c r="J511" t="s">
        <v>27</v>
      </c>
      <c r="K511" t="s">
        <v>5954</v>
      </c>
      <c r="L511" t="s">
        <v>43</v>
      </c>
      <c r="M511">
        <v>93309</v>
      </c>
      <c r="N511" t="s">
        <v>44</v>
      </c>
      <c r="O511" t="s">
        <v>4476</v>
      </c>
      <c r="P511" t="s">
        <v>32</v>
      </c>
      <c r="Q511" t="s">
        <v>33</v>
      </c>
      <c r="R511" t="s">
        <v>4477</v>
      </c>
      <c r="S511">
        <v>195.46600000000001</v>
      </c>
      <c r="T511">
        <v>2</v>
      </c>
      <c r="U511">
        <v>0.15</v>
      </c>
      <c r="V511">
        <v>-13.797600000000017</v>
      </c>
    </row>
    <row r="512" spans="1:22" x14ac:dyDescent="0.35">
      <c r="A512">
        <v>6142</v>
      </c>
      <c r="B512" t="s">
        <v>8709</v>
      </c>
      <c r="C512">
        <v>2014</v>
      </c>
      <c r="D512" s="29">
        <v>41830</v>
      </c>
      <c r="E512" s="29">
        <v>41836</v>
      </c>
      <c r="F512" t="s">
        <v>50</v>
      </c>
      <c r="G512" t="s">
        <v>3691</v>
      </c>
      <c r="H512" t="s">
        <v>3692</v>
      </c>
      <c r="I512" t="s">
        <v>26</v>
      </c>
      <c r="J512" t="s">
        <v>27</v>
      </c>
      <c r="K512" t="s">
        <v>1293</v>
      </c>
      <c r="L512" t="s">
        <v>747</v>
      </c>
      <c r="M512">
        <v>6040</v>
      </c>
      <c r="N512" t="s">
        <v>148</v>
      </c>
      <c r="O512" t="s">
        <v>4663</v>
      </c>
      <c r="P512" t="s">
        <v>46</v>
      </c>
      <c r="Q512" t="s">
        <v>59</v>
      </c>
      <c r="R512" t="s">
        <v>4664</v>
      </c>
      <c r="S512">
        <v>195.64</v>
      </c>
      <c r="T512">
        <v>4</v>
      </c>
      <c r="U512">
        <v>0</v>
      </c>
      <c r="V512">
        <v>3.9128000000000043</v>
      </c>
    </row>
    <row r="513" spans="1:22" x14ac:dyDescent="0.35">
      <c r="A513">
        <v>6289</v>
      </c>
      <c r="B513" t="s">
        <v>8808</v>
      </c>
      <c r="C513">
        <v>2011</v>
      </c>
      <c r="D513" s="29">
        <v>40732</v>
      </c>
      <c r="E513" s="29">
        <v>40736</v>
      </c>
      <c r="F513" t="s">
        <v>50</v>
      </c>
      <c r="G513" t="s">
        <v>1574</v>
      </c>
      <c r="H513" t="s">
        <v>1575</v>
      </c>
      <c r="I513" t="s">
        <v>41</v>
      </c>
      <c r="J513" t="s">
        <v>27</v>
      </c>
      <c r="K513" t="s">
        <v>127</v>
      </c>
      <c r="L513" t="s">
        <v>43</v>
      </c>
      <c r="M513">
        <v>94122</v>
      </c>
      <c r="N513" t="s">
        <v>44</v>
      </c>
      <c r="O513" t="s">
        <v>3127</v>
      </c>
      <c r="P513" t="s">
        <v>46</v>
      </c>
      <c r="Q513" t="s">
        <v>75</v>
      </c>
      <c r="R513" t="s">
        <v>3128</v>
      </c>
      <c r="S513">
        <v>196.70400000000001</v>
      </c>
      <c r="T513">
        <v>6</v>
      </c>
      <c r="U513">
        <v>0.2</v>
      </c>
      <c r="V513">
        <v>68.846399999999974</v>
      </c>
    </row>
    <row r="514" spans="1:22" x14ac:dyDescent="0.35">
      <c r="A514">
        <v>1030</v>
      </c>
      <c r="B514" t="s">
        <v>3057</v>
      </c>
      <c r="C514">
        <v>2011</v>
      </c>
      <c r="D514" s="29">
        <v>40735</v>
      </c>
      <c r="E514" s="29">
        <v>40739</v>
      </c>
      <c r="F514" t="s">
        <v>50</v>
      </c>
      <c r="G514" t="s">
        <v>1345</v>
      </c>
      <c r="H514" t="s">
        <v>1346</v>
      </c>
      <c r="I514" t="s">
        <v>41</v>
      </c>
      <c r="J514" t="s">
        <v>27</v>
      </c>
      <c r="K514" t="s">
        <v>1145</v>
      </c>
      <c r="L514" t="s">
        <v>788</v>
      </c>
      <c r="M514">
        <v>7601</v>
      </c>
      <c r="N514" t="s">
        <v>148</v>
      </c>
      <c r="O514" t="s">
        <v>3058</v>
      </c>
      <c r="P514" t="s">
        <v>71</v>
      </c>
      <c r="Q514" t="s">
        <v>72</v>
      </c>
      <c r="R514" t="s">
        <v>3059</v>
      </c>
      <c r="S514">
        <v>197.96999999999997</v>
      </c>
      <c r="T514">
        <v>3</v>
      </c>
      <c r="U514">
        <v>0</v>
      </c>
      <c r="V514">
        <v>57.41129999999999</v>
      </c>
    </row>
    <row r="515" spans="1:22" x14ac:dyDescent="0.35">
      <c r="A515">
        <v>1621</v>
      </c>
      <c r="B515" t="s">
        <v>4252</v>
      </c>
      <c r="C515">
        <v>2014</v>
      </c>
      <c r="D515" s="29">
        <v>41829</v>
      </c>
      <c r="E515" s="29">
        <v>41836</v>
      </c>
      <c r="F515" t="s">
        <v>50</v>
      </c>
      <c r="G515" t="s">
        <v>4253</v>
      </c>
      <c r="H515" t="s">
        <v>4254</v>
      </c>
      <c r="I515" t="s">
        <v>26</v>
      </c>
      <c r="J515" t="s">
        <v>27</v>
      </c>
      <c r="K515" t="s">
        <v>4255</v>
      </c>
      <c r="L515" t="s">
        <v>96</v>
      </c>
      <c r="M515">
        <v>98031</v>
      </c>
      <c r="N515" t="s">
        <v>44</v>
      </c>
      <c r="O515" t="s">
        <v>4256</v>
      </c>
      <c r="P515" t="s">
        <v>32</v>
      </c>
      <c r="Q515" t="s">
        <v>65</v>
      </c>
      <c r="R515" t="s">
        <v>4257</v>
      </c>
      <c r="S515">
        <v>198.46</v>
      </c>
      <c r="T515">
        <v>2</v>
      </c>
      <c r="U515">
        <v>0</v>
      </c>
      <c r="V515">
        <v>99.23</v>
      </c>
    </row>
    <row r="516" spans="1:22" x14ac:dyDescent="0.35">
      <c r="A516">
        <v>7044</v>
      </c>
      <c r="B516" t="s">
        <v>9257</v>
      </c>
      <c r="C516">
        <v>2014</v>
      </c>
      <c r="D516" s="29">
        <v>41839</v>
      </c>
      <c r="E516" s="29">
        <v>41844</v>
      </c>
      <c r="F516" t="s">
        <v>50</v>
      </c>
      <c r="G516" t="s">
        <v>2304</v>
      </c>
      <c r="H516" t="s">
        <v>2305</v>
      </c>
      <c r="I516" t="s">
        <v>26</v>
      </c>
      <c r="J516" t="s">
        <v>27</v>
      </c>
      <c r="K516" t="s">
        <v>146</v>
      </c>
      <c r="L516" t="s">
        <v>147</v>
      </c>
      <c r="M516">
        <v>19134</v>
      </c>
      <c r="N516" t="s">
        <v>148</v>
      </c>
      <c r="O516" t="s">
        <v>1839</v>
      </c>
      <c r="P516" t="s">
        <v>32</v>
      </c>
      <c r="Q516" t="s">
        <v>36</v>
      </c>
      <c r="R516" t="s">
        <v>1840</v>
      </c>
      <c r="S516">
        <v>198.744</v>
      </c>
      <c r="T516">
        <v>4</v>
      </c>
      <c r="U516">
        <v>0.3</v>
      </c>
      <c r="V516">
        <v>-14.195999999999984</v>
      </c>
    </row>
    <row r="517" spans="1:22" x14ac:dyDescent="0.35">
      <c r="A517">
        <v>5039</v>
      </c>
      <c r="B517" t="s">
        <v>7959</v>
      </c>
      <c r="C517">
        <v>2012</v>
      </c>
      <c r="D517" s="29">
        <v>41101</v>
      </c>
      <c r="E517" s="29">
        <v>41102</v>
      </c>
      <c r="F517" t="s">
        <v>188</v>
      </c>
      <c r="G517" t="s">
        <v>4002</v>
      </c>
      <c r="H517" t="s">
        <v>4003</v>
      </c>
      <c r="I517" t="s">
        <v>41</v>
      </c>
      <c r="J517" t="s">
        <v>27</v>
      </c>
      <c r="K517" t="s">
        <v>521</v>
      </c>
      <c r="L517" t="s">
        <v>245</v>
      </c>
      <c r="M517">
        <v>19805</v>
      </c>
      <c r="N517" t="s">
        <v>148</v>
      </c>
      <c r="O517" t="s">
        <v>2803</v>
      </c>
      <c r="P517" t="s">
        <v>32</v>
      </c>
      <c r="Q517" t="s">
        <v>56</v>
      </c>
      <c r="R517" t="s">
        <v>2804</v>
      </c>
      <c r="S517">
        <v>199.83600000000001</v>
      </c>
      <c r="T517">
        <v>4</v>
      </c>
      <c r="U517">
        <v>0.3</v>
      </c>
      <c r="V517">
        <v>-37.112400000000036</v>
      </c>
    </row>
    <row r="518" spans="1:22" x14ac:dyDescent="0.35">
      <c r="A518">
        <v>8118</v>
      </c>
      <c r="B518" t="s">
        <v>9841</v>
      </c>
      <c r="C518">
        <v>2014</v>
      </c>
      <c r="D518" s="29">
        <v>41821</v>
      </c>
      <c r="E518" s="29">
        <v>41826</v>
      </c>
      <c r="F518" t="s">
        <v>50</v>
      </c>
      <c r="G518" t="s">
        <v>5615</v>
      </c>
      <c r="H518" t="s">
        <v>5616</v>
      </c>
      <c r="I518" t="s">
        <v>26</v>
      </c>
      <c r="J518" t="s">
        <v>27</v>
      </c>
      <c r="K518" t="s">
        <v>42</v>
      </c>
      <c r="L518" t="s">
        <v>43</v>
      </c>
      <c r="M518">
        <v>90045</v>
      </c>
      <c r="N518" t="s">
        <v>44</v>
      </c>
      <c r="O518" t="s">
        <v>4500</v>
      </c>
      <c r="P518" t="s">
        <v>46</v>
      </c>
      <c r="Q518" t="s">
        <v>90</v>
      </c>
      <c r="R518" t="s">
        <v>4501</v>
      </c>
      <c r="S518">
        <v>204.95000000000002</v>
      </c>
      <c r="T518">
        <v>5</v>
      </c>
      <c r="U518">
        <v>0</v>
      </c>
      <c r="V518">
        <v>100.4255</v>
      </c>
    </row>
    <row r="519" spans="1:22" x14ac:dyDescent="0.35">
      <c r="A519">
        <v>272</v>
      </c>
      <c r="B519" t="s">
        <v>1017</v>
      </c>
      <c r="C519">
        <v>2012</v>
      </c>
      <c r="D519" s="29">
        <v>41120</v>
      </c>
      <c r="E519" s="29">
        <v>41121</v>
      </c>
      <c r="F519" t="s">
        <v>188</v>
      </c>
      <c r="G519" t="s">
        <v>600</v>
      </c>
      <c r="H519" t="s">
        <v>601</v>
      </c>
      <c r="I519" t="s">
        <v>26</v>
      </c>
      <c r="J519" t="s">
        <v>27</v>
      </c>
      <c r="K519" t="s">
        <v>127</v>
      </c>
      <c r="L519" t="s">
        <v>43</v>
      </c>
      <c r="M519">
        <v>94109</v>
      </c>
      <c r="N519" t="s">
        <v>44</v>
      </c>
      <c r="O519" t="s">
        <v>1018</v>
      </c>
      <c r="P519" t="s">
        <v>71</v>
      </c>
      <c r="Q519" t="s">
        <v>161</v>
      </c>
      <c r="R519" t="s">
        <v>1019</v>
      </c>
      <c r="S519">
        <v>209.92999999999998</v>
      </c>
      <c r="T519">
        <v>7</v>
      </c>
      <c r="U519">
        <v>0</v>
      </c>
      <c r="V519">
        <v>92.369200000000021</v>
      </c>
    </row>
    <row r="520" spans="1:22" x14ac:dyDescent="0.35">
      <c r="A520">
        <v>5015</v>
      </c>
      <c r="B520" t="s">
        <v>7937</v>
      </c>
      <c r="C520">
        <v>2014</v>
      </c>
      <c r="D520" s="29">
        <v>41842</v>
      </c>
      <c r="E520" s="29">
        <v>41847</v>
      </c>
      <c r="F520" t="s">
        <v>50</v>
      </c>
      <c r="G520" t="s">
        <v>6264</v>
      </c>
      <c r="H520" t="s">
        <v>6265</v>
      </c>
      <c r="I520" t="s">
        <v>102</v>
      </c>
      <c r="J520" t="s">
        <v>27</v>
      </c>
      <c r="K520" t="s">
        <v>2180</v>
      </c>
      <c r="L520" t="s">
        <v>498</v>
      </c>
      <c r="M520">
        <v>44105</v>
      </c>
      <c r="N520" t="s">
        <v>148</v>
      </c>
      <c r="O520" t="s">
        <v>7940</v>
      </c>
      <c r="P520" t="s">
        <v>71</v>
      </c>
      <c r="Q520" t="s">
        <v>72</v>
      </c>
      <c r="R520" t="s">
        <v>7941</v>
      </c>
      <c r="S520">
        <v>210.56400000000002</v>
      </c>
      <c r="T520">
        <v>6</v>
      </c>
      <c r="U520">
        <v>0.4</v>
      </c>
      <c r="V520">
        <v>-52.640999999999991</v>
      </c>
    </row>
    <row r="521" spans="1:22" x14ac:dyDescent="0.35">
      <c r="A521">
        <v>5439</v>
      </c>
      <c r="B521" t="s">
        <v>8239</v>
      </c>
      <c r="C521">
        <v>2011</v>
      </c>
      <c r="D521" s="29">
        <v>40729</v>
      </c>
      <c r="E521" s="29">
        <v>40732</v>
      </c>
      <c r="F521" t="s">
        <v>188</v>
      </c>
      <c r="G521" t="s">
        <v>8188</v>
      </c>
      <c r="H521" t="s">
        <v>8189</v>
      </c>
      <c r="I521" t="s">
        <v>41</v>
      </c>
      <c r="J521" t="s">
        <v>27</v>
      </c>
      <c r="K521" t="s">
        <v>2289</v>
      </c>
      <c r="L521" t="s">
        <v>54</v>
      </c>
      <c r="M521">
        <v>32137</v>
      </c>
      <c r="N521" t="s">
        <v>30</v>
      </c>
      <c r="O521" t="s">
        <v>8240</v>
      </c>
      <c r="P521" t="s">
        <v>32</v>
      </c>
      <c r="Q521" t="s">
        <v>65</v>
      </c>
      <c r="R521" t="s">
        <v>8241</v>
      </c>
      <c r="S521">
        <v>213.21600000000001</v>
      </c>
      <c r="T521">
        <v>3</v>
      </c>
      <c r="U521">
        <v>0.2</v>
      </c>
      <c r="V521">
        <v>15.991199999999992</v>
      </c>
    </row>
    <row r="522" spans="1:22" x14ac:dyDescent="0.35">
      <c r="A522">
        <v>3429</v>
      </c>
      <c r="B522" t="s">
        <v>6621</v>
      </c>
      <c r="C522">
        <v>2014</v>
      </c>
      <c r="D522" s="29">
        <v>41824</v>
      </c>
      <c r="E522" s="29">
        <v>41827</v>
      </c>
      <c r="F522" t="s">
        <v>23</v>
      </c>
      <c r="G522" t="s">
        <v>3758</v>
      </c>
      <c r="H522" t="s">
        <v>3759</v>
      </c>
      <c r="I522" t="s">
        <v>102</v>
      </c>
      <c r="J522" t="s">
        <v>27</v>
      </c>
      <c r="K522" t="s">
        <v>2470</v>
      </c>
      <c r="L522" t="s">
        <v>498</v>
      </c>
      <c r="M522">
        <v>43130</v>
      </c>
      <c r="N522" t="s">
        <v>148</v>
      </c>
      <c r="O522" t="s">
        <v>1436</v>
      </c>
      <c r="P522" t="s">
        <v>32</v>
      </c>
      <c r="Q522" t="s">
        <v>56</v>
      </c>
      <c r="R522" t="s">
        <v>1437</v>
      </c>
      <c r="S522">
        <v>215.148</v>
      </c>
      <c r="T522">
        <v>2</v>
      </c>
      <c r="U522">
        <v>0.4</v>
      </c>
      <c r="V522">
        <v>-103.98819999999998</v>
      </c>
    </row>
    <row r="523" spans="1:22" x14ac:dyDescent="0.35">
      <c r="A523">
        <v>1799</v>
      </c>
      <c r="B523" t="s">
        <v>4534</v>
      </c>
      <c r="C523">
        <v>2013</v>
      </c>
      <c r="D523" s="29">
        <v>41463</v>
      </c>
      <c r="E523" s="29">
        <v>41467</v>
      </c>
      <c r="F523" t="s">
        <v>50</v>
      </c>
      <c r="G523" t="s">
        <v>4468</v>
      </c>
      <c r="H523" t="s">
        <v>4469</v>
      </c>
      <c r="I523" t="s">
        <v>26</v>
      </c>
      <c r="J523" t="s">
        <v>27</v>
      </c>
      <c r="K523" t="s">
        <v>630</v>
      </c>
      <c r="L523" t="s">
        <v>43</v>
      </c>
      <c r="M523">
        <v>95123</v>
      </c>
      <c r="N523" t="s">
        <v>44</v>
      </c>
      <c r="O523" t="s">
        <v>1875</v>
      </c>
      <c r="P523" t="s">
        <v>32</v>
      </c>
      <c r="Q523" t="s">
        <v>65</v>
      </c>
      <c r="R523" t="s">
        <v>1876</v>
      </c>
      <c r="S523">
        <v>215.65</v>
      </c>
      <c r="T523">
        <v>5</v>
      </c>
      <c r="U523">
        <v>0</v>
      </c>
      <c r="V523">
        <v>73.320999999999998</v>
      </c>
    </row>
    <row r="524" spans="1:22" x14ac:dyDescent="0.35">
      <c r="A524">
        <v>6666</v>
      </c>
      <c r="B524" t="s">
        <v>9016</v>
      </c>
      <c r="C524">
        <v>2013</v>
      </c>
      <c r="D524" s="29">
        <v>41470</v>
      </c>
      <c r="E524" s="29">
        <v>41474</v>
      </c>
      <c r="F524" t="s">
        <v>23</v>
      </c>
      <c r="G524" t="s">
        <v>3019</v>
      </c>
      <c r="H524" t="s">
        <v>3020</v>
      </c>
      <c r="I524" t="s">
        <v>26</v>
      </c>
      <c r="J524" t="s">
        <v>27</v>
      </c>
      <c r="K524" t="s">
        <v>3926</v>
      </c>
      <c r="L524" t="s">
        <v>104</v>
      </c>
      <c r="M524">
        <v>75061</v>
      </c>
      <c r="N524" t="s">
        <v>105</v>
      </c>
      <c r="O524" t="s">
        <v>8536</v>
      </c>
      <c r="P524" t="s">
        <v>46</v>
      </c>
      <c r="Q524" t="s">
        <v>90</v>
      </c>
      <c r="R524" t="s">
        <v>8537</v>
      </c>
      <c r="S524">
        <v>219.84000000000003</v>
      </c>
      <c r="T524">
        <v>5</v>
      </c>
      <c r="U524">
        <v>0.2</v>
      </c>
      <c r="V524">
        <v>79.691999999999979</v>
      </c>
    </row>
    <row r="525" spans="1:22" x14ac:dyDescent="0.35">
      <c r="A525">
        <v>1356</v>
      </c>
      <c r="B525" t="s">
        <v>3729</v>
      </c>
      <c r="C525">
        <v>2011</v>
      </c>
      <c r="D525" s="29">
        <v>40729</v>
      </c>
      <c r="E525" s="29">
        <v>40729</v>
      </c>
      <c r="F525" t="s">
        <v>1290</v>
      </c>
      <c r="G525" t="s">
        <v>3535</v>
      </c>
      <c r="H525" t="s">
        <v>3536</v>
      </c>
      <c r="I525" t="s">
        <v>26</v>
      </c>
      <c r="J525" t="s">
        <v>27</v>
      </c>
      <c r="K525" t="s">
        <v>184</v>
      </c>
      <c r="L525" t="s">
        <v>104</v>
      </c>
      <c r="M525">
        <v>77036</v>
      </c>
      <c r="N525" t="s">
        <v>105</v>
      </c>
      <c r="O525" t="s">
        <v>839</v>
      </c>
      <c r="P525" t="s">
        <v>46</v>
      </c>
      <c r="Q525" t="s">
        <v>59</v>
      </c>
      <c r="R525" t="s">
        <v>840</v>
      </c>
      <c r="S525">
        <v>220.77600000000001</v>
      </c>
      <c r="T525">
        <v>3</v>
      </c>
      <c r="U525">
        <v>0.2</v>
      </c>
      <c r="V525">
        <v>-44.155200000000022</v>
      </c>
    </row>
    <row r="526" spans="1:22" x14ac:dyDescent="0.35">
      <c r="A526">
        <v>5041</v>
      </c>
      <c r="B526" t="s">
        <v>7959</v>
      </c>
      <c r="C526">
        <v>2012</v>
      </c>
      <c r="D526" s="29">
        <v>41101</v>
      </c>
      <c r="E526" s="29">
        <v>41102</v>
      </c>
      <c r="F526" t="s">
        <v>188</v>
      </c>
      <c r="G526" t="s">
        <v>4002</v>
      </c>
      <c r="H526" t="s">
        <v>4003</v>
      </c>
      <c r="I526" t="s">
        <v>41</v>
      </c>
      <c r="J526" t="s">
        <v>27</v>
      </c>
      <c r="K526" t="s">
        <v>521</v>
      </c>
      <c r="L526" t="s">
        <v>245</v>
      </c>
      <c r="M526">
        <v>19805</v>
      </c>
      <c r="N526" t="s">
        <v>148</v>
      </c>
      <c r="O526" t="s">
        <v>1393</v>
      </c>
      <c r="P526" t="s">
        <v>46</v>
      </c>
      <c r="Q526" t="s">
        <v>75</v>
      </c>
      <c r="R526" t="s">
        <v>1394</v>
      </c>
      <c r="S526">
        <v>221.06</v>
      </c>
      <c r="T526">
        <v>7</v>
      </c>
      <c r="U526">
        <v>0</v>
      </c>
      <c r="V526">
        <v>103.89819999999997</v>
      </c>
    </row>
    <row r="527" spans="1:22" x14ac:dyDescent="0.35">
      <c r="A527">
        <v>5014</v>
      </c>
      <c r="B527" t="s">
        <v>7937</v>
      </c>
      <c r="C527">
        <v>2014</v>
      </c>
      <c r="D527" s="29">
        <v>41842</v>
      </c>
      <c r="E527" s="29">
        <v>41847</v>
      </c>
      <c r="F527" t="s">
        <v>50</v>
      </c>
      <c r="G527" t="s">
        <v>6264</v>
      </c>
      <c r="H527" t="s">
        <v>6265</v>
      </c>
      <c r="I527" t="s">
        <v>102</v>
      </c>
      <c r="J527" t="s">
        <v>27</v>
      </c>
      <c r="K527" t="s">
        <v>2180</v>
      </c>
      <c r="L527" t="s">
        <v>498</v>
      </c>
      <c r="M527">
        <v>44105</v>
      </c>
      <c r="N527" t="s">
        <v>148</v>
      </c>
      <c r="O527" t="s">
        <v>7938</v>
      </c>
      <c r="P527" t="s">
        <v>46</v>
      </c>
      <c r="Q527" t="s">
        <v>59</v>
      </c>
      <c r="R527" t="s">
        <v>7939</v>
      </c>
      <c r="S527">
        <v>222.32000000000005</v>
      </c>
      <c r="T527">
        <v>7</v>
      </c>
      <c r="U527">
        <v>0.2</v>
      </c>
      <c r="V527">
        <v>25.010999999999967</v>
      </c>
    </row>
    <row r="528" spans="1:22" x14ac:dyDescent="0.35">
      <c r="A528">
        <v>6700</v>
      </c>
      <c r="B528" t="s">
        <v>9040</v>
      </c>
      <c r="C528">
        <v>2014</v>
      </c>
      <c r="D528" s="29">
        <v>41842</v>
      </c>
      <c r="E528" s="29">
        <v>41846</v>
      </c>
      <c r="F528" t="s">
        <v>50</v>
      </c>
      <c r="G528" t="s">
        <v>4348</v>
      </c>
      <c r="H528" t="s">
        <v>4349</v>
      </c>
      <c r="I528" t="s">
        <v>26</v>
      </c>
      <c r="J528" t="s">
        <v>27</v>
      </c>
      <c r="K528" t="s">
        <v>947</v>
      </c>
      <c r="L528" t="s">
        <v>43</v>
      </c>
      <c r="M528">
        <v>92024</v>
      </c>
      <c r="N528" t="s">
        <v>44</v>
      </c>
      <c r="O528" t="s">
        <v>4619</v>
      </c>
      <c r="P528" t="s">
        <v>32</v>
      </c>
      <c r="Q528" t="s">
        <v>36</v>
      </c>
      <c r="R528" t="s">
        <v>4620</v>
      </c>
      <c r="S528">
        <v>225.29600000000002</v>
      </c>
      <c r="T528">
        <v>2</v>
      </c>
      <c r="U528">
        <v>0.2</v>
      </c>
      <c r="V528">
        <v>22.529599999999995</v>
      </c>
    </row>
    <row r="529" spans="1:22" x14ac:dyDescent="0.35">
      <c r="A529">
        <v>2233</v>
      </c>
      <c r="B529" t="s">
        <v>5196</v>
      </c>
      <c r="C529">
        <v>2014</v>
      </c>
      <c r="D529" s="29">
        <v>41830</v>
      </c>
      <c r="E529" s="29">
        <v>41835</v>
      </c>
      <c r="F529" t="s">
        <v>50</v>
      </c>
      <c r="G529" t="s">
        <v>5105</v>
      </c>
      <c r="H529" t="s">
        <v>5106</v>
      </c>
      <c r="I529" t="s">
        <v>26</v>
      </c>
      <c r="J529" t="s">
        <v>27</v>
      </c>
      <c r="K529" t="s">
        <v>303</v>
      </c>
      <c r="L529" t="s">
        <v>211</v>
      </c>
      <c r="M529">
        <v>60610</v>
      </c>
      <c r="N529" t="s">
        <v>105</v>
      </c>
      <c r="O529" t="s">
        <v>5197</v>
      </c>
      <c r="P529" t="s">
        <v>46</v>
      </c>
      <c r="Q529" t="s">
        <v>59</v>
      </c>
      <c r="R529" t="s">
        <v>5198</v>
      </c>
      <c r="S529">
        <v>228.92</v>
      </c>
      <c r="T529">
        <v>5</v>
      </c>
      <c r="U529">
        <v>0.2</v>
      </c>
      <c r="V529">
        <v>14.307499999999997</v>
      </c>
    </row>
    <row r="530" spans="1:22" x14ac:dyDescent="0.35">
      <c r="A530">
        <v>7932</v>
      </c>
      <c r="B530" t="s">
        <v>9748</v>
      </c>
      <c r="C530">
        <v>2013</v>
      </c>
      <c r="D530" s="29">
        <v>41471</v>
      </c>
      <c r="E530" s="29">
        <v>41476</v>
      </c>
      <c r="F530" t="s">
        <v>50</v>
      </c>
      <c r="G530" t="s">
        <v>3907</v>
      </c>
      <c r="H530" t="s">
        <v>3908</v>
      </c>
      <c r="I530" t="s">
        <v>41</v>
      </c>
      <c r="J530" t="s">
        <v>27</v>
      </c>
      <c r="K530" t="s">
        <v>419</v>
      </c>
      <c r="L530" t="s">
        <v>420</v>
      </c>
      <c r="M530">
        <v>97206</v>
      </c>
      <c r="N530" t="s">
        <v>44</v>
      </c>
      <c r="O530" t="s">
        <v>1461</v>
      </c>
      <c r="P530" t="s">
        <v>32</v>
      </c>
      <c r="Q530" t="s">
        <v>36</v>
      </c>
      <c r="R530" t="s">
        <v>1462</v>
      </c>
      <c r="S530">
        <v>230.28000000000003</v>
      </c>
      <c r="T530">
        <v>3</v>
      </c>
      <c r="U530">
        <v>0.2</v>
      </c>
      <c r="V530">
        <v>23.027999999999992</v>
      </c>
    </row>
    <row r="531" spans="1:22" x14ac:dyDescent="0.35">
      <c r="A531">
        <v>6590</v>
      </c>
      <c r="B531" t="s">
        <v>8976</v>
      </c>
      <c r="C531">
        <v>2014</v>
      </c>
      <c r="D531" s="29">
        <v>41842</v>
      </c>
      <c r="E531" s="29">
        <v>41848</v>
      </c>
      <c r="F531" t="s">
        <v>50</v>
      </c>
      <c r="G531" t="s">
        <v>4893</v>
      </c>
      <c r="H531" t="s">
        <v>4894</v>
      </c>
      <c r="I531" t="s">
        <v>26</v>
      </c>
      <c r="J531" t="s">
        <v>27</v>
      </c>
      <c r="K531" t="s">
        <v>1976</v>
      </c>
      <c r="L531" t="s">
        <v>319</v>
      </c>
      <c r="M531">
        <v>24153</v>
      </c>
      <c r="N531" t="s">
        <v>30</v>
      </c>
      <c r="O531" t="s">
        <v>1605</v>
      </c>
      <c r="P531" t="s">
        <v>46</v>
      </c>
      <c r="Q531" t="s">
        <v>578</v>
      </c>
      <c r="R531" t="s">
        <v>1606</v>
      </c>
      <c r="S531">
        <v>231.72</v>
      </c>
      <c r="T531">
        <v>2</v>
      </c>
      <c r="U531">
        <v>0</v>
      </c>
      <c r="V531">
        <v>11.585999999999984</v>
      </c>
    </row>
    <row r="532" spans="1:22" x14ac:dyDescent="0.35">
      <c r="A532">
        <v>4000</v>
      </c>
      <c r="B532" t="s">
        <v>7135</v>
      </c>
      <c r="C532">
        <v>2012</v>
      </c>
      <c r="D532" s="29">
        <v>41107</v>
      </c>
      <c r="E532" s="29">
        <v>41110</v>
      </c>
      <c r="F532" t="s">
        <v>23</v>
      </c>
      <c r="G532" t="s">
        <v>1477</v>
      </c>
      <c r="H532" t="s">
        <v>1478</v>
      </c>
      <c r="I532" t="s">
        <v>41</v>
      </c>
      <c r="J532" t="s">
        <v>27</v>
      </c>
      <c r="K532" t="s">
        <v>6850</v>
      </c>
      <c r="L532" t="s">
        <v>54</v>
      </c>
      <c r="M532">
        <v>34952</v>
      </c>
      <c r="N532" t="s">
        <v>30</v>
      </c>
      <c r="O532" t="s">
        <v>1076</v>
      </c>
      <c r="P532" t="s">
        <v>32</v>
      </c>
      <c r="Q532" t="s">
        <v>33</v>
      </c>
      <c r="R532" t="s">
        <v>1077</v>
      </c>
      <c r="S532">
        <v>231.92000000000002</v>
      </c>
      <c r="T532">
        <v>5</v>
      </c>
      <c r="U532">
        <v>0.2</v>
      </c>
      <c r="V532">
        <v>5.7980000000000018</v>
      </c>
    </row>
    <row r="533" spans="1:22" x14ac:dyDescent="0.35">
      <c r="A533">
        <v>8097</v>
      </c>
      <c r="B533" t="s">
        <v>9826</v>
      </c>
      <c r="C533">
        <v>2014</v>
      </c>
      <c r="D533" s="29">
        <v>41848</v>
      </c>
      <c r="E533" s="29">
        <v>41853</v>
      </c>
      <c r="F533" t="s">
        <v>23</v>
      </c>
      <c r="G533" t="s">
        <v>5176</v>
      </c>
      <c r="H533" t="s">
        <v>5177</v>
      </c>
      <c r="I533" t="s">
        <v>26</v>
      </c>
      <c r="J533" t="s">
        <v>27</v>
      </c>
      <c r="K533" t="s">
        <v>95</v>
      </c>
      <c r="L533" t="s">
        <v>96</v>
      </c>
      <c r="M533">
        <v>98115</v>
      </c>
      <c r="N533" t="s">
        <v>44</v>
      </c>
      <c r="O533" t="s">
        <v>1696</v>
      </c>
      <c r="P533" t="s">
        <v>71</v>
      </c>
      <c r="Q533" t="s">
        <v>161</v>
      </c>
      <c r="R533" t="s">
        <v>1697</v>
      </c>
      <c r="S533">
        <v>234.95000000000002</v>
      </c>
      <c r="T533">
        <v>5</v>
      </c>
      <c r="U533">
        <v>0</v>
      </c>
      <c r="V533">
        <v>32.893000000000008</v>
      </c>
    </row>
    <row r="534" spans="1:22" x14ac:dyDescent="0.35">
      <c r="A534">
        <v>7169</v>
      </c>
      <c r="B534" t="s">
        <v>9324</v>
      </c>
      <c r="C534">
        <v>2011</v>
      </c>
      <c r="D534" s="29">
        <v>40746</v>
      </c>
      <c r="E534" s="29">
        <v>40748</v>
      </c>
      <c r="F534" t="s">
        <v>23</v>
      </c>
      <c r="G534" t="s">
        <v>2235</v>
      </c>
      <c r="H534" t="s">
        <v>2236</v>
      </c>
      <c r="I534" t="s">
        <v>26</v>
      </c>
      <c r="J534" t="s">
        <v>27</v>
      </c>
      <c r="K534" t="s">
        <v>127</v>
      </c>
      <c r="L534" t="s">
        <v>43</v>
      </c>
      <c r="M534">
        <v>94122</v>
      </c>
      <c r="N534" t="s">
        <v>44</v>
      </c>
      <c r="O534" t="s">
        <v>1544</v>
      </c>
      <c r="P534" t="s">
        <v>46</v>
      </c>
      <c r="Q534" t="s">
        <v>59</v>
      </c>
      <c r="R534" t="s">
        <v>1545</v>
      </c>
      <c r="S534">
        <v>236.5</v>
      </c>
      <c r="T534">
        <v>10</v>
      </c>
      <c r="U534">
        <v>0</v>
      </c>
      <c r="V534">
        <v>68.584999999999994</v>
      </c>
    </row>
    <row r="535" spans="1:22" x14ac:dyDescent="0.35">
      <c r="A535">
        <v>3866</v>
      </c>
      <c r="B535" t="s">
        <v>7017</v>
      </c>
      <c r="C535">
        <v>2011</v>
      </c>
      <c r="D535" s="29">
        <v>40751</v>
      </c>
      <c r="E535" s="29">
        <v>40753</v>
      </c>
      <c r="F535" t="s">
        <v>23</v>
      </c>
      <c r="G535" t="s">
        <v>4625</v>
      </c>
      <c r="H535" t="s">
        <v>4626</v>
      </c>
      <c r="I535" t="s">
        <v>26</v>
      </c>
      <c r="J535" t="s">
        <v>27</v>
      </c>
      <c r="K535" t="s">
        <v>127</v>
      </c>
      <c r="L535" t="s">
        <v>43</v>
      </c>
      <c r="M535">
        <v>94122</v>
      </c>
      <c r="N535" t="s">
        <v>44</v>
      </c>
      <c r="O535" t="s">
        <v>4812</v>
      </c>
      <c r="P535" t="s">
        <v>71</v>
      </c>
      <c r="Q535" t="s">
        <v>161</v>
      </c>
      <c r="R535" t="s">
        <v>4813</v>
      </c>
      <c r="S535">
        <v>238</v>
      </c>
      <c r="T535">
        <v>2</v>
      </c>
      <c r="U535">
        <v>0</v>
      </c>
      <c r="V535">
        <v>38.080000000000013</v>
      </c>
    </row>
    <row r="536" spans="1:22" x14ac:dyDescent="0.35">
      <c r="A536">
        <v>6031</v>
      </c>
      <c r="B536" t="s">
        <v>8632</v>
      </c>
      <c r="C536">
        <v>2014</v>
      </c>
      <c r="D536" s="29">
        <v>41827</v>
      </c>
      <c r="E536" s="29">
        <v>41827</v>
      </c>
      <c r="F536" t="s">
        <v>1290</v>
      </c>
      <c r="G536" t="s">
        <v>7308</v>
      </c>
      <c r="H536" t="s">
        <v>7309</v>
      </c>
      <c r="I536" t="s">
        <v>26</v>
      </c>
      <c r="J536" t="s">
        <v>27</v>
      </c>
      <c r="K536" t="s">
        <v>1419</v>
      </c>
      <c r="L536" t="s">
        <v>54</v>
      </c>
      <c r="M536">
        <v>33142</v>
      </c>
      <c r="N536" t="s">
        <v>30</v>
      </c>
      <c r="O536" t="s">
        <v>4730</v>
      </c>
      <c r="P536" t="s">
        <v>32</v>
      </c>
      <c r="Q536" t="s">
        <v>36</v>
      </c>
      <c r="R536" t="s">
        <v>4731</v>
      </c>
      <c r="S536">
        <v>239.24</v>
      </c>
      <c r="T536">
        <v>1</v>
      </c>
      <c r="U536">
        <v>0.2</v>
      </c>
      <c r="V536">
        <v>23.924000000000007</v>
      </c>
    </row>
    <row r="537" spans="1:22" x14ac:dyDescent="0.35">
      <c r="A537">
        <v>7513</v>
      </c>
      <c r="B537" t="s">
        <v>9515</v>
      </c>
      <c r="C537">
        <v>2014</v>
      </c>
      <c r="D537" s="29">
        <v>41835</v>
      </c>
      <c r="E537" s="29">
        <v>41839</v>
      </c>
      <c r="F537" t="s">
        <v>50</v>
      </c>
      <c r="G537" t="s">
        <v>2114</v>
      </c>
      <c r="H537" t="s">
        <v>2115</v>
      </c>
      <c r="I537" t="s">
        <v>26</v>
      </c>
      <c r="J537" t="s">
        <v>27</v>
      </c>
      <c r="K537" t="s">
        <v>497</v>
      </c>
      <c r="L537" t="s">
        <v>498</v>
      </c>
      <c r="M537">
        <v>43229</v>
      </c>
      <c r="N537" t="s">
        <v>148</v>
      </c>
      <c r="O537" t="s">
        <v>5557</v>
      </c>
      <c r="P537" t="s">
        <v>46</v>
      </c>
      <c r="Q537" t="s">
        <v>59</v>
      </c>
      <c r="R537" t="s">
        <v>5558</v>
      </c>
      <c r="S537">
        <v>239.45599999999999</v>
      </c>
      <c r="T537">
        <v>7</v>
      </c>
      <c r="U537">
        <v>0.2</v>
      </c>
      <c r="V537">
        <v>17.959200000000003</v>
      </c>
    </row>
    <row r="538" spans="1:22" x14ac:dyDescent="0.35">
      <c r="A538">
        <v>4581</v>
      </c>
      <c r="B538" t="s">
        <v>7618</v>
      </c>
      <c r="C538">
        <v>2012</v>
      </c>
      <c r="D538" s="29">
        <v>41121</v>
      </c>
      <c r="E538" s="29">
        <v>41127</v>
      </c>
      <c r="F538" t="s">
        <v>50</v>
      </c>
      <c r="G538" t="s">
        <v>1324</v>
      </c>
      <c r="H538" t="s">
        <v>1325</v>
      </c>
      <c r="I538" t="s">
        <v>41</v>
      </c>
      <c r="J538" t="s">
        <v>27</v>
      </c>
      <c r="K538" t="s">
        <v>7619</v>
      </c>
      <c r="L538" t="s">
        <v>1487</v>
      </c>
      <c r="M538">
        <v>39401</v>
      </c>
      <c r="N538" t="s">
        <v>30</v>
      </c>
      <c r="O538" t="s">
        <v>992</v>
      </c>
      <c r="P538" t="s">
        <v>71</v>
      </c>
      <c r="Q538" t="s">
        <v>161</v>
      </c>
      <c r="R538" t="s">
        <v>993</v>
      </c>
      <c r="S538">
        <v>239.70000000000002</v>
      </c>
      <c r="T538">
        <v>6</v>
      </c>
      <c r="U538">
        <v>0</v>
      </c>
      <c r="V538">
        <v>105.46800000000002</v>
      </c>
    </row>
    <row r="539" spans="1:22" x14ac:dyDescent="0.35">
      <c r="A539">
        <v>499</v>
      </c>
      <c r="B539" t="s">
        <v>1710</v>
      </c>
      <c r="C539">
        <v>2013</v>
      </c>
      <c r="D539" s="29">
        <v>41481</v>
      </c>
      <c r="E539" s="29">
        <v>41487</v>
      </c>
      <c r="F539" t="s">
        <v>50</v>
      </c>
      <c r="G539" t="s">
        <v>1583</v>
      </c>
      <c r="H539" t="s">
        <v>1584</v>
      </c>
      <c r="I539" t="s">
        <v>26</v>
      </c>
      <c r="J539" t="s">
        <v>27</v>
      </c>
      <c r="K539" t="s">
        <v>1711</v>
      </c>
      <c r="L539" t="s">
        <v>43</v>
      </c>
      <c r="M539">
        <v>92627</v>
      </c>
      <c r="N539" t="s">
        <v>44</v>
      </c>
      <c r="O539" t="s">
        <v>1164</v>
      </c>
      <c r="P539" t="s">
        <v>32</v>
      </c>
      <c r="Q539" t="s">
        <v>36</v>
      </c>
      <c r="R539" t="s">
        <v>1165</v>
      </c>
      <c r="S539">
        <v>241.56799999999998</v>
      </c>
      <c r="T539">
        <v>2</v>
      </c>
      <c r="U539">
        <v>0.2</v>
      </c>
      <c r="V539">
        <v>18.11760000000001</v>
      </c>
    </row>
    <row r="540" spans="1:22" x14ac:dyDescent="0.35">
      <c r="A540">
        <v>9830</v>
      </c>
      <c r="B540" t="s">
        <v>10852</v>
      </c>
      <c r="C540">
        <v>2014</v>
      </c>
      <c r="D540" s="29">
        <v>41837</v>
      </c>
      <c r="E540" s="29">
        <v>41844</v>
      </c>
      <c r="F540" t="s">
        <v>50</v>
      </c>
      <c r="G540" t="s">
        <v>1485</v>
      </c>
      <c r="H540" t="s">
        <v>1486</v>
      </c>
      <c r="I540" t="s">
        <v>26</v>
      </c>
      <c r="J540" t="s">
        <v>27</v>
      </c>
      <c r="K540" t="s">
        <v>467</v>
      </c>
      <c r="L540" t="s">
        <v>88</v>
      </c>
      <c r="M540">
        <v>28205</v>
      </c>
      <c r="N540" t="s">
        <v>30</v>
      </c>
      <c r="O540" t="s">
        <v>203</v>
      </c>
      <c r="P540" t="s">
        <v>32</v>
      </c>
      <c r="Q540" t="s">
        <v>36</v>
      </c>
      <c r="R540" t="s">
        <v>204</v>
      </c>
      <c r="S540">
        <v>242.35200000000003</v>
      </c>
      <c r="T540">
        <v>3</v>
      </c>
      <c r="U540">
        <v>0.2</v>
      </c>
      <c r="V540">
        <v>15.147000000000006</v>
      </c>
    </row>
    <row r="541" spans="1:22" x14ac:dyDescent="0.35">
      <c r="A541">
        <v>3109</v>
      </c>
      <c r="B541" t="s">
        <v>6325</v>
      </c>
      <c r="C541">
        <v>2013</v>
      </c>
      <c r="D541" s="29">
        <v>41473</v>
      </c>
      <c r="E541" s="29">
        <v>41478</v>
      </c>
      <c r="F541" t="s">
        <v>50</v>
      </c>
      <c r="G541" t="s">
        <v>85</v>
      </c>
      <c r="H541" t="s">
        <v>86</v>
      </c>
      <c r="I541" t="s">
        <v>26</v>
      </c>
      <c r="J541" t="s">
        <v>27</v>
      </c>
      <c r="K541" t="s">
        <v>318</v>
      </c>
      <c r="L541" t="s">
        <v>596</v>
      </c>
      <c r="M541">
        <v>65807</v>
      </c>
      <c r="N541" t="s">
        <v>105</v>
      </c>
      <c r="O541" t="s">
        <v>3393</v>
      </c>
      <c r="P541" t="s">
        <v>46</v>
      </c>
      <c r="Q541" t="s">
        <v>59</v>
      </c>
      <c r="R541" t="s">
        <v>3394</v>
      </c>
      <c r="S541">
        <v>242.94</v>
      </c>
      <c r="T541">
        <v>3</v>
      </c>
      <c r="U541">
        <v>0</v>
      </c>
      <c r="V541">
        <v>4.8588000000000164</v>
      </c>
    </row>
    <row r="542" spans="1:22" x14ac:dyDescent="0.35">
      <c r="A542">
        <v>3010</v>
      </c>
      <c r="B542" t="s">
        <v>6210</v>
      </c>
      <c r="C542">
        <v>2013</v>
      </c>
      <c r="D542" s="29">
        <v>41481</v>
      </c>
      <c r="E542" s="29">
        <v>41485</v>
      </c>
      <c r="F542" t="s">
        <v>50</v>
      </c>
      <c r="G542" t="s">
        <v>5799</v>
      </c>
      <c r="H542" t="s">
        <v>5800</v>
      </c>
      <c r="I542" t="s">
        <v>41</v>
      </c>
      <c r="J542" t="s">
        <v>27</v>
      </c>
      <c r="K542" t="s">
        <v>2835</v>
      </c>
      <c r="L542" t="s">
        <v>498</v>
      </c>
      <c r="M542">
        <v>43615</v>
      </c>
      <c r="N542" t="s">
        <v>148</v>
      </c>
      <c r="O542" t="s">
        <v>5355</v>
      </c>
      <c r="P542" t="s">
        <v>46</v>
      </c>
      <c r="Q542" t="s">
        <v>78</v>
      </c>
      <c r="R542" t="s">
        <v>5356</v>
      </c>
      <c r="S542">
        <v>243.88000000000002</v>
      </c>
      <c r="T542">
        <v>5</v>
      </c>
      <c r="U542">
        <v>0.2</v>
      </c>
      <c r="V542">
        <v>27.43649999999996</v>
      </c>
    </row>
    <row r="543" spans="1:22" x14ac:dyDescent="0.35">
      <c r="A543">
        <v>5988</v>
      </c>
      <c r="B543" t="s">
        <v>8609</v>
      </c>
      <c r="C543">
        <v>2013</v>
      </c>
      <c r="D543" s="29">
        <v>41475</v>
      </c>
      <c r="E543" s="29">
        <v>41481</v>
      </c>
      <c r="F543" t="s">
        <v>50</v>
      </c>
      <c r="G543" t="s">
        <v>4869</v>
      </c>
      <c r="H543" t="s">
        <v>4870</v>
      </c>
      <c r="I543" t="s">
        <v>26</v>
      </c>
      <c r="J543" t="s">
        <v>27</v>
      </c>
      <c r="K543" t="s">
        <v>7619</v>
      </c>
      <c r="L543" t="s">
        <v>1487</v>
      </c>
      <c r="M543">
        <v>39401</v>
      </c>
      <c r="N543" t="s">
        <v>30</v>
      </c>
      <c r="O543" t="s">
        <v>6536</v>
      </c>
      <c r="P543" t="s">
        <v>46</v>
      </c>
      <c r="Q543" t="s">
        <v>90</v>
      </c>
      <c r="R543" t="s">
        <v>6537</v>
      </c>
      <c r="S543">
        <v>245.94</v>
      </c>
      <c r="T543">
        <v>6</v>
      </c>
      <c r="U543">
        <v>0</v>
      </c>
      <c r="V543">
        <v>120.51060000000001</v>
      </c>
    </row>
    <row r="544" spans="1:22" x14ac:dyDescent="0.35">
      <c r="A544">
        <v>2587</v>
      </c>
      <c r="B544" t="s">
        <v>5692</v>
      </c>
      <c r="C544">
        <v>2014</v>
      </c>
      <c r="D544" s="29">
        <v>41821</v>
      </c>
      <c r="E544" s="29">
        <v>41827</v>
      </c>
      <c r="F544" t="s">
        <v>50</v>
      </c>
      <c r="G544" t="s">
        <v>2230</v>
      </c>
      <c r="H544" t="s">
        <v>2231</v>
      </c>
      <c r="I544" t="s">
        <v>26</v>
      </c>
      <c r="J544" t="s">
        <v>27</v>
      </c>
      <c r="K544" t="s">
        <v>266</v>
      </c>
      <c r="L544" t="s">
        <v>267</v>
      </c>
      <c r="M544">
        <v>10024</v>
      </c>
      <c r="N544" t="s">
        <v>148</v>
      </c>
      <c r="O544" t="s">
        <v>3284</v>
      </c>
      <c r="P544" t="s">
        <v>46</v>
      </c>
      <c r="Q544" t="s">
        <v>59</v>
      </c>
      <c r="R544" t="s">
        <v>3285</v>
      </c>
      <c r="S544">
        <v>248.57</v>
      </c>
      <c r="T544">
        <v>7</v>
      </c>
      <c r="U544">
        <v>0</v>
      </c>
      <c r="V544">
        <v>67.113900000000015</v>
      </c>
    </row>
    <row r="545" spans="1:22" x14ac:dyDescent="0.35">
      <c r="A545">
        <v>1221</v>
      </c>
      <c r="B545" t="s">
        <v>3435</v>
      </c>
      <c r="C545">
        <v>2011</v>
      </c>
      <c r="D545" s="29">
        <v>40736</v>
      </c>
      <c r="E545" s="29">
        <v>40740</v>
      </c>
      <c r="F545" t="s">
        <v>50</v>
      </c>
      <c r="G545" t="s">
        <v>3436</v>
      </c>
      <c r="H545" t="s">
        <v>3437</v>
      </c>
      <c r="I545" t="s">
        <v>102</v>
      </c>
      <c r="J545" t="s">
        <v>27</v>
      </c>
      <c r="K545" t="s">
        <v>42</v>
      </c>
      <c r="L545" t="s">
        <v>43</v>
      </c>
      <c r="M545">
        <v>90036</v>
      </c>
      <c r="N545" t="s">
        <v>44</v>
      </c>
      <c r="O545" t="s">
        <v>122</v>
      </c>
      <c r="P545" t="s">
        <v>46</v>
      </c>
      <c r="Q545" t="s">
        <v>59</v>
      </c>
      <c r="R545" t="s">
        <v>123</v>
      </c>
      <c r="S545">
        <v>249.75</v>
      </c>
      <c r="T545">
        <v>9</v>
      </c>
      <c r="U545">
        <v>0</v>
      </c>
      <c r="V545">
        <v>44.954999999999977</v>
      </c>
    </row>
    <row r="546" spans="1:22" x14ac:dyDescent="0.35">
      <c r="A546">
        <v>2371</v>
      </c>
      <c r="B546" t="s">
        <v>5404</v>
      </c>
      <c r="C546">
        <v>2014</v>
      </c>
      <c r="D546" s="29">
        <v>41828</v>
      </c>
      <c r="E546" s="29">
        <v>41830</v>
      </c>
      <c r="F546" t="s">
        <v>23</v>
      </c>
      <c r="G546" t="s">
        <v>1477</v>
      </c>
      <c r="H546" t="s">
        <v>1478</v>
      </c>
      <c r="I546" t="s">
        <v>41</v>
      </c>
      <c r="J546" t="s">
        <v>27</v>
      </c>
      <c r="K546" t="s">
        <v>1398</v>
      </c>
      <c r="L546" t="s">
        <v>1399</v>
      </c>
      <c r="M546">
        <v>2886</v>
      </c>
      <c r="N546" t="s">
        <v>148</v>
      </c>
      <c r="O546" t="s">
        <v>2829</v>
      </c>
      <c r="P546" t="s">
        <v>71</v>
      </c>
      <c r="Q546" t="s">
        <v>161</v>
      </c>
      <c r="R546" t="s">
        <v>2830</v>
      </c>
      <c r="S546">
        <v>252</v>
      </c>
      <c r="T546">
        <v>4</v>
      </c>
      <c r="U546">
        <v>0</v>
      </c>
      <c r="V546">
        <v>93.240000000000009</v>
      </c>
    </row>
    <row r="547" spans="1:22" x14ac:dyDescent="0.35">
      <c r="A547">
        <v>2375</v>
      </c>
      <c r="B547" t="s">
        <v>5405</v>
      </c>
      <c r="C547">
        <v>2013</v>
      </c>
      <c r="D547" s="29">
        <v>41463</v>
      </c>
      <c r="E547" s="29">
        <v>41467</v>
      </c>
      <c r="F547" t="s">
        <v>23</v>
      </c>
      <c r="G547" t="s">
        <v>2410</v>
      </c>
      <c r="H547" t="s">
        <v>2411</v>
      </c>
      <c r="I547" t="s">
        <v>41</v>
      </c>
      <c r="J547" t="s">
        <v>27</v>
      </c>
      <c r="K547" t="s">
        <v>456</v>
      </c>
      <c r="L547" t="s">
        <v>211</v>
      </c>
      <c r="M547">
        <v>60505</v>
      </c>
      <c r="N547" t="s">
        <v>105</v>
      </c>
      <c r="O547" t="s">
        <v>1280</v>
      </c>
      <c r="P547" t="s">
        <v>32</v>
      </c>
      <c r="Q547" t="s">
        <v>36</v>
      </c>
      <c r="R547" t="s">
        <v>1281</v>
      </c>
      <c r="S547">
        <v>253.37199999999996</v>
      </c>
      <c r="T547">
        <v>2</v>
      </c>
      <c r="U547">
        <v>0.3</v>
      </c>
      <c r="V547">
        <v>-14.478399999999993</v>
      </c>
    </row>
    <row r="548" spans="1:22" x14ac:dyDescent="0.35">
      <c r="A548">
        <v>6762</v>
      </c>
      <c r="B548" t="s">
        <v>9078</v>
      </c>
      <c r="C548">
        <v>2013</v>
      </c>
      <c r="D548" s="29">
        <v>41480</v>
      </c>
      <c r="E548" s="29">
        <v>41482</v>
      </c>
      <c r="F548" t="s">
        <v>23</v>
      </c>
      <c r="G548" t="s">
        <v>6798</v>
      </c>
      <c r="H548" t="s">
        <v>6799</v>
      </c>
      <c r="I548" t="s">
        <v>41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3495</v>
      </c>
      <c r="P548" t="s">
        <v>32</v>
      </c>
      <c r="Q548" t="s">
        <v>36</v>
      </c>
      <c r="R548" t="s">
        <v>3496</v>
      </c>
      <c r="S548">
        <v>253.76399999999998</v>
      </c>
      <c r="T548">
        <v>2</v>
      </c>
      <c r="U548">
        <v>0.1</v>
      </c>
      <c r="V548">
        <v>31.015599999999978</v>
      </c>
    </row>
    <row r="549" spans="1:22" x14ac:dyDescent="0.35">
      <c r="A549">
        <v>498</v>
      </c>
      <c r="B549" t="s">
        <v>1710</v>
      </c>
      <c r="C549">
        <v>2013</v>
      </c>
      <c r="D549" s="29">
        <v>41481</v>
      </c>
      <c r="E549" s="29">
        <v>41487</v>
      </c>
      <c r="F549" t="s">
        <v>50</v>
      </c>
      <c r="G549" t="s">
        <v>1583</v>
      </c>
      <c r="H549" t="s">
        <v>1584</v>
      </c>
      <c r="I549" t="s">
        <v>26</v>
      </c>
      <c r="J549" t="s">
        <v>27</v>
      </c>
      <c r="K549" t="s">
        <v>1711</v>
      </c>
      <c r="L549" t="s">
        <v>43</v>
      </c>
      <c r="M549">
        <v>92627</v>
      </c>
      <c r="N549" t="s">
        <v>44</v>
      </c>
      <c r="O549" t="s">
        <v>1714</v>
      </c>
      <c r="P549" t="s">
        <v>32</v>
      </c>
      <c r="Q549" t="s">
        <v>65</v>
      </c>
      <c r="R549" t="s">
        <v>1715</v>
      </c>
      <c r="S549">
        <v>255.76</v>
      </c>
      <c r="T549">
        <v>4</v>
      </c>
      <c r="U549">
        <v>0</v>
      </c>
      <c r="V549">
        <v>81.843199999999996</v>
      </c>
    </row>
    <row r="550" spans="1:22" x14ac:dyDescent="0.35">
      <c r="A550">
        <v>1222</v>
      </c>
      <c r="B550" t="s">
        <v>3435</v>
      </c>
      <c r="C550">
        <v>2011</v>
      </c>
      <c r="D550" s="29">
        <v>40736</v>
      </c>
      <c r="E550" s="29">
        <v>40740</v>
      </c>
      <c r="F550" t="s">
        <v>50</v>
      </c>
      <c r="G550" t="s">
        <v>3436</v>
      </c>
      <c r="H550" t="s">
        <v>3437</v>
      </c>
      <c r="I550" t="s">
        <v>102</v>
      </c>
      <c r="J550" t="s">
        <v>27</v>
      </c>
      <c r="K550" t="s">
        <v>42</v>
      </c>
      <c r="L550" t="s">
        <v>43</v>
      </c>
      <c r="M550">
        <v>90036</v>
      </c>
      <c r="N550" t="s">
        <v>44</v>
      </c>
      <c r="O550" t="s">
        <v>3438</v>
      </c>
      <c r="P550" t="s">
        <v>71</v>
      </c>
      <c r="Q550" t="s">
        <v>72</v>
      </c>
      <c r="R550" t="s">
        <v>3439</v>
      </c>
      <c r="S550">
        <v>255.93600000000004</v>
      </c>
      <c r="T550">
        <v>8</v>
      </c>
      <c r="U550">
        <v>0.2</v>
      </c>
      <c r="V550">
        <v>28.792799999999971</v>
      </c>
    </row>
    <row r="551" spans="1:22" x14ac:dyDescent="0.35">
      <c r="A551">
        <v>6143</v>
      </c>
      <c r="B551" t="s">
        <v>8709</v>
      </c>
      <c r="C551">
        <v>2014</v>
      </c>
      <c r="D551" s="29">
        <v>41830</v>
      </c>
      <c r="E551" s="29">
        <v>41836</v>
      </c>
      <c r="F551" t="s">
        <v>50</v>
      </c>
      <c r="G551" t="s">
        <v>3691</v>
      </c>
      <c r="H551" t="s">
        <v>3692</v>
      </c>
      <c r="I551" t="s">
        <v>26</v>
      </c>
      <c r="J551" t="s">
        <v>27</v>
      </c>
      <c r="K551" t="s">
        <v>1293</v>
      </c>
      <c r="L551" t="s">
        <v>747</v>
      </c>
      <c r="M551">
        <v>6040</v>
      </c>
      <c r="N551" t="s">
        <v>148</v>
      </c>
      <c r="O551" t="s">
        <v>3748</v>
      </c>
      <c r="P551" t="s">
        <v>71</v>
      </c>
      <c r="Q551" t="s">
        <v>72</v>
      </c>
      <c r="R551" t="s">
        <v>3749</v>
      </c>
      <c r="S551">
        <v>257.98</v>
      </c>
      <c r="T551">
        <v>2</v>
      </c>
      <c r="U551">
        <v>0</v>
      </c>
      <c r="V551">
        <v>74.8142</v>
      </c>
    </row>
    <row r="552" spans="1:22" x14ac:dyDescent="0.35">
      <c r="A552">
        <v>3663</v>
      </c>
      <c r="B552" t="s">
        <v>6832</v>
      </c>
      <c r="C552">
        <v>2014</v>
      </c>
      <c r="D552" s="29">
        <v>41824</v>
      </c>
      <c r="E552" s="29">
        <v>41830</v>
      </c>
      <c r="F552" t="s">
        <v>50</v>
      </c>
      <c r="G552" t="s">
        <v>751</v>
      </c>
      <c r="H552" t="s">
        <v>752</v>
      </c>
      <c r="I552" t="s">
        <v>102</v>
      </c>
      <c r="J552" t="s">
        <v>27</v>
      </c>
      <c r="K552" t="s">
        <v>1320</v>
      </c>
      <c r="L552" t="s">
        <v>1245</v>
      </c>
      <c r="M552">
        <v>2169</v>
      </c>
      <c r="N552" t="s">
        <v>148</v>
      </c>
      <c r="O552" t="s">
        <v>4440</v>
      </c>
      <c r="P552" t="s">
        <v>71</v>
      </c>
      <c r="Q552" t="s">
        <v>161</v>
      </c>
      <c r="R552" t="s">
        <v>4441</v>
      </c>
      <c r="S552">
        <v>258.89999999999998</v>
      </c>
      <c r="T552">
        <v>10</v>
      </c>
      <c r="U552">
        <v>0</v>
      </c>
      <c r="V552">
        <v>93.203999999999994</v>
      </c>
    </row>
    <row r="553" spans="1:22" x14ac:dyDescent="0.35">
      <c r="A553">
        <v>2103</v>
      </c>
      <c r="B553" t="s">
        <v>5002</v>
      </c>
      <c r="C553">
        <v>2011</v>
      </c>
      <c r="D553" s="29">
        <v>40742</v>
      </c>
      <c r="E553" s="29">
        <v>40742</v>
      </c>
      <c r="F553" t="s">
        <v>1290</v>
      </c>
      <c r="G553" t="s">
        <v>5003</v>
      </c>
      <c r="H553" t="s">
        <v>5004</v>
      </c>
      <c r="I553" t="s">
        <v>102</v>
      </c>
      <c r="J553" t="s">
        <v>27</v>
      </c>
      <c r="K553" t="s">
        <v>1310</v>
      </c>
      <c r="L553" t="s">
        <v>310</v>
      </c>
      <c r="M553">
        <v>85705</v>
      </c>
      <c r="N553" t="s">
        <v>44</v>
      </c>
      <c r="O553" t="s">
        <v>1548</v>
      </c>
      <c r="P553" t="s">
        <v>32</v>
      </c>
      <c r="Q553" t="s">
        <v>36</v>
      </c>
      <c r="R553" t="s">
        <v>1549</v>
      </c>
      <c r="S553">
        <v>259.13600000000002</v>
      </c>
      <c r="T553">
        <v>4</v>
      </c>
      <c r="U553">
        <v>0.2</v>
      </c>
      <c r="V553">
        <v>-25.913599999999988</v>
      </c>
    </row>
    <row r="554" spans="1:22" x14ac:dyDescent="0.35">
      <c r="A554">
        <v>6786</v>
      </c>
      <c r="B554" t="s">
        <v>9093</v>
      </c>
      <c r="C554">
        <v>2014</v>
      </c>
      <c r="D554" s="29">
        <v>41846</v>
      </c>
      <c r="E554" s="29">
        <v>41849</v>
      </c>
      <c r="F554" t="s">
        <v>23</v>
      </c>
      <c r="G554" t="s">
        <v>4682</v>
      </c>
      <c r="H554" t="s">
        <v>4683</v>
      </c>
      <c r="I554" t="s">
        <v>26</v>
      </c>
      <c r="J554" t="s">
        <v>27</v>
      </c>
      <c r="K554" t="s">
        <v>146</v>
      </c>
      <c r="L554" t="s">
        <v>147</v>
      </c>
      <c r="M554">
        <v>19143</v>
      </c>
      <c r="N554" t="s">
        <v>148</v>
      </c>
      <c r="O554" t="s">
        <v>1542</v>
      </c>
      <c r="P554" t="s">
        <v>46</v>
      </c>
      <c r="Q554" t="s">
        <v>59</v>
      </c>
      <c r="R554" t="s">
        <v>1543</v>
      </c>
      <c r="S554">
        <v>259.92000000000007</v>
      </c>
      <c r="T554">
        <v>5</v>
      </c>
      <c r="U554">
        <v>0.2</v>
      </c>
      <c r="V554">
        <v>-25.992000000000004</v>
      </c>
    </row>
    <row r="555" spans="1:22" x14ac:dyDescent="0.35">
      <c r="A555">
        <v>3112</v>
      </c>
      <c r="B555" t="s">
        <v>6325</v>
      </c>
      <c r="C555">
        <v>2013</v>
      </c>
      <c r="D555" s="29">
        <v>41473</v>
      </c>
      <c r="E555" s="29">
        <v>41478</v>
      </c>
      <c r="F555" t="s">
        <v>50</v>
      </c>
      <c r="G555" t="s">
        <v>85</v>
      </c>
      <c r="H555" t="s">
        <v>86</v>
      </c>
      <c r="I555" t="s">
        <v>26</v>
      </c>
      <c r="J555" t="s">
        <v>27</v>
      </c>
      <c r="K555" t="s">
        <v>318</v>
      </c>
      <c r="L555" t="s">
        <v>596</v>
      </c>
      <c r="M555">
        <v>65807</v>
      </c>
      <c r="N555" t="s">
        <v>105</v>
      </c>
      <c r="O555" t="s">
        <v>5000</v>
      </c>
      <c r="P555" t="s">
        <v>46</v>
      </c>
      <c r="Q555" t="s">
        <v>59</v>
      </c>
      <c r="R555" t="s">
        <v>5001</v>
      </c>
      <c r="S555">
        <v>265.17</v>
      </c>
      <c r="T555">
        <v>1</v>
      </c>
      <c r="U555">
        <v>0</v>
      </c>
      <c r="V555">
        <v>47.730599999999981</v>
      </c>
    </row>
    <row r="556" spans="1:22" x14ac:dyDescent="0.35">
      <c r="A556">
        <v>836</v>
      </c>
      <c r="B556" t="s">
        <v>2588</v>
      </c>
      <c r="C556">
        <v>2013</v>
      </c>
      <c r="D556" s="29">
        <v>41479</v>
      </c>
      <c r="E556" s="29">
        <v>41483</v>
      </c>
      <c r="F556" t="s">
        <v>50</v>
      </c>
      <c r="G556" t="s">
        <v>704</v>
      </c>
      <c r="H556" t="s">
        <v>705</v>
      </c>
      <c r="I556" t="s">
        <v>41</v>
      </c>
      <c r="J556" t="s">
        <v>27</v>
      </c>
      <c r="K556" t="s">
        <v>900</v>
      </c>
      <c r="L556" t="s">
        <v>54</v>
      </c>
      <c r="M556">
        <v>33614</v>
      </c>
      <c r="N556" t="s">
        <v>30</v>
      </c>
      <c r="O556" t="s">
        <v>2593</v>
      </c>
      <c r="P556" t="s">
        <v>71</v>
      </c>
      <c r="Q556" t="s">
        <v>682</v>
      </c>
      <c r="R556" t="s">
        <v>2594</v>
      </c>
      <c r="S556">
        <v>265.47500000000002</v>
      </c>
      <c r="T556">
        <v>1</v>
      </c>
      <c r="U556">
        <v>0.5</v>
      </c>
      <c r="V556">
        <v>-111.49950000000007</v>
      </c>
    </row>
    <row r="557" spans="1:22" x14ac:dyDescent="0.35">
      <c r="A557">
        <v>8814</v>
      </c>
      <c r="B557" t="s">
        <v>10255</v>
      </c>
      <c r="C557">
        <v>2012</v>
      </c>
      <c r="D557" s="29">
        <v>41116</v>
      </c>
      <c r="E557" s="29">
        <v>41121</v>
      </c>
      <c r="F557" t="s">
        <v>50</v>
      </c>
      <c r="G557" t="s">
        <v>2632</v>
      </c>
      <c r="H557" t="s">
        <v>2633</v>
      </c>
      <c r="I557" t="s">
        <v>41</v>
      </c>
      <c r="J557" t="s">
        <v>27</v>
      </c>
      <c r="K557" t="s">
        <v>3942</v>
      </c>
      <c r="L557" t="s">
        <v>310</v>
      </c>
      <c r="M557">
        <v>85301</v>
      </c>
      <c r="N557" t="s">
        <v>44</v>
      </c>
      <c r="O557" t="s">
        <v>2481</v>
      </c>
      <c r="P557" t="s">
        <v>32</v>
      </c>
      <c r="Q557" t="s">
        <v>36</v>
      </c>
      <c r="R557" t="s">
        <v>2482</v>
      </c>
      <c r="S557">
        <v>266.35200000000003</v>
      </c>
      <c r="T557">
        <v>3</v>
      </c>
      <c r="U557">
        <v>0.2</v>
      </c>
      <c r="V557">
        <v>13.317599999999985</v>
      </c>
    </row>
    <row r="558" spans="1:22" x14ac:dyDescent="0.35">
      <c r="A558">
        <v>4526</v>
      </c>
      <c r="B558" t="s">
        <v>7568</v>
      </c>
      <c r="C558">
        <v>2014</v>
      </c>
      <c r="D558" s="29">
        <v>41838</v>
      </c>
      <c r="E558" s="29">
        <v>41844</v>
      </c>
      <c r="F558" t="s">
        <v>50</v>
      </c>
      <c r="G558" t="s">
        <v>2789</v>
      </c>
      <c r="H558" t="s">
        <v>2790</v>
      </c>
      <c r="I558" t="s">
        <v>102</v>
      </c>
      <c r="J558" t="s">
        <v>27</v>
      </c>
      <c r="K558" t="s">
        <v>7569</v>
      </c>
      <c r="L558" t="s">
        <v>267</v>
      </c>
      <c r="M558">
        <v>13440</v>
      </c>
      <c r="N558" t="s">
        <v>148</v>
      </c>
      <c r="O558" t="s">
        <v>652</v>
      </c>
      <c r="P558" t="s">
        <v>71</v>
      </c>
      <c r="Q558" t="s">
        <v>72</v>
      </c>
      <c r="R558" t="s">
        <v>653</v>
      </c>
      <c r="S558">
        <v>269.98</v>
      </c>
      <c r="T558">
        <v>2</v>
      </c>
      <c r="U558">
        <v>0</v>
      </c>
      <c r="V558">
        <v>67.495000000000005</v>
      </c>
    </row>
    <row r="559" spans="1:22" x14ac:dyDescent="0.35">
      <c r="A559">
        <v>3782</v>
      </c>
      <c r="B559" t="s">
        <v>6928</v>
      </c>
      <c r="C559">
        <v>2012</v>
      </c>
      <c r="D559" s="29">
        <v>41099</v>
      </c>
      <c r="E559" s="29">
        <v>41104</v>
      </c>
      <c r="F559" t="s">
        <v>23</v>
      </c>
      <c r="G559" t="s">
        <v>3644</v>
      </c>
      <c r="H559" t="s">
        <v>3645</v>
      </c>
      <c r="I559" t="s">
        <v>26</v>
      </c>
      <c r="J559" t="s">
        <v>27</v>
      </c>
      <c r="K559" t="s">
        <v>146</v>
      </c>
      <c r="L559" t="s">
        <v>147</v>
      </c>
      <c r="M559">
        <v>19120</v>
      </c>
      <c r="N559" t="s">
        <v>148</v>
      </c>
      <c r="O559" t="s">
        <v>5454</v>
      </c>
      <c r="P559" t="s">
        <v>71</v>
      </c>
      <c r="Q559" t="s">
        <v>72</v>
      </c>
      <c r="R559" t="s">
        <v>5455</v>
      </c>
      <c r="S559">
        <v>269.98199999999997</v>
      </c>
      <c r="T559">
        <v>3</v>
      </c>
      <c r="U559">
        <v>0.4</v>
      </c>
      <c r="V559">
        <v>40.497299999999996</v>
      </c>
    </row>
    <row r="560" spans="1:22" x14ac:dyDescent="0.35">
      <c r="A560">
        <v>6585</v>
      </c>
      <c r="B560" t="s">
        <v>8976</v>
      </c>
      <c r="C560">
        <v>2014</v>
      </c>
      <c r="D560" s="29">
        <v>41842</v>
      </c>
      <c r="E560" s="29">
        <v>41848</v>
      </c>
      <c r="F560" t="s">
        <v>50</v>
      </c>
      <c r="G560" t="s">
        <v>4893</v>
      </c>
      <c r="H560" t="s">
        <v>4894</v>
      </c>
      <c r="I560" t="s">
        <v>26</v>
      </c>
      <c r="J560" t="s">
        <v>27</v>
      </c>
      <c r="K560" t="s">
        <v>1976</v>
      </c>
      <c r="L560" t="s">
        <v>319</v>
      </c>
      <c r="M560">
        <v>24153</v>
      </c>
      <c r="N560" t="s">
        <v>30</v>
      </c>
      <c r="O560" t="s">
        <v>2745</v>
      </c>
      <c r="P560" t="s">
        <v>71</v>
      </c>
      <c r="Q560" t="s">
        <v>72</v>
      </c>
      <c r="R560" t="s">
        <v>2746</v>
      </c>
      <c r="S560">
        <v>271.95999999999998</v>
      </c>
      <c r="T560">
        <v>4</v>
      </c>
      <c r="U560">
        <v>0</v>
      </c>
      <c r="V560">
        <v>67.990000000000009</v>
      </c>
    </row>
    <row r="561" spans="1:22" x14ac:dyDescent="0.35">
      <c r="A561">
        <v>7864</v>
      </c>
      <c r="B561" t="s">
        <v>9708</v>
      </c>
      <c r="C561">
        <v>2012</v>
      </c>
      <c r="D561" s="29">
        <v>41104</v>
      </c>
      <c r="E561" s="29">
        <v>41109</v>
      </c>
      <c r="F561" t="s">
        <v>23</v>
      </c>
      <c r="G561" t="s">
        <v>5215</v>
      </c>
      <c r="H561" t="s">
        <v>5216</v>
      </c>
      <c r="I561" t="s">
        <v>26</v>
      </c>
      <c r="J561" t="s">
        <v>27</v>
      </c>
      <c r="K561" t="s">
        <v>1823</v>
      </c>
      <c r="L561" t="s">
        <v>310</v>
      </c>
      <c r="M561">
        <v>85204</v>
      </c>
      <c r="N561" t="s">
        <v>44</v>
      </c>
      <c r="O561" t="s">
        <v>1629</v>
      </c>
      <c r="P561" t="s">
        <v>46</v>
      </c>
      <c r="Q561" t="s">
        <v>59</v>
      </c>
      <c r="R561" t="s">
        <v>1630</v>
      </c>
      <c r="S561">
        <v>272.73599999999999</v>
      </c>
      <c r="T561">
        <v>3</v>
      </c>
      <c r="U561">
        <v>0.2</v>
      </c>
      <c r="V561">
        <v>-64.774800000000013</v>
      </c>
    </row>
    <row r="562" spans="1:22" x14ac:dyDescent="0.35">
      <c r="A562">
        <v>1873</v>
      </c>
      <c r="B562" t="s">
        <v>4666</v>
      </c>
      <c r="C562">
        <v>2011</v>
      </c>
      <c r="D562" s="29">
        <v>40745</v>
      </c>
      <c r="E562" s="29">
        <v>40749</v>
      </c>
      <c r="F562" t="s">
        <v>50</v>
      </c>
      <c r="G562" t="s">
        <v>4667</v>
      </c>
      <c r="H562" t="s">
        <v>4668</v>
      </c>
      <c r="I562" t="s">
        <v>41</v>
      </c>
      <c r="J562" t="s">
        <v>27</v>
      </c>
      <c r="K562" t="s">
        <v>127</v>
      </c>
      <c r="L562" t="s">
        <v>43</v>
      </c>
      <c r="M562">
        <v>94122</v>
      </c>
      <c r="N562" t="s">
        <v>44</v>
      </c>
      <c r="O562" t="s">
        <v>4671</v>
      </c>
      <c r="P562" t="s">
        <v>32</v>
      </c>
      <c r="Q562" t="s">
        <v>56</v>
      </c>
      <c r="R562" t="s">
        <v>4672</v>
      </c>
      <c r="S562">
        <v>272.84800000000001</v>
      </c>
      <c r="T562">
        <v>1</v>
      </c>
      <c r="U562">
        <v>0.2</v>
      </c>
      <c r="V562">
        <v>27.284800000000004</v>
      </c>
    </row>
    <row r="563" spans="1:22" x14ac:dyDescent="0.35">
      <c r="A563">
        <v>1912</v>
      </c>
      <c r="B563" t="s">
        <v>4748</v>
      </c>
      <c r="C563">
        <v>2014</v>
      </c>
      <c r="D563" s="29">
        <v>41824</v>
      </c>
      <c r="E563" s="29">
        <v>41827</v>
      </c>
      <c r="F563" t="s">
        <v>23</v>
      </c>
      <c r="G563" t="s">
        <v>3287</v>
      </c>
      <c r="H563" t="s">
        <v>3288</v>
      </c>
      <c r="I563" t="s">
        <v>41</v>
      </c>
      <c r="J563" t="s">
        <v>27</v>
      </c>
      <c r="K563" t="s">
        <v>184</v>
      </c>
      <c r="L563" t="s">
        <v>104</v>
      </c>
      <c r="M563">
        <v>77041</v>
      </c>
      <c r="N563" t="s">
        <v>105</v>
      </c>
      <c r="O563" t="s">
        <v>4749</v>
      </c>
      <c r="P563" t="s">
        <v>46</v>
      </c>
      <c r="Q563" t="s">
        <v>90</v>
      </c>
      <c r="R563" t="s">
        <v>4750</v>
      </c>
      <c r="S563">
        <v>273.89600000000002</v>
      </c>
      <c r="T563">
        <v>7</v>
      </c>
      <c r="U563">
        <v>0.2</v>
      </c>
      <c r="V563">
        <v>92.43989999999998</v>
      </c>
    </row>
    <row r="564" spans="1:22" x14ac:dyDescent="0.35">
      <c r="A564">
        <v>6141</v>
      </c>
      <c r="B564" t="s">
        <v>8709</v>
      </c>
      <c r="C564">
        <v>2014</v>
      </c>
      <c r="D564" s="29">
        <v>41830</v>
      </c>
      <c r="E564" s="29">
        <v>41836</v>
      </c>
      <c r="F564" t="s">
        <v>50</v>
      </c>
      <c r="G564" t="s">
        <v>3691</v>
      </c>
      <c r="H564" t="s">
        <v>3692</v>
      </c>
      <c r="I564" t="s">
        <v>26</v>
      </c>
      <c r="J564" t="s">
        <v>27</v>
      </c>
      <c r="K564" t="s">
        <v>1293</v>
      </c>
      <c r="L564" t="s">
        <v>747</v>
      </c>
      <c r="M564">
        <v>6040</v>
      </c>
      <c r="N564" t="s">
        <v>148</v>
      </c>
      <c r="O564" t="s">
        <v>8536</v>
      </c>
      <c r="P564" t="s">
        <v>46</v>
      </c>
      <c r="Q564" t="s">
        <v>90</v>
      </c>
      <c r="R564" t="s">
        <v>8537</v>
      </c>
      <c r="S564">
        <v>274.8</v>
      </c>
      <c r="T564">
        <v>5</v>
      </c>
      <c r="U564">
        <v>0</v>
      </c>
      <c r="V564">
        <v>134.65199999999999</v>
      </c>
    </row>
    <row r="565" spans="1:22" x14ac:dyDescent="0.35">
      <c r="A565">
        <v>8888</v>
      </c>
      <c r="B565" t="s">
        <v>10297</v>
      </c>
      <c r="C565">
        <v>2011</v>
      </c>
      <c r="D565" s="29">
        <v>40751</v>
      </c>
      <c r="E565" s="29">
        <v>40754</v>
      </c>
      <c r="F565" t="s">
        <v>23</v>
      </c>
      <c r="G565" t="s">
        <v>1025</v>
      </c>
      <c r="H565" t="s">
        <v>1026</v>
      </c>
      <c r="I565" t="s">
        <v>41</v>
      </c>
      <c r="J565" t="s">
        <v>27</v>
      </c>
      <c r="K565" t="s">
        <v>42</v>
      </c>
      <c r="L565" t="s">
        <v>43</v>
      </c>
      <c r="M565">
        <v>90036</v>
      </c>
      <c r="N565" t="s">
        <v>44</v>
      </c>
      <c r="O565" t="s">
        <v>3688</v>
      </c>
      <c r="P565" t="s">
        <v>46</v>
      </c>
      <c r="Q565" t="s">
        <v>59</v>
      </c>
      <c r="R565" t="s">
        <v>3689</v>
      </c>
      <c r="S565">
        <v>276.27999999999997</v>
      </c>
      <c r="T565">
        <v>2</v>
      </c>
      <c r="U565">
        <v>0</v>
      </c>
      <c r="V565">
        <v>0</v>
      </c>
    </row>
    <row r="566" spans="1:22" x14ac:dyDescent="0.35">
      <c r="A566">
        <v>7497</v>
      </c>
      <c r="B566" t="s">
        <v>9509</v>
      </c>
      <c r="C566">
        <v>2014</v>
      </c>
      <c r="D566" s="29">
        <v>41835</v>
      </c>
      <c r="E566" s="29">
        <v>41839</v>
      </c>
      <c r="F566" t="s">
        <v>50</v>
      </c>
      <c r="G566" t="s">
        <v>5806</v>
      </c>
      <c r="H566" t="s">
        <v>5807</v>
      </c>
      <c r="I566" t="s">
        <v>26</v>
      </c>
      <c r="J566" t="s">
        <v>27</v>
      </c>
      <c r="K566" t="s">
        <v>3972</v>
      </c>
      <c r="L566" t="s">
        <v>43</v>
      </c>
      <c r="M566">
        <v>92683</v>
      </c>
      <c r="N566" t="s">
        <v>44</v>
      </c>
      <c r="O566" t="s">
        <v>2878</v>
      </c>
      <c r="P566" t="s">
        <v>32</v>
      </c>
      <c r="Q566" t="s">
        <v>65</v>
      </c>
      <c r="R566" t="s">
        <v>2879</v>
      </c>
      <c r="S566">
        <v>276.69</v>
      </c>
      <c r="T566">
        <v>3</v>
      </c>
      <c r="U566">
        <v>0</v>
      </c>
      <c r="V566">
        <v>49.804199999999994</v>
      </c>
    </row>
    <row r="567" spans="1:22" x14ac:dyDescent="0.35">
      <c r="A567">
        <v>6500</v>
      </c>
      <c r="B567" t="s">
        <v>8925</v>
      </c>
      <c r="C567">
        <v>2012</v>
      </c>
      <c r="D567" s="29">
        <v>41114</v>
      </c>
      <c r="E567" s="29">
        <v>41118</v>
      </c>
      <c r="F567" t="s">
        <v>50</v>
      </c>
      <c r="G567" t="s">
        <v>8926</v>
      </c>
      <c r="H567" t="s">
        <v>8927</v>
      </c>
      <c r="I567" t="s">
        <v>102</v>
      </c>
      <c r="J567" t="s">
        <v>27</v>
      </c>
      <c r="K567" t="s">
        <v>1473</v>
      </c>
      <c r="L567" t="s">
        <v>29</v>
      </c>
      <c r="M567">
        <v>40214</v>
      </c>
      <c r="N567" t="s">
        <v>30</v>
      </c>
      <c r="O567" t="s">
        <v>4962</v>
      </c>
      <c r="P567" t="s">
        <v>71</v>
      </c>
      <c r="Q567" t="s">
        <v>161</v>
      </c>
      <c r="R567" t="s">
        <v>4963</v>
      </c>
      <c r="S567">
        <v>279.85999999999996</v>
      </c>
      <c r="T567">
        <v>14</v>
      </c>
      <c r="U567">
        <v>0</v>
      </c>
      <c r="V567">
        <v>64.367799999999988</v>
      </c>
    </row>
    <row r="568" spans="1:22" x14ac:dyDescent="0.35">
      <c r="A568">
        <v>1357</v>
      </c>
      <c r="B568" t="s">
        <v>3729</v>
      </c>
      <c r="C568">
        <v>2011</v>
      </c>
      <c r="D568" s="29">
        <v>40729</v>
      </c>
      <c r="E568" s="29">
        <v>40729</v>
      </c>
      <c r="F568" t="s">
        <v>1290</v>
      </c>
      <c r="G568" t="s">
        <v>3535</v>
      </c>
      <c r="H568" t="s">
        <v>3536</v>
      </c>
      <c r="I568" t="s">
        <v>26</v>
      </c>
      <c r="J568" t="s">
        <v>27</v>
      </c>
      <c r="K568" t="s">
        <v>184</v>
      </c>
      <c r="L568" t="s">
        <v>104</v>
      </c>
      <c r="M568">
        <v>77036</v>
      </c>
      <c r="N568" t="s">
        <v>105</v>
      </c>
      <c r="O568" t="s">
        <v>3540</v>
      </c>
      <c r="P568" t="s">
        <v>46</v>
      </c>
      <c r="Q568" t="s">
        <v>59</v>
      </c>
      <c r="R568" t="s">
        <v>3541</v>
      </c>
      <c r="S568">
        <v>281.42400000000004</v>
      </c>
      <c r="T568">
        <v>11</v>
      </c>
      <c r="U568">
        <v>0.2</v>
      </c>
      <c r="V568">
        <v>-35.178000000000004</v>
      </c>
    </row>
    <row r="569" spans="1:22" x14ac:dyDescent="0.35">
      <c r="A569">
        <v>1053</v>
      </c>
      <c r="B569" t="s">
        <v>3106</v>
      </c>
      <c r="C569">
        <v>2012</v>
      </c>
      <c r="D569" s="29">
        <v>41093</v>
      </c>
      <c r="E569" s="29">
        <v>41095</v>
      </c>
      <c r="F569" t="s">
        <v>188</v>
      </c>
      <c r="G569" t="s">
        <v>3107</v>
      </c>
      <c r="H569" t="s">
        <v>3108</v>
      </c>
      <c r="I569" t="s">
        <v>41</v>
      </c>
      <c r="J569" t="s">
        <v>27</v>
      </c>
      <c r="K569" t="s">
        <v>146</v>
      </c>
      <c r="L569" t="s">
        <v>147</v>
      </c>
      <c r="M569">
        <v>19134</v>
      </c>
      <c r="N569" t="s">
        <v>148</v>
      </c>
      <c r="O569" t="s">
        <v>3113</v>
      </c>
      <c r="P569" t="s">
        <v>32</v>
      </c>
      <c r="Q569" t="s">
        <v>65</v>
      </c>
      <c r="R569" t="s">
        <v>3114</v>
      </c>
      <c r="S569">
        <v>282.88800000000003</v>
      </c>
      <c r="T569">
        <v>9</v>
      </c>
      <c r="U569">
        <v>0.2</v>
      </c>
      <c r="V569">
        <v>56.577599999999961</v>
      </c>
    </row>
    <row r="570" spans="1:22" x14ac:dyDescent="0.35">
      <c r="A570">
        <v>8140</v>
      </c>
      <c r="B570" t="s">
        <v>9853</v>
      </c>
      <c r="C570">
        <v>2013</v>
      </c>
      <c r="D570" s="29">
        <v>41474</v>
      </c>
      <c r="E570" s="29">
        <v>41478</v>
      </c>
      <c r="F570" t="s">
        <v>50</v>
      </c>
      <c r="G570" t="s">
        <v>638</v>
      </c>
      <c r="H570" t="s">
        <v>639</v>
      </c>
      <c r="I570" t="s">
        <v>102</v>
      </c>
      <c r="J570" t="s">
        <v>27</v>
      </c>
      <c r="K570" t="s">
        <v>146</v>
      </c>
      <c r="L570" t="s">
        <v>147</v>
      </c>
      <c r="M570">
        <v>19140</v>
      </c>
      <c r="N570" t="s">
        <v>148</v>
      </c>
      <c r="O570" t="s">
        <v>3284</v>
      </c>
      <c r="P570" t="s">
        <v>46</v>
      </c>
      <c r="Q570" t="s">
        <v>59</v>
      </c>
      <c r="R570" t="s">
        <v>3285</v>
      </c>
      <c r="S570">
        <v>284.08000000000004</v>
      </c>
      <c r="T570">
        <v>10</v>
      </c>
      <c r="U570">
        <v>0.2</v>
      </c>
      <c r="V570">
        <v>24.856999999999999</v>
      </c>
    </row>
    <row r="571" spans="1:22" x14ac:dyDescent="0.35">
      <c r="A571">
        <v>3983</v>
      </c>
      <c r="B571" t="s">
        <v>7116</v>
      </c>
      <c r="C571">
        <v>2013</v>
      </c>
      <c r="D571" s="29">
        <v>41463</v>
      </c>
      <c r="E571" s="29">
        <v>41465</v>
      </c>
      <c r="F571" t="s">
        <v>23</v>
      </c>
      <c r="G571" t="s">
        <v>6045</v>
      </c>
      <c r="H571" t="s">
        <v>6046</v>
      </c>
      <c r="I571" t="s">
        <v>26</v>
      </c>
      <c r="J571" t="s">
        <v>27</v>
      </c>
      <c r="K571" t="s">
        <v>42</v>
      </c>
      <c r="L571" t="s">
        <v>43</v>
      </c>
      <c r="M571">
        <v>90045</v>
      </c>
      <c r="N571" t="s">
        <v>44</v>
      </c>
      <c r="O571" t="s">
        <v>261</v>
      </c>
      <c r="P571" t="s">
        <v>32</v>
      </c>
      <c r="Q571" t="s">
        <v>36</v>
      </c>
      <c r="R571" t="s">
        <v>262</v>
      </c>
      <c r="S571">
        <v>287.96800000000002</v>
      </c>
      <c r="T571">
        <v>4</v>
      </c>
      <c r="U571">
        <v>0.2</v>
      </c>
      <c r="V571">
        <v>-3.5996000000000521</v>
      </c>
    </row>
    <row r="572" spans="1:22" x14ac:dyDescent="0.35">
      <c r="A572">
        <v>1305</v>
      </c>
      <c r="B572" t="s">
        <v>3610</v>
      </c>
      <c r="C572">
        <v>2014</v>
      </c>
      <c r="D572" s="29">
        <v>41824</v>
      </c>
      <c r="E572" s="29">
        <v>41828</v>
      </c>
      <c r="F572" t="s">
        <v>50</v>
      </c>
      <c r="G572" t="s">
        <v>3611</v>
      </c>
      <c r="H572" t="s">
        <v>3612</v>
      </c>
      <c r="I572" t="s">
        <v>26</v>
      </c>
      <c r="J572" t="s">
        <v>27</v>
      </c>
      <c r="K572" t="s">
        <v>497</v>
      </c>
      <c r="L572" t="s">
        <v>1272</v>
      </c>
      <c r="M572">
        <v>31907</v>
      </c>
      <c r="N572" t="s">
        <v>30</v>
      </c>
      <c r="O572" t="s">
        <v>2584</v>
      </c>
      <c r="P572" t="s">
        <v>71</v>
      </c>
      <c r="Q572" t="s">
        <v>72</v>
      </c>
      <c r="R572" t="s">
        <v>2585</v>
      </c>
      <c r="S572">
        <v>287.96999999999997</v>
      </c>
      <c r="T572">
        <v>3</v>
      </c>
      <c r="U572">
        <v>0</v>
      </c>
      <c r="V572">
        <v>77.751899999999992</v>
      </c>
    </row>
    <row r="573" spans="1:22" x14ac:dyDescent="0.35">
      <c r="A573">
        <v>2049</v>
      </c>
      <c r="B573" t="s">
        <v>4927</v>
      </c>
      <c r="C573">
        <v>2012</v>
      </c>
      <c r="D573" s="29">
        <v>41101</v>
      </c>
      <c r="E573" s="29">
        <v>41103</v>
      </c>
      <c r="F573" t="s">
        <v>188</v>
      </c>
      <c r="G573" t="s">
        <v>2035</v>
      </c>
      <c r="H573" t="s">
        <v>2036</v>
      </c>
      <c r="I573" t="s">
        <v>26</v>
      </c>
      <c r="J573" t="s">
        <v>27</v>
      </c>
      <c r="K573" t="s">
        <v>146</v>
      </c>
      <c r="L573" t="s">
        <v>147</v>
      </c>
      <c r="M573">
        <v>19134</v>
      </c>
      <c r="N573" t="s">
        <v>148</v>
      </c>
      <c r="O573" t="s">
        <v>170</v>
      </c>
      <c r="P573" t="s">
        <v>32</v>
      </c>
      <c r="Q573" t="s">
        <v>65</v>
      </c>
      <c r="R573" t="s">
        <v>171</v>
      </c>
      <c r="S573">
        <v>289.80000000000007</v>
      </c>
      <c r="T573">
        <v>7</v>
      </c>
      <c r="U573">
        <v>0.2</v>
      </c>
      <c r="V573">
        <v>36.224999999999966</v>
      </c>
    </row>
    <row r="574" spans="1:22" x14ac:dyDescent="0.35">
      <c r="A574">
        <v>588</v>
      </c>
      <c r="B574" t="s">
        <v>1968</v>
      </c>
      <c r="C574">
        <v>2012</v>
      </c>
      <c r="D574" s="29">
        <v>41093</v>
      </c>
      <c r="E574" s="29">
        <v>41099</v>
      </c>
      <c r="F574" t="s">
        <v>50</v>
      </c>
      <c r="G574" t="s">
        <v>1969</v>
      </c>
      <c r="H574" t="s">
        <v>1970</v>
      </c>
      <c r="I574" t="s">
        <v>26</v>
      </c>
      <c r="J574" t="s">
        <v>27</v>
      </c>
      <c r="K574" t="s">
        <v>1464</v>
      </c>
      <c r="L574" t="s">
        <v>29</v>
      </c>
      <c r="M574">
        <v>40475</v>
      </c>
      <c r="N574" t="s">
        <v>30</v>
      </c>
      <c r="O574" t="s">
        <v>1971</v>
      </c>
      <c r="P574" t="s">
        <v>46</v>
      </c>
      <c r="Q574" t="s">
        <v>47</v>
      </c>
      <c r="R574" t="s">
        <v>1972</v>
      </c>
      <c r="S574">
        <v>294.93</v>
      </c>
      <c r="T574">
        <v>3</v>
      </c>
      <c r="U574">
        <v>0</v>
      </c>
      <c r="V574">
        <v>144.51570000000001</v>
      </c>
    </row>
    <row r="575" spans="1:22" x14ac:dyDescent="0.35">
      <c r="A575">
        <v>9893</v>
      </c>
      <c r="B575" t="s">
        <v>10882</v>
      </c>
      <c r="C575">
        <v>2013</v>
      </c>
      <c r="D575" s="29">
        <v>41481</v>
      </c>
      <c r="E575" s="29">
        <v>41484</v>
      </c>
      <c r="F575" t="s">
        <v>23</v>
      </c>
      <c r="G575" t="s">
        <v>584</v>
      </c>
      <c r="H575" t="s">
        <v>585</v>
      </c>
      <c r="I575" t="s">
        <v>41</v>
      </c>
      <c r="J575" t="s">
        <v>27</v>
      </c>
      <c r="K575" t="s">
        <v>2548</v>
      </c>
      <c r="L575" t="s">
        <v>114</v>
      </c>
      <c r="M575">
        <v>53209</v>
      </c>
      <c r="N575" t="s">
        <v>105</v>
      </c>
      <c r="O575" t="s">
        <v>1848</v>
      </c>
      <c r="P575" t="s">
        <v>71</v>
      </c>
      <c r="Q575" t="s">
        <v>72</v>
      </c>
      <c r="R575" t="s">
        <v>1849</v>
      </c>
      <c r="S575">
        <v>297.55</v>
      </c>
      <c r="T575">
        <v>5</v>
      </c>
      <c r="U575">
        <v>0</v>
      </c>
      <c r="V575">
        <v>83.314000000000021</v>
      </c>
    </row>
    <row r="576" spans="1:22" x14ac:dyDescent="0.35">
      <c r="A576">
        <v>7930</v>
      </c>
      <c r="B576" t="s">
        <v>9746</v>
      </c>
      <c r="C576">
        <v>2014</v>
      </c>
      <c r="D576" s="29">
        <v>41846</v>
      </c>
      <c r="E576" s="29">
        <v>41848</v>
      </c>
      <c r="F576" t="s">
        <v>188</v>
      </c>
      <c r="G576" t="s">
        <v>8695</v>
      </c>
      <c r="H576" t="s">
        <v>8696</v>
      </c>
      <c r="I576" t="s">
        <v>102</v>
      </c>
      <c r="J576" t="s">
        <v>27</v>
      </c>
      <c r="K576" t="s">
        <v>815</v>
      </c>
      <c r="L576" t="s">
        <v>104</v>
      </c>
      <c r="M576">
        <v>75217</v>
      </c>
      <c r="N576" t="s">
        <v>105</v>
      </c>
      <c r="O576" t="s">
        <v>4677</v>
      </c>
      <c r="P576" t="s">
        <v>32</v>
      </c>
      <c r="Q576" t="s">
        <v>56</v>
      </c>
      <c r="R576" t="s">
        <v>4678</v>
      </c>
      <c r="S576">
        <v>298.11599999999999</v>
      </c>
      <c r="T576">
        <v>6</v>
      </c>
      <c r="U576">
        <v>0.3</v>
      </c>
      <c r="V576">
        <v>-4.2588000000000363</v>
      </c>
    </row>
    <row r="577" spans="1:22" x14ac:dyDescent="0.35">
      <c r="A577">
        <v>3107</v>
      </c>
      <c r="B577" t="s">
        <v>6324</v>
      </c>
      <c r="C577">
        <v>2014</v>
      </c>
      <c r="D577" s="29">
        <v>41831</v>
      </c>
      <c r="E577" s="29">
        <v>41835</v>
      </c>
      <c r="F577" t="s">
        <v>50</v>
      </c>
      <c r="G577" t="s">
        <v>3668</v>
      </c>
      <c r="H577" t="s">
        <v>3669</v>
      </c>
      <c r="I577" t="s">
        <v>102</v>
      </c>
      <c r="J577" t="s">
        <v>27</v>
      </c>
      <c r="K577" t="s">
        <v>456</v>
      </c>
      <c r="L577" t="s">
        <v>211</v>
      </c>
      <c r="M577">
        <v>60505</v>
      </c>
      <c r="N577" t="s">
        <v>105</v>
      </c>
      <c r="O577" t="s">
        <v>3219</v>
      </c>
      <c r="P577" t="s">
        <v>46</v>
      </c>
      <c r="Q577" t="s">
        <v>59</v>
      </c>
      <c r="R577" t="s">
        <v>3220</v>
      </c>
      <c r="S577">
        <v>298.464</v>
      </c>
      <c r="T577">
        <v>6</v>
      </c>
      <c r="U577">
        <v>0.2</v>
      </c>
      <c r="V577">
        <v>26.115600000000015</v>
      </c>
    </row>
    <row r="578" spans="1:22" x14ac:dyDescent="0.35">
      <c r="A578">
        <v>2416</v>
      </c>
      <c r="B578" t="s">
        <v>5463</v>
      </c>
      <c r="C578">
        <v>2012</v>
      </c>
      <c r="D578" s="29">
        <v>41096</v>
      </c>
      <c r="E578" s="29">
        <v>41101</v>
      </c>
      <c r="F578" t="s">
        <v>50</v>
      </c>
      <c r="G578" t="s">
        <v>3790</v>
      </c>
      <c r="H578" t="s">
        <v>3791</v>
      </c>
      <c r="I578" t="s">
        <v>102</v>
      </c>
      <c r="J578" t="s">
        <v>27</v>
      </c>
      <c r="K578" t="s">
        <v>5464</v>
      </c>
      <c r="L578" t="s">
        <v>1245</v>
      </c>
      <c r="M578">
        <v>1040</v>
      </c>
      <c r="N578" t="s">
        <v>148</v>
      </c>
      <c r="O578" t="s">
        <v>1615</v>
      </c>
      <c r="P578" t="s">
        <v>32</v>
      </c>
      <c r="Q578" t="s">
        <v>33</v>
      </c>
      <c r="R578" t="s">
        <v>1616</v>
      </c>
      <c r="S578">
        <v>301.95999999999998</v>
      </c>
      <c r="T578">
        <v>2</v>
      </c>
      <c r="U578">
        <v>0</v>
      </c>
      <c r="V578">
        <v>60.391999999999996</v>
      </c>
    </row>
    <row r="579" spans="1:22" x14ac:dyDescent="0.35">
      <c r="A579">
        <v>9424</v>
      </c>
      <c r="B579" t="s">
        <v>10609</v>
      </c>
      <c r="C579">
        <v>2011</v>
      </c>
      <c r="D579" s="29">
        <v>40747</v>
      </c>
      <c r="E579" s="29">
        <v>40751</v>
      </c>
      <c r="F579" t="s">
        <v>50</v>
      </c>
      <c r="G579" t="s">
        <v>6784</v>
      </c>
      <c r="H579" t="s">
        <v>6785</v>
      </c>
      <c r="I579" t="s">
        <v>41</v>
      </c>
      <c r="J579" t="s">
        <v>27</v>
      </c>
      <c r="K579" t="s">
        <v>127</v>
      </c>
      <c r="L579" t="s">
        <v>43</v>
      </c>
      <c r="M579">
        <v>94122</v>
      </c>
      <c r="N579" t="s">
        <v>44</v>
      </c>
      <c r="O579" t="s">
        <v>2817</v>
      </c>
      <c r="P579" t="s">
        <v>71</v>
      </c>
      <c r="Q579" t="s">
        <v>72</v>
      </c>
      <c r="R579" t="s">
        <v>5863</v>
      </c>
      <c r="S579">
        <v>302.37599999999998</v>
      </c>
      <c r="T579">
        <v>3</v>
      </c>
      <c r="U579">
        <v>0.2</v>
      </c>
      <c r="V579">
        <v>37.796999999999997</v>
      </c>
    </row>
    <row r="580" spans="1:22" x14ac:dyDescent="0.35">
      <c r="A580">
        <v>5028</v>
      </c>
      <c r="B580" t="s">
        <v>7950</v>
      </c>
      <c r="C580">
        <v>2014</v>
      </c>
      <c r="D580" s="29">
        <v>41850</v>
      </c>
      <c r="E580" s="29">
        <v>41855</v>
      </c>
      <c r="F580" t="s">
        <v>50</v>
      </c>
      <c r="G580" t="s">
        <v>2384</v>
      </c>
      <c r="H580" t="s">
        <v>2385</v>
      </c>
      <c r="I580" t="s">
        <v>26</v>
      </c>
      <c r="J580" t="s">
        <v>27</v>
      </c>
      <c r="K580" t="s">
        <v>4847</v>
      </c>
      <c r="L580" t="s">
        <v>649</v>
      </c>
      <c r="M580">
        <v>73120</v>
      </c>
      <c r="N580" t="s">
        <v>105</v>
      </c>
      <c r="O580" t="s">
        <v>7951</v>
      </c>
      <c r="P580" t="s">
        <v>32</v>
      </c>
      <c r="Q580" t="s">
        <v>36</v>
      </c>
      <c r="R580" t="s">
        <v>7952</v>
      </c>
      <c r="S580">
        <v>302.67</v>
      </c>
      <c r="T580">
        <v>3</v>
      </c>
      <c r="U580">
        <v>0</v>
      </c>
      <c r="V580">
        <v>72.640799999999999</v>
      </c>
    </row>
    <row r="581" spans="1:22" x14ac:dyDescent="0.35">
      <c r="A581">
        <v>9593</v>
      </c>
      <c r="B581" t="s">
        <v>10720</v>
      </c>
      <c r="C581">
        <v>2013</v>
      </c>
      <c r="D581" s="29">
        <v>41484</v>
      </c>
      <c r="E581" s="29">
        <v>41488</v>
      </c>
      <c r="F581" t="s">
        <v>50</v>
      </c>
      <c r="G581" t="s">
        <v>5221</v>
      </c>
      <c r="H581" t="s">
        <v>5222</v>
      </c>
      <c r="I581" t="s">
        <v>102</v>
      </c>
      <c r="J581" t="s">
        <v>27</v>
      </c>
      <c r="K581" t="s">
        <v>602</v>
      </c>
      <c r="L581" t="s">
        <v>104</v>
      </c>
      <c r="M581">
        <v>77506</v>
      </c>
      <c r="N581" t="s">
        <v>105</v>
      </c>
      <c r="O581" t="s">
        <v>9343</v>
      </c>
      <c r="P581" t="s">
        <v>32</v>
      </c>
      <c r="Q581" t="s">
        <v>65</v>
      </c>
      <c r="R581" t="s">
        <v>9344</v>
      </c>
      <c r="S581">
        <v>302.72000000000003</v>
      </c>
      <c r="T581">
        <v>5</v>
      </c>
      <c r="U581">
        <v>0.6</v>
      </c>
      <c r="V581">
        <v>-378.40000000000009</v>
      </c>
    </row>
    <row r="582" spans="1:22" x14ac:dyDescent="0.35">
      <c r="A582">
        <v>6588</v>
      </c>
      <c r="B582" t="s">
        <v>8976</v>
      </c>
      <c r="C582">
        <v>2014</v>
      </c>
      <c r="D582" s="29">
        <v>41842</v>
      </c>
      <c r="E582" s="29">
        <v>41848</v>
      </c>
      <c r="F582" t="s">
        <v>50</v>
      </c>
      <c r="G582" t="s">
        <v>4893</v>
      </c>
      <c r="H582" t="s">
        <v>4894</v>
      </c>
      <c r="I582" t="s">
        <v>26</v>
      </c>
      <c r="J582" t="s">
        <v>27</v>
      </c>
      <c r="K582" t="s">
        <v>1976</v>
      </c>
      <c r="L582" t="s">
        <v>319</v>
      </c>
      <c r="M582">
        <v>24153</v>
      </c>
      <c r="N582" t="s">
        <v>30</v>
      </c>
      <c r="O582" t="s">
        <v>2782</v>
      </c>
      <c r="P582" t="s">
        <v>32</v>
      </c>
      <c r="Q582" t="s">
        <v>33</v>
      </c>
      <c r="R582" t="s">
        <v>2783</v>
      </c>
      <c r="S582">
        <v>302.94</v>
      </c>
      <c r="T582">
        <v>3</v>
      </c>
      <c r="U582">
        <v>0</v>
      </c>
      <c r="V582">
        <v>69.67619999999998</v>
      </c>
    </row>
    <row r="583" spans="1:22" x14ac:dyDescent="0.35">
      <c r="A583">
        <v>7796</v>
      </c>
      <c r="B583" t="s">
        <v>9673</v>
      </c>
      <c r="C583">
        <v>2012</v>
      </c>
      <c r="D583" s="29">
        <v>41102</v>
      </c>
      <c r="E583" s="29">
        <v>41108</v>
      </c>
      <c r="F583" t="s">
        <v>50</v>
      </c>
      <c r="G583" t="s">
        <v>2080</v>
      </c>
      <c r="H583" t="s">
        <v>2081</v>
      </c>
      <c r="I583" t="s">
        <v>26</v>
      </c>
      <c r="J583" t="s">
        <v>27</v>
      </c>
      <c r="K583" t="s">
        <v>1614</v>
      </c>
      <c r="L583" t="s">
        <v>104</v>
      </c>
      <c r="M583">
        <v>79109</v>
      </c>
      <c r="N583" t="s">
        <v>105</v>
      </c>
      <c r="O583" t="s">
        <v>6301</v>
      </c>
      <c r="P583" t="s">
        <v>71</v>
      </c>
      <c r="Q583" t="s">
        <v>72</v>
      </c>
      <c r="R583" t="s">
        <v>6302</v>
      </c>
      <c r="S583">
        <v>307.16800000000001</v>
      </c>
      <c r="T583">
        <v>4</v>
      </c>
      <c r="U583">
        <v>0.2</v>
      </c>
      <c r="V583">
        <v>30.716800000000006</v>
      </c>
    </row>
    <row r="584" spans="1:22" x14ac:dyDescent="0.35">
      <c r="A584">
        <v>2092</v>
      </c>
      <c r="B584" t="s">
        <v>4984</v>
      </c>
      <c r="C584">
        <v>2014</v>
      </c>
      <c r="D584" s="29">
        <v>41836</v>
      </c>
      <c r="E584" s="29">
        <v>41840</v>
      </c>
      <c r="F584" t="s">
        <v>50</v>
      </c>
      <c r="G584" t="s">
        <v>4985</v>
      </c>
      <c r="H584" t="s">
        <v>4986</v>
      </c>
      <c r="I584" t="s">
        <v>26</v>
      </c>
      <c r="J584" t="s">
        <v>27</v>
      </c>
      <c r="K584" t="s">
        <v>521</v>
      </c>
      <c r="L584" t="s">
        <v>245</v>
      </c>
      <c r="M584">
        <v>19805</v>
      </c>
      <c r="N584" t="s">
        <v>148</v>
      </c>
      <c r="O584" t="s">
        <v>4455</v>
      </c>
      <c r="P584" t="s">
        <v>32</v>
      </c>
      <c r="Q584" t="s">
        <v>56</v>
      </c>
      <c r="R584" t="s">
        <v>4456</v>
      </c>
      <c r="S584">
        <v>310.44300000000004</v>
      </c>
      <c r="T584">
        <v>3</v>
      </c>
      <c r="U584">
        <v>0.3</v>
      </c>
      <c r="V584">
        <v>-48.783900000000031</v>
      </c>
    </row>
    <row r="585" spans="1:22" x14ac:dyDescent="0.35">
      <c r="A585">
        <v>3919</v>
      </c>
      <c r="B585" t="s">
        <v>7058</v>
      </c>
      <c r="C585">
        <v>2014</v>
      </c>
      <c r="D585" s="29">
        <v>41839</v>
      </c>
      <c r="E585" s="29">
        <v>41844</v>
      </c>
      <c r="F585" t="s">
        <v>50</v>
      </c>
      <c r="G585" t="s">
        <v>5155</v>
      </c>
      <c r="H585" t="s">
        <v>5156</v>
      </c>
      <c r="I585" t="s">
        <v>26</v>
      </c>
      <c r="J585" t="s">
        <v>27</v>
      </c>
      <c r="K585" t="s">
        <v>544</v>
      </c>
      <c r="L585" t="s">
        <v>310</v>
      </c>
      <c r="M585">
        <v>85023</v>
      </c>
      <c r="N585" t="s">
        <v>44</v>
      </c>
      <c r="O585" t="s">
        <v>336</v>
      </c>
      <c r="P585" t="s">
        <v>32</v>
      </c>
      <c r="Q585" t="s">
        <v>36</v>
      </c>
      <c r="R585" t="s">
        <v>337</v>
      </c>
      <c r="S585">
        <v>311.97600000000006</v>
      </c>
      <c r="T585">
        <v>3</v>
      </c>
      <c r="U585">
        <v>0.2</v>
      </c>
      <c r="V585">
        <v>-42.89670000000001</v>
      </c>
    </row>
    <row r="586" spans="1:22" x14ac:dyDescent="0.35">
      <c r="A586">
        <v>642</v>
      </c>
      <c r="B586" t="s">
        <v>2113</v>
      </c>
      <c r="C586">
        <v>2014</v>
      </c>
      <c r="D586" s="29">
        <v>41851</v>
      </c>
      <c r="E586" s="29">
        <v>41855</v>
      </c>
      <c r="F586" t="s">
        <v>23</v>
      </c>
      <c r="G586" t="s">
        <v>2114</v>
      </c>
      <c r="H586" t="s">
        <v>2115</v>
      </c>
      <c r="I586" t="s">
        <v>26</v>
      </c>
      <c r="J586" t="s">
        <v>27</v>
      </c>
      <c r="K586" t="s">
        <v>2116</v>
      </c>
      <c r="L586" t="s">
        <v>43</v>
      </c>
      <c r="M586">
        <v>92691</v>
      </c>
      <c r="N586" t="s">
        <v>44</v>
      </c>
      <c r="O586" t="s">
        <v>2117</v>
      </c>
      <c r="P586" t="s">
        <v>46</v>
      </c>
      <c r="Q586" t="s">
        <v>59</v>
      </c>
      <c r="R586" t="s">
        <v>2118</v>
      </c>
      <c r="S586">
        <v>330.4</v>
      </c>
      <c r="T586">
        <v>2</v>
      </c>
      <c r="U586">
        <v>0</v>
      </c>
      <c r="V586">
        <v>85.903999999999996</v>
      </c>
    </row>
    <row r="587" spans="1:22" x14ac:dyDescent="0.35">
      <c r="A587">
        <v>4230</v>
      </c>
      <c r="B587" t="s">
        <v>7333</v>
      </c>
      <c r="C587">
        <v>2014</v>
      </c>
      <c r="D587" s="29">
        <v>41826</v>
      </c>
      <c r="E587" s="29">
        <v>41831</v>
      </c>
      <c r="F587" t="s">
        <v>50</v>
      </c>
      <c r="G587" t="s">
        <v>2679</v>
      </c>
      <c r="H587" t="s">
        <v>2680</v>
      </c>
      <c r="I587" t="s">
        <v>41</v>
      </c>
      <c r="J587" t="s">
        <v>27</v>
      </c>
      <c r="K587" t="s">
        <v>815</v>
      </c>
      <c r="L587" t="s">
        <v>104</v>
      </c>
      <c r="M587">
        <v>75220</v>
      </c>
      <c r="N587" t="s">
        <v>105</v>
      </c>
      <c r="O587" t="s">
        <v>2878</v>
      </c>
      <c r="P587" t="s">
        <v>32</v>
      </c>
      <c r="Q587" t="s">
        <v>65</v>
      </c>
      <c r="R587" t="s">
        <v>2879</v>
      </c>
      <c r="S587">
        <v>332.02800000000002</v>
      </c>
      <c r="T587">
        <v>9</v>
      </c>
      <c r="U587">
        <v>0.6</v>
      </c>
      <c r="V587">
        <v>-348.62940000000003</v>
      </c>
    </row>
    <row r="588" spans="1:22" x14ac:dyDescent="0.35">
      <c r="A588">
        <v>1733</v>
      </c>
      <c r="B588" t="s">
        <v>4435</v>
      </c>
      <c r="C588">
        <v>2013</v>
      </c>
      <c r="D588" s="29">
        <v>41466</v>
      </c>
      <c r="E588" s="29">
        <v>41470</v>
      </c>
      <c r="F588" t="s">
        <v>50</v>
      </c>
      <c r="G588" t="s">
        <v>940</v>
      </c>
      <c r="H588" t="s">
        <v>941</v>
      </c>
      <c r="I588" t="s">
        <v>26</v>
      </c>
      <c r="J588" t="s">
        <v>27</v>
      </c>
      <c r="K588" t="s">
        <v>815</v>
      </c>
      <c r="L588" t="s">
        <v>104</v>
      </c>
      <c r="M588">
        <v>75081</v>
      </c>
      <c r="N588" t="s">
        <v>105</v>
      </c>
      <c r="O588" t="s">
        <v>1652</v>
      </c>
      <c r="P588" t="s">
        <v>46</v>
      </c>
      <c r="Q588" t="s">
        <v>59</v>
      </c>
      <c r="R588" t="s">
        <v>1653</v>
      </c>
      <c r="S588">
        <v>338.04</v>
      </c>
      <c r="T588">
        <v>3</v>
      </c>
      <c r="U588">
        <v>0.2</v>
      </c>
      <c r="V588">
        <v>-33.804000000000002</v>
      </c>
    </row>
    <row r="589" spans="1:22" x14ac:dyDescent="0.35">
      <c r="A589">
        <v>1205</v>
      </c>
      <c r="B589" t="s">
        <v>3413</v>
      </c>
      <c r="C589">
        <v>2013</v>
      </c>
      <c r="D589" s="29">
        <v>41474</v>
      </c>
      <c r="E589" s="29">
        <v>41480</v>
      </c>
      <c r="F589" t="s">
        <v>50</v>
      </c>
      <c r="G589" t="s">
        <v>2679</v>
      </c>
      <c r="H589" t="s">
        <v>2680</v>
      </c>
      <c r="I589" t="s">
        <v>41</v>
      </c>
      <c r="J589" t="s">
        <v>27</v>
      </c>
      <c r="K589" t="s">
        <v>807</v>
      </c>
      <c r="L589" t="s">
        <v>457</v>
      </c>
      <c r="M589">
        <v>80219</v>
      </c>
      <c r="N589" t="s">
        <v>44</v>
      </c>
      <c r="O589" t="s">
        <v>1652</v>
      </c>
      <c r="P589" t="s">
        <v>46</v>
      </c>
      <c r="Q589" t="s">
        <v>59</v>
      </c>
      <c r="R589" t="s">
        <v>1653</v>
      </c>
      <c r="S589">
        <v>338.04</v>
      </c>
      <c r="T589">
        <v>3</v>
      </c>
      <c r="U589">
        <v>0.2</v>
      </c>
      <c r="V589">
        <v>-33.804000000000002</v>
      </c>
    </row>
    <row r="590" spans="1:22" x14ac:dyDescent="0.35">
      <c r="A590">
        <v>2052</v>
      </c>
      <c r="B590" t="s">
        <v>4927</v>
      </c>
      <c r="C590">
        <v>2012</v>
      </c>
      <c r="D590" s="29">
        <v>41101</v>
      </c>
      <c r="E590" s="29">
        <v>41103</v>
      </c>
      <c r="F590" t="s">
        <v>188</v>
      </c>
      <c r="G590" t="s">
        <v>2035</v>
      </c>
      <c r="H590" t="s">
        <v>2036</v>
      </c>
      <c r="I590" t="s">
        <v>26</v>
      </c>
      <c r="J590" t="s">
        <v>27</v>
      </c>
      <c r="K590" t="s">
        <v>146</v>
      </c>
      <c r="L590" t="s">
        <v>147</v>
      </c>
      <c r="M590">
        <v>19134</v>
      </c>
      <c r="N590" t="s">
        <v>148</v>
      </c>
      <c r="O590" t="s">
        <v>4928</v>
      </c>
      <c r="P590" t="s">
        <v>32</v>
      </c>
      <c r="Q590" t="s">
        <v>36</v>
      </c>
      <c r="R590" t="s">
        <v>4929</v>
      </c>
      <c r="S590">
        <v>341.48799999999994</v>
      </c>
      <c r="T590">
        <v>8</v>
      </c>
      <c r="U590">
        <v>0.3</v>
      </c>
      <c r="V590">
        <v>-73.175999999999988</v>
      </c>
    </row>
    <row r="591" spans="1:22" x14ac:dyDescent="0.35">
      <c r="A591">
        <v>7238</v>
      </c>
      <c r="B591" t="s">
        <v>9363</v>
      </c>
      <c r="C591">
        <v>2013</v>
      </c>
      <c r="D591" s="29">
        <v>41466</v>
      </c>
      <c r="E591" s="29">
        <v>41466</v>
      </c>
      <c r="F591" t="s">
        <v>1290</v>
      </c>
      <c r="G591" t="s">
        <v>895</v>
      </c>
      <c r="H591" t="s">
        <v>896</v>
      </c>
      <c r="I591" t="s">
        <v>41</v>
      </c>
      <c r="J591" t="s">
        <v>27</v>
      </c>
      <c r="K591" t="s">
        <v>146</v>
      </c>
      <c r="L591" t="s">
        <v>147</v>
      </c>
      <c r="M591">
        <v>19143</v>
      </c>
      <c r="N591" t="s">
        <v>148</v>
      </c>
      <c r="O591" t="s">
        <v>9364</v>
      </c>
      <c r="P591" t="s">
        <v>71</v>
      </c>
      <c r="Q591" t="s">
        <v>682</v>
      </c>
      <c r="R591" t="s">
        <v>9365</v>
      </c>
      <c r="S591">
        <v>341.99100000000004</v>
      </c>
      <c r="T591">
        <v>3</v>
      </c>
      <c r="U591">
        <v>0.7</v>
      </c>
      <c r="V591">
        <v>-319.19159999999999</v>
      </c>
    </row>
    <row r="592" spans="1:22" x14ac:dyDescent="0.35">
      <c r="A592">
        <v>3076</v>
      </c>
      <c r="B592" t="s">
        <v>6292</v>
      </c>
      <c r="C592">
        <v>2011</v>
      </c>
      <c r="D592" s="29">
        <v>40744</v>
      </c>
      <c r="E592" s="29">
        <v>40748</v>
      </c>
      <c r="F592" t="s">
        <v>50</v>
      </c>
      <c r="G592" t="s">
        <v>3814</v>
      </c>
      <c r="H592" t="s">
        <v>3815</v>
      </c>
      <c r="I592" t="s">
        <v>102</v>
      </c>
      <c r="J592" t="s">
        <v>27</v>
      </c>
      <c r="K592" t="s">
        <v>815</v>
      </c>
      <c r="L592" t="s">
        <v>104</v>
      </c>
      <c r="M592">
        <v>75217</v>
      </c>
      <c r="N592" t="s">
        <v>105</v>
      </c>
      <c r="O592" t="s">
        <v>1516</v>
      </c>
      <c r="P592" t="s">
        <v>46</v>
      </c>
      <c r="Q592" t="s">
        <v>59</v>
      </c>
      <c r="R592" t="s">
        <v>1517</v>
      </c>
      <c r="S592">
        <v>342.86400000000003</v>
      </c>
      <c r="T592">
        <v>3</v>
      </c>
      <c r="U592">
        <v>0.2</v>
      </c>
      <c r="V592">
        <v>38.572199999999953</v>
      </c>
    </row>
    <row r="593" spans="1:22" x14ac:dyDescent="0.35">
      <c r="A593">
        <v>4552</v>
      </c>
      <c r="B593" t="s">
        <v>7589</v>
      </c>
      <c r="C593">
        <v>2011</v>
      </c>
      <c r="D593" s="29">
        <v>40737</v>
      </c>
      <c r="E593" s="29">
        <v>40741</v>
      </c>
      <c r="F593" t="s">
        <v>50</v>
      </c>
      <c r="G593" t="s">
        <v>1177</v>
      </c>
      <c r="H593" t="s">
        <v>1178</v>
      </c>
      <c r="I593" t="s">
        <v>41</v>
      </c>
      <c r="J593" t="s">
        <v>27</v>
      </c>
      <c r="K593" t="s">
        <v>42</v>
      </c>
      <c r="L593" t="s">
        <v>43</v>
      </c>
      <c r="M593">
        <v>90049</v>
      </c>
      <c r="N593" t="s">
        <v>44</v>
      </c>
      <c r="O593" t="s">
        <v>4857</v>
      </c>
      <c r="P593" t="s">
        <v>32</v>
      </c>
      <c r="Q593" t="s">
        <v>56</v>
      </c>
      <c r="R593" t="s">
        <v>4858</v>
      </c>
      <c r="S593">
        <v>351.21600000000001</v>
      </c>
      <c r="T593">
        <v>3</v>
      </c>
      <c r="U593">
        <v>0.2</v>
      </c>
      <c r="V593">
        <v>4.3901999999999788</v>
      </c>
    </row>
    <row r="594" spans="1:22" x14ac:dyDescent="0.35">
      <c r="A594">
        <v>6825</v>
      </c>
      <c r="B594" t="s">
        <v>9118</v>
      </c>
      <c r="C594">
        <v>2012</v>
      </c>
      <c r="D594" s="29">
        <v>41115</v>
      </c>
      <c r="E594" s="29">
        <v>41119</v>
      </c>
      <c r="F594" t="s">
        <v>50</v>
      </c>
      <c r="G594" t="s">
        <v>3801</v>
      </c>
      <c r="H594" t="s">
        <v>3802</v>
      </c>
      <c r="I594" t="s">
        <v>41</v>
      </c>
      <c r="J594" t="s">
        <v>27</v>
      </c>
      <c r="K594" t="s">
        <v>1817</v>
      </c>
      <c r="L594" t="s">
        <v>358</v>
      </c>
      <c r="M594">
        <v>36116</v>
      </c>
      <c r="N594" t="s">
        <v>30</v>
      </c>
      <c r="O594" t="s">
        <v>1436</v>
      </c>
      <c r="P594" t="s">
        <v>32</v>
      </c>
      <c r="Q594" t="s">
        <v>56</v>
      </c>
      <c r="R594" t="s">
        <v>1437</v>
      </c>
      <c r="S594">
        <v>358.58</v>
      </c>
      <c r="T594">
        <v>2</v>
      </c>
      <c r="U594">
        <v>0</v>
      </c>
      <c r="V594">
        <v>39.44380000000001</v>
      </c>
    </row>
    <row r="595" spans="1:22" x14ac:dyDescent="0.35">
      <c r="A595">
        <v>3354</v>
      </c>
      <c r="B595" t="s">
        <v>6561</v>
      </c>
      <c r="C595">
        <v>2011</v>
      </c>
      <c r="D595" s="29">
        <v>40743</v>
      </c>
      <c r="E595" s="29">
        <v>40748</v>
      </c>
      <c r="F595" t="s">
        <v>50</v>
      </c>
      <c r="G595" t="s">
        <v>1005</v>
      </c>
      <c r="H595" t="s">
        <v>1006</v>
      </c>
      <c r="I595" t="s">
        <v>41</v>
      </c>
      <c r="J595" t="s">
        <v>27</v>
      </c>
      <c r="K595" t="s">
        <v>515</v>
      </c>
      <c r="L595" t="s">
        <v>747</v>
      </c>
      <c r="M595">
        <v>6010</v>
      </c>
      <c r="N595" t="s">
        <v>148</v>
      </c>
      <c r="O595" t="s">
        <v>4599</v>
      </c>
      <c r="P595" t="s">
        <v>71</v>
      </c>
      <c r="Q595" t="s">
        <v>72</v>
      </c>
      <c r="R595" t="s">
        <v>4600</v>
      </c>
      <c r="S595">
        <v>359.98</v>
      </c>
      <c r="T595">
        <v>2</v>
      </c>
      <c r="U595">
        <v>0</v>
      </c>
      <c r="V595">
        <v>93.594800000000021</v>
      </c>
    </row>
    <row r="596" spans="1:22" x14ac:dyDescent="0.35">
      <c r="A596">
        <v>5976</v>
      </c>
      <c r="B596" t="s">
        <v>8604</v>
      </c>
      <c r="C596">
        <v>2014</v>
      </c>
      <c r="D596" s="29">
        <v>41834</v>
      </c>
      <c r="E596" s="29">
        <v>41838</v>
      </c>
      <c r="F596" t="s">
        <v>50</v>
      </c>
      <c r="G596" t="s">
        <v>5799</v>
      </c>
      <c r="H596" t="s">
        <v>5800</v>
      </c>
      <c r="I596" t="s">
        <v>41</v>
      </c>
      <c r="J596" t="s">
        <v>27</v>
      </c>
      <c r="K596" t="s">
        <v>6500</v>
      </c>
      <c r="L596" t="s">
        <v>4530</v>
      </c>
      <c r="M596">
        <v>66212</v>
      </c>
      <c r="N596" t="s">
        <v>105</v>
      </c>
      <c r="O596" t="s">
        <v>2870</v>
      </c>
      <c r="P596" t="s">
        <v>46</v>
      </c>
      <c r="Q596" t="s">
        <v>59</v>
      </c>
      <c r="R596" t="s">
        <v>2871</v>
      </c>
      <c r="S596">
        <v>360.38</v>
      </c>
      <c r="T596">
        <v>2</v>
      </c>
      <c r="U596">
        <v>0</v>
      </c>
      <c r="V596">
        <v>93.698800000000006</v>
      </c>
    </row>
    <row r="597" spans="1:22" x14ac:dyDescent="0.35">
      <c r="A597">
        <v>8303</v>
      </c>
      <c r="B597" t="s">
        <v>9942</v>
      </c>
      <c r="C597">
        <v>2014</v>
      </c>
      <c r="D597" s="29">
        <v>41847</v>
      </c>
      <c r="E597" s="29">
        <v>41853</v>
      </c>
      <c r="F597" t="s">
        <v>50</v>
      </c>
      <c r="G597" t="s">
        <v>3658</v>
      </c>
      <c r="H597" t="s">
        <v>3659</v>
      </c>
      <c r="I597" t="s">
        <v>41</v>
      </c>
      <c r="J597" t="s">
        <v>27</v>
      </c>
      <c r="K597" t="s">
        <v>42</v>
      </c>
      <c r="L597" t="s">
        <v>43</v>
      </c>
      <c r="M597">
        <v>90036</v>
      </c>
      <c r="N597" t="s">
        <v>44</v>
      </c>
      <c r="O597" t="s">
        <v>2580</v>
      </c>
      <c r="P597" t="s">
        <v>32</v>
      </c>
      <c r="Q597" t="s">
        <v>36</v>
      </c>
      <c r="R597" t="s">
        <v>2581</v>
      </c>
      <c r="S597">
        <v>362.35199999999998</v>
      </c>
      <c r="T597">
        <v>3</v>
      </c>
      <c r="U597">
        <v>0.2</v>
      </c>
      <c r="V597">
        <v>45.293999999999954</v>
      </c>
    </row>
    <row r="598" spans="1:22" x14ac:dyDescent="0.35">
      <c r="A598">
        <v>5834</v>
      </c>
      <c r="B598" t="s">
        <v>8514</v>
      </c>
      <c r="C598">
        <v>2013</v>
      </c>
      <c r="D598" s="29">
        <v>41477</v>
      </c>
      <c r="E598" s="29">
        <v>41482</v>
      </c>
      <c r="F598" t="s">
        <v>50</v>
      </c>
      <c r="G598" t="s">
        <v>3723</v>
      </c>
      <c r="H598" t="s">
        <v>3724</v>
      </c>
      <c r="I598" t="s">
        <v>26</v>
      </c>
      <c r="J598" t="s">
        <v>27</v>
      </c>
      <c r="K598" t="s">
        <v>87</v>
      </c>
      <c r="L598" t="s">
        <v>88</v>
      </c>
      <c r="M598">
        <v>28027</v>
      </c>
      <c r="N598" t="s">
        <v>30</v>
      </c>
      <c r="O598" t="s">
        <v>3741</v>
      </c>
      <c r="P598" t="s">
        <v>32</v>
      </c>
      <c r="Q598" t="s">
        <v>36</v>
      </c>
      <c r="R598" t="s">
        <v>3742</v>
      </c>
      <c r="S598">
        <v>363.92</v>
      </c>
      <c r="T598">
        <v>5</v>
      </c>
      <c r="U598">
        <v>0.2</v>
      </c>
      <c r="V598">
        <v>0</v>
      </c>
    </row>
    <row r="599" spans="1:22" x14ac:dyDescent="0.35">
      <c r="A599">
        <v>542</v>
      </c>
      <c r="B599" t="s">
        <v>1847</v>
      </c>
      <c r="C599">
        <v>2013</v>
      </c>
      <c r="D599" s="29">
        <v>41470</v>
      </c>
      <c r="E599" s="29">
        <v>41473</v>
      </c>
      <c r="F599" t="s">
        <v>188</v>
      </c>
      <c r="G599" t="s">
        <v>220</v>
      </c>
      <c r="H599" t="s">
        <v>221</v>
      </c>
      <c r="I599" t="s">
        <v>41</v>
      </c>
      <c r="J599" t="s">
        <v>27</v>
      </c>
      <c r="K599" t="s">
        <v>1310</v>
      </c>
      <c r="L599" t="s">
        <v>310</v>
      </c>
      <c r="M599">
        <v>85705</v>
      </c>
      <c r="N599" t="s">
        <v>44</v>
      </c>
      <c r="O599" t="s">
        <v>1848</v>
      </c>
      <c r="P599" t="s">
        <v>71</v>
      </c>
      <c r="Q599" t="s">
        <v>72</v>
      </c>
      <c r="R599" t="s">
        <v>1849</v>
      </c>
      <c r="S599">
        <v>380.86400000000003</v>
      </c>
      <c r="T599">
        <v>8</v>
      </c>
      <c r="U599">
        <v>0.2</v>
      </c>
      <c r="V599">
        <v>38.086400000000026</v>
      </c>
    </row>
    <row r="600" spans="1:22" x14ac:dyDescent="0.35">
      <c r="A600">
        <v>3490</v>
      </c>
      <c r="B600" t="s">
        <v>6681</v>
      </c>
      <c r="C600">
        <v>2012</v>
      </c>
      <c r="D600" s="29">
        <v>41092</v>
      </c>
      <c r="E600" s="29">
        <v>41096</v>
      </c>
      <c r="F600" t="s">
        <v>50</v>
      </c>
      <c r="G600" t="s">
        <v>5127</v>
      </c>
      <c r="H600" t="s">
        <v>5128</v>
      </c>
      <c r="I600" t="s">
        <v>26</v>
      </c>
      <c r="J600" t="s">
        <v>27</v>
      </c>
      <c r="K600" t="s">
        <v>6682</v>
      </c>
      <c r="L600" t="s">
        <v>211</v>
      </c>
      <c r="M600">
        <v>60188</v>
      </c>
      <c r="N600" t="s">
        <v>105</v>
      </c>
      <c r="O600" t="s">
        <v>4839</v>
      </c>
      <c r="P600" t="s">
        <v>32</v>
      </c>
      <c r="Q600" t="s">
        <v>36</v>
      </c>
      <c r="R600" t="s">
        <v>4840</v>
      </c>
      <c r="S600">
        <v>382.11599999999999</v>
      </c>
      <c r="T600">
        <v>6</v>
      </c>
      <c r="U600">
        <v>0.3</v>
      </c>
      <c r="V600">
        <v>-92.799600000000027</v>
      </c>
    </row>
    <row r="601" spans="1:22" x14ac:dyDescent="0.35">
      <c r="A601">
        <v>4544</v>
      </c>
      <c r="B601" t="s">
        <v>7585</v>
      </c>
      <c r="C601">
        <v>2012</v>
      </c>
      <c r="D601" s="29">
        <v>41102</v>
      </c>
      <c r="E601" s="29">
        <v>41107</v>
      </c>
      <c r="F601" t="s">
        <v>23</v>
      </c>
      <c r="G601" t="s">
        <v>1815</v>
      </c>
      <c r="H601" t="s">
        <v>1816</v>
      </c>
      <c r="I601" t="s">
        <v>26</v>
      </c>
      <c r="J601" t="s">
        <v>27</v>
      </c>
      <c r="K601" t="s">
        <v>303</v>
      </c>
      <c r="L601" t="s">
        <v>211</v>
      </c>
      <c r="M601">
        <v>60610</v>
      </c>
      <c r="N601" t="s">
        <v>105</v>
      </c>
      <c r="O601" t="s">
        <v>892</v>
      </c>
      <c r="P601" t="s">
        <v>32</v>
      </c>
      <c r="Q601" t="s">
        <v>36</v>
      </c>
      <c r="R601" t="s">
        <v>893</v>
      </c>
      <c r="S601">
        <v>383.60699999999997</v>
      </c>
      <c r="T601">
        <v>9</v>
      </c>
      <c r="U601">
        <v>0.3</v>
      </c>
      <c r="V601">
        <v>-5.4801000000000215</v>
      </c>
    </row>
    <row r="602" spans="1:22" x14ac:dyDescent="0.35">
      <c r="A602">
        <v>4384</v>
      </c>
      <c r="B602" t="s">
        <v>7463</v>
      </c>
      <c r="C602">
        <v>2012</v>
      </c>
      <c r="D602" s="29">
        <v>41110</v>
      </c>
      <c r="E602" s="29">
        <v>41117</v>
      </c>
      <c r="F602" t="s">
        <v>50</v>
      </c>
      <c r="G602" t="s">
        <v>1329</v>
      </c>
      <c r="H602" t="s">
        <v>1330</v>
      </c>
      <c r="I602" t="s">
        <v>26</v>
      </c>
      <c r="J602" t="s">
        <v>27</v>
      </c>
      <c r="K602" t="s">
        <v>6092</v>
      </c>
      <c r="L602" t="s">
        <v>211</v>
      </c>
      <c r="M602">
        <v>60035</v>
      </c>
      <c r="N602" t="s">
        <v>105</v>
      </c>
      <c r="O602" t="s">
        <v>7464</v>
      </c>
      <c r="P602" t="s">
        <v>32</v>
      </c>
      <c r="Q602" t="s">
        <v>33</v>
      </c>
      <c r="R602" t="s">
        <v>7465</v>
      </c>
      <c r="S602">
        <v>384.94399999999996</v>
      </c>
      <c r="T602">
        <v>4</v>
      </c>
      <c r="U602">
        <v>0.3</v>
      </c>
      <c r="V602">
        <v>-126.48159999999999</v>
      </c>
    </row>
    <row r="603" spans="1:22" x14ac:dyDescent="0.35">
      <c r="A603">
        <v>7279</v>
      </c>
      <c r="B603" t="s">
        <v>9390</v>
      </c>
      <c r="C603">
        <v>2013</v>
      </c>
      <c r="D603" s="29">
        <v>41475</v>
      </c>
      <c r="E603" s="29">
        <v>41477</v>
      </c>
      <c r="F603" t="s">
        <v>188</v>
      </c>
      <c r="G603" t="s">
        <v>3606</v>
      </c>
      <c r="H603" t="s">
        <v>3607</v>
      </c>
      <c r="I603" t="s">
        <v>102</v>
      </c>
      <c r="J603" t="s">
        <v>27</v>
      </c>
      <c r="K603" t="s">
        <v>127</v>
      </c>
      <c r="L603" t="s">
        <v>43</v>
      </c>
      <c r="M603">
        <v>94110</v>
      </c>
      <c r="N603" t="s">
        <v>44</v>
      </c>
      <c r="O603" t="s">
        <v>5327</v>
      </c>
      <c r="P603" t="s">
        <v>71</v>
      </c>
      <c r="Q603" t="s">
        <v>161</v>
      </c>
      <c r="R603" t="s">
        <v>5328</v>
      </c>
      <c r="S603">
        <v>389.97</v>
      </c>
      <c r="T603">
        <v>3</v>
      </c>
      <c r="U603">
        <v>0</v>
      </c>
      <c r="V603">
        <v>132.58980000000003</v>
      </c>
    </row>
    <row r="604" spans="1:22" x14ac:dyDescent="0.35">
      <c r="A604">
        <v>2319</v>
      </c>
      <c r="B604" t="s">
        <v>5322</v>
      </c>
      <c r="C604">
        <v>2014</v>
      </c>
      <c r="D604" s="29">
        <v>41841</v>
      </c>
      <c r="E604" s="29">
        <v>41846</v>
      </c>
      <c r="F604" t="s">
        <v>50</v>
      </c>
      <c r="G604" t="s">
        <v>5323</v>
      </c>
      <c r="H604" t="s">
        <v>5324</v>
      </c>
      <c r="I604" t="s">
        <v>41</v>
      </c>
      <c r="J604" t="s">
        <v>27</v>
      </c>
      <c r="K604" t="s">
        <v>5325</v>
      </c>
      <c r="L604" t="s">
        <v>5326</v>
      </c>
      <c r="M604">
        <v>57103</v>
      </c>
      <c r="N604" t="s">
        <v>105</v>
      </c>
      <c r="O604" t="s">
        <v>5327</v>
      </c>
      <c r="P604" t="s">
        <v>71</v>
      </c>
      <c r="Q604" t="s">
        <v>161</v>
      </c>
      <c r="R604" t="s">
        <v>5328</v>
      </c>
      <c r="S604">
        <v>389.97</v>
      </c>
      <c r="T604">
        <v>3</v>
      </c>
      <c r="U604">
        <v>0</v>
      </c>
      <c r="V604">
        <v>132.58980000000003</v>
      </c>
    </row>
    <row r="605" spans="1:22" x14ac:dyDescent="0.35">
      <c r="A605">
        <v>947</v>
      </c>
      <c r="B605" t="s">
        <v>2874</v>
      </c>
      <c r="C605">
        <v>2012</v>
      </c>
      <c r="D605" s="29">
        <v>41116</v>
      </c>
      <c r="E605" s="29">
        <v>41118</v>
      </c>
      <c r="F605" t="s">
        <v>188</v>
      </c>
      <c r="G605" t="s">
        <v>1906</v>
      </c>
      <c r="H605" t="s">
        <v>1907</v>
      </c>
      <c r="I605" t="s">
        <v>26</v>
      </c>
      <c r="J605" t="s">
        <v>27</v>
      </c>
      <c r="K605" t="s">
        <v>1823</v>
      </c>
      <c r="L605" t="s">
        <v>310</v>
      </c>
      <c r="M605">
        <v>85204</v>
      </c>
      <c r="N605" t="s">
        <v>44</v>
      </c>
      <c r="O605" t="s">
        <v>2875</v>
      </c>
      <c r="P605" t="s">
        <v>32</v>
      </c>
      <c r="Q605" t="s">
        <v>56</v>
      </c>
      <c r="R605" t="s">
        <v>2876</v>
      </c>
      <c r="S605">
        <v>393.16500000000002</v>
      </c>
      <c r="T605">
        <v>3</v>
      </c>
      <c r="U605">
        <v>0.5</v>
      </c>
      <c r="V605">
        <v>-204.44580000000005</v>
      </c>
    </row>
    <row r="606" spans="1:22" x14ac:dyDescent="0.35">
      <c r="A606">
        <v>7512</v>
      </c>
      <c r="B606" t="s">
        <v>9515</v>
      </c>
      <c r="C606">
        <v>2014</v>
      </c>
      <c r="D606" s="29">
        <v>41835</v>
      </c>
      <c r="E606" s="29">
        <v>41839</v>
      </c>
      <c r="F606" t="s">
        <v>50</v>
      </c>
      <c r="G606" t="s">
        <v>2114</v>
      </c>
      <c r="H606" t="s">
        <v>2115</v>
      </c>
      <c r="I606" t="s">
        <v>26</v>
      </c>
      <c r="J606" t="s">
        <v>27</v>
      </c>
      <c r="K606" t="s">
        <v>497</v>
      </c>
      <c r="L606" t="s">
        <v>498</v>
      </c>
      <c r="M606">
        <v>43229</v>
      </c>
      <c r="N606" t="s">
        <v>148</v>
      </c>
      <c r="O606" t="s">
        <v>4256</v>
      </c>
      <c r="P606" t="s">
        <v>32</v>
      </c>
      <c r="Q606" t="s">
        <v>65</v>
      </c>
      <c r="R606" t="s">
        <v>4257</v>
      </c>
      <c r="S606">
        <v>396.92000000000007</v>
      </c>
      <c r="T606">
        <v>5</v>
      </c>
      <c r="U606">
        <v>0.2</v>
      </c>
      <c r="V606">
        <v>148.845</v>
      </c>
    </row>
    <row r="607" spans="1:22" x14ac:dyDescent="0.35">
      <c r="A607">
        <v>8639</v>
      </c>
      <c r="B607" t="s">
        <v>10154</v>
      </c>
      <c r="C607">
        <v>2014</v>
      </c>
      <c r="D607" s="29">
        <v>41844</v>
      </c>
      <c r="E607" s="29">
        <v>41845</v>
      </c>
      <c r="F607" t="s">
        <v>188</v>
      </c>
      <c r="G607" t="s">
        <v>1527</v>
      </c>
      <c r="H607" t="s">
        <v>1528</v>
      </c>
      <c r="I607" t="s">
        <v>102</v>
      </c>
      <c r="J607" t="s">
        <v>27</v>
      </c>
      <c r="K607" t="s">
        <v>4514</v>
      </c>
      <c r="L607" t="s">
        <v>114</v>
      </c>
      <c r="M607">
        <v>53142</v>
      </c>
      <c r="N607" t="s">
        <v>105</v>
      </c>
      <c r="O607" t="s">
        <v>4415</v>
      </c>
      <c r="P607" t="s">
        <v>71</v>
      </c>
      <c r="Q607" t="s">
        <v>161</v>
      </c>
      <c r="R607" t="s">
        <v>4416</v>
      </c>
      <c r="S607">
        <v>399.95</v>
      </c>
      <c r="T607">
        <v>5</v>
      </c>
      <c r="U607">
        <v>0</v>
      </c>
      <c r="V607">
        <v>143.982</v>
      </c>
    </row>
    <row r="608" spans="1:22" x14ac:dyDescent="0.35">
      <c r="A608">
        <v>9894</v>
      </c>
      <c r="B608" t="s">
        <v>10882</v>
      </c>
      <c r="C608">
        <v>2013</v>
      </c>
      <c r="D608" s="29">
        <v>41481</v>
      </c>
      <c r="E608" s="29">
        <v>41484</v>
      </c>
      <c r="F608" t="s">
        <v>23</v>
      </c>
      <c r="G608" t="s">
        <v>584</v>
      </c>
      <c r="H608" t="s">
        <v>585</v>
      </c>
      <c r="I608" t="s">
        <v>41</v>
      </c>
      <c r="J608" t="s">
        <v>27</v>
      </c>
      <c r="K608" t="s">
        <v>2548</v>
      </c>
      <c r="L608" t="s">
        <v>114</v>
      </c>
      <c r="M608">
        <v>53209</v>
      </c>
      <c r="N608" t="s">
        <v>105</v>
      </c>
      <c r="O608" t="s">
        <v>7951</v>
      </c>
      <c r="P608" t="s">
        <v>32</v>
      </c>
      <c r="Q608" t="s">
        <v>36</v>
      </c>
      <c r="R608" t="s">
        <v>7952</v>
      </c>
      <c r="S608">
        <v>403.56</v>
      </c>
      <c r="T608">
        <v>4</v>
      </c>
      <c r="U608">
        <v>0</v>
      </c>
      <c r="V608">
        <v>96.854399999999998</v>
      </c>
    </row>
    <row r="609" spans="1:22" x14ac:dyDescent="0.35">
      <c r="A609">
        <v>1412</v>
      </c>
      <c r="B609" t="s">
        <v>3830</v>
      </c>
      <c r="C609">
        <v>2013</v>
      </c>
      <c r="D609" s="29">
        <v>41465</v>
      </c>
      <c r="E609" s="29">
        <v>41469</v>
      </c>
      <c r="F609" t="s">
        <v>50</v>
      </c>
      <c r="G609" t="s">
        <v>581</v>
      </c>
      <c r="H609" t="s">
        <v>582</v>
      </c>
      <c r="I609" t="s">
        <v>41</v>
      </c>
      <c r="J609" t="s">
        <v>27</v>
      </c>
      <c r="K609" t="s">
        <v>266</v>
      </c>
      <c r="L609" t="s">
        <v>267</v>
      </c>
      <c r="M609">
        <v>10035</v>
      </c>
      <c r="N609" t="s">
        <v>148</v>
      </c>
      <c r="O609" t="s">
        <v>2455</v>
      </c>
      <c r="P609" t="s">
        <v>32</v>
      </c>
      <c r="Q609" t="s">
        <v>36</v>
      </c>
      <c r="R609" t="s">
        <v>2456</v>
      </c>
      <c r="S609">
        <v>408.00599999999997</v>
      </c>
      <c r="T609">
        <v>2</v>
      </c>
      <c r="U609">
        <v>0.1</v>
      </c>
      <c r="V609">
        <v>72.534400000000005</v>
      </c>
    </row>
    <row r="610" spans="1:22" x14ac:dyDescent="0.35">
      <c r="A610">
        <v>3489</v>
      </c>
      <c r="B610" t="s">
        <v>6681</v>
      </c>
      <c r="C610">
        <v>2012</v>
      </c>
      <c r="D610" s="29">
        <v>41092</v>
      </c>
      <c r="E610" s="29">
        <v>41096</v>
      </c>
      <c r="F610" t="s">
        <v>50</v>
      </c>
      <c r="G610" t="s">
        <v>5127</v>
      </c>
      <c r="H610" t="s">
        <v>5128</v>
      </c>
      <c r="I610" t="s">
        <v>26</v>
      </c>
      <c r="J610" t="s">
        <v>27</v>
      </c>
      <c r="K610" t="s">
        <v>6682</v>
      </c>
      <c r="L610" t="s">
        <v>211</v>
      </c>
      <c r="M610">
        <v>60188</v>
      </c>
      <c r="N610" t="s">
        <v>105</v>
      </c>
      <c r="O610" t="s">
        <v>1136</v>
      </c>
      <c r="P610" t="s">
        <v>32</v>
      </c>
      <c r="Q610" t="s">
        <v>36</v>
      </c>
      <c r="R610" t="s">
        <v>1137</v>
      </c>
      <c r="S610">
        <v>408.42200000000003</v>
      </c>
      <c r="T610">
        <v>2</v>
      </c>
      <c r="U610">
        <v>0.3</v>
      </c>
      <c r="V610">
        <v>-5.8346000000000231</v>
      </c>
    </row>
    <row r="611" spans="1:22" x14ac:dyDescent="0.35">
      <c r="A611">
        <v>2315</v>
      </c>
      <c r="B611" t="s">
        <v>5322</v>
      </c>
      <c r="C611">
        <v>2014</v>
      </c>
      <c r="D611" s="29">
        <v>41841</v>
      </c>
      <c r="E611" s="29">
        <v>41846</v>
      </c>
      <c r="F611" t="s">
        <v>50</v>
      </c>
      <c r="G611" t="s">
        <v>5323</v>
      </c>
      <c r="H611" t="s">
        <v>5324</v>
      </c>
      <c r="I611" t="s">
        <v>41</v>
      </c>
      <c r="J611" t="s">
        <v>27</v>
      </c>
      <c r="K611" t="s">
        <v>5325</v>
      </c>
      <c r="L611" t="s">
        <v>5326</v>
      </c>
      <c r="M611">
        <v>57103</v>
      </c>
      <c r="N611" t="s">
        <v>105</v>
      </c>
      <c r="O611" t="s">
        <v>359</v>
      </c>
      <c r="P611" t="s">
        <v>46</v>
      </c>
      <c r="Q611" t="s">
        <v>78</v>
      </c>
      <c r="R611" t="s">
        <v>360</v>
      </c>
      <c r="S611">
        <v>416.32</v>
      </c>
      <c r="T611">
        <v>2</v>
      </c>
      <c r="U611">
        <v>0</v>
      </c>
      <c r="V611">
        <v>112.40640000000002</v>
      </c>
    </row>
    <row r="612" spans="1:22" x14ac:dyDescent="0.35">
      <c r="A612">
        <v>6560</v>
      </c>
      <c r="B612" t="s">
        <v>8960</v>
      </c>
      <c r="C612">
        <v>2013</v>
      </c>
      <c r="D612" s="29">
        <v>41477</v>
      </c>
      <c r="E612" s="29">
        <v>41482</v>
      </c>
      <c r="F612" t="s">
        <v>50</v>
      </c>
      <c r="G612" t="s">
        <v>3856</v>
      </c>
      <c r="H612" t="s">
        <v>3857</v>
      </c>
      <c r="I612" t="s">
        <v>41</v>
      </c>
      <c r="J612" t="s">
        <v>27</v>
      </c>
      <c r="K612" t="s">
        <v>566</v>
      </c>
      <c r="L612" t="s">
        <v>43</v>
      </c>
      <c r="M612">
        <v>95661</v>
      </c>
      <c r="N612" t="s">
        <v>44</v>
      </c>
      <c r="O612" t="s">
        <v>3798</v>
      </c>
      <c r="P612" t="s">
        <v>46</v>
      </c>
      <c r="Q612" t="s">
        <v>173</v>
      </c>
      <c r="R612" t="s">
        <v>3799</v>
      </c>
      <c r="S612">
        <v>419.90000000000003</v>
      </c>
      <c r="T612">
        <v>5</v>
      </c>
      <c r="U612">
        <v>0</v>
      </c>
      <c r="V612">
        <v>197.35299999999998</v>
      </c>
    </row>
    <row r="613" spans="1:22" x14ac:dyDescent="0.35">
      <c r="A613">
        <v>1306</v>
      </c>
      <c r="B613" t="s">
        <v>3615</v>
      </c>
      <c r="C613">
        <v>2013</v>
      </c>
      <c r="D613" s="29">
        <v>41470</v>
      </c>
      <c r="E613" s="29">
        <v>41472</v>
      </c>
      <c r="F613" t="s">
        <v>23</v>
      </c>
      <c r="G613" t="s">
        <v>2460</v>
      </c>
      <c r="H613" t="s">
        <v>2461</v>
      </c>
      <c r="I613" t="s">
        <v>26</v>
      </c>
      <c r="J613" t="s">
        <v>27</v>
      </c>
      <c r="K613" t="s">
        <v>184</v>
      </c>
      <c r="L613" t="s">
        <v>104</v>
      </c>
      <c r="M613">
        <v>77036</v>
      </c>
      <c r="N613" t="s">
        <v>105</v>
      </c>
      <c r="O613" t="s">
        <v>3616</v>
      </c>
      <c r="P613" t="s">
        <v>71</v>
      </c>
      <c r="Q613" t="s">
        <v>72</v>
      </c>
      <c r="R613" t="s">
        <v>3617</v>
      </c>
      <c r="S613">
        <v>419.94399999999996</v>
      </c>
      <c r="T613">
        <v>7</v>
      </c>
      <c r="U613">
        <v>0.2</v>
      </c>
      <c r="V613">
        <v>52.492999999999967</v>
      </c>
    </row>
    <row r="614" spans="1:22" x14ac:dyDescent="0.35">
      <c r="A614">
        <v>6275</v>
      </c>
      <c r="B614" t="s">
        <v>8798</v>
      </c>
      <c r="C614">
        <v>2013</v>
      </c>
      <c r="D614" s="29">
        <v>41473</v>
      </c>
      <c r="E614" s="29">
        <v>41478</v>
      </c>
      <c r="F614" t="s">
        <v>23</v>
      </c>
      <c r="G614" t="s">
        <v>5176</v>
      </c>
      <c r="H614" t="s">
        <v>5177</v>
      </c>
      <c r="I614" t="s">
        <v>26</v>
      </c>
      <c r="J614" t="s">
        <v>27</v>
      </c>
      <c r="K614" t="s">
        <v>95</v>
      </c>
      <c r="L614" t="s">
        <v>96</v>
      </c>
      <c r="M614">
        <v>98105</v>
      </c>
      <c r="N614" t="s">
        <v>44</v>
      </c>
      <c r="O614" t="s">
        <v>8799</v>
      </c>
      <c r="P614" t="s">
        <v>71</v>
      </c>
      <c r="Q614" t="s">
        <v>161</v>
      </c>
      <c r="R614" t="s">
        <v>8800</v>
      </c>
      <c r="S614">
        <v>428.40000000000003</v>
      </c>
      <c r="T614">
        <v>3</v>
      </c>
      <c r="U614">
        <v>0</v>
      </c>
      <c r="V614">
        <v>89.963999999999999</v>
      </c>
    </row>
    <row r="615" spans="1:22" x14ac:dyDescent="0.35">
      <c r="A615">
        <v>9778</v>
      </c>
      <c r="B615" t="s">
        <v>10832</v>
      </c>
      <c r="C615">
        <v>2011</v>
      </c>
      <c r="D615" s="29">
        <v>40750</v>
      </c>
      <c r="E615" s="29">
        <v>40754</v>
      </c>
      <c r="F615" t="s">
        <v>50</v>
      </c>
      <c r="G615" t="s">
        <v>1417</v>
      </c>
      <c r="H615" t="s">
        <v>1418</v>
      </c>
      <c r="I615" t="s">
        <v>26</v>
      </c>
      <c r="J615" t="s">
        <v>27</v>
      </c>
      <c r="K615" t="s">
        <v>678</v>
      </c>
      <c r="L615" t="s">
        <v>104</v>
      </c>
      <c r="M615">
        <v>78207</v>
      </c>
      <c r="N615" t="s">
        <v>105</v>
      </c>
      <c r="O615" t="s">
        <v>1315</v>
      </c>
      <c r="P615" t="s">
        <v>71</v>
      </c>
      <c r="Q615" t="s">
        <v>161</v>
      </c>
      <c r="R615" t="s">
        <v>1316</v>
      </c>
      <c r="S615">
        <v>431.13600000000002</v>
      </c>
      <c r="T615">
        <v>9</v>
      </c>
      <c r="U615">
        <v>0.2</v>
      </c>
      <c r="V615">
        <v>-26.946000000000012</v>
      </c>
    </row>
    <row r="616" spans="1:22" x14ac:dyDescent="0.35">
      <c r="A616">
        <v>3492</v>
      </c>
      <c r="B616" t="s">
        <v>6681</v>
      </c>
      <c r="C616">
        <v>2012</v>
      </c>
      <c r="D616" s="29">
        <v>41092</v>
      </c>
      <c r="E616" s="29">
        <v>41096</v>
      </c>
      <c r="F616" t="s">
        <v>50</v>
      </c>
      <c r="G616" t="s">
        <v>5127</v>
      </c>
      <c r="H616" t="s">
        <v>5128</v>
      </c>
      <c r="I616" t="s">
        <v>26</v>
      </c>
      <c r="J616" t="s">
        <v>27</v>
      </c>
      <c r="K616" t="s">
        <v>6682</v>
      </c>
      <c r="L616" t="s">
        <v>211</v>
      </c>
      <c r="M616">
        <v>60188</v>
      </c>
      <c r="N616" t="s">
        <v>105</v>
      </c>
      <c r="O616" t="s">
        <v>1015</v>
      </c>
      <c r="P616" t="s">
        <v>46</v>
      </c>
      <c r="Q616" t="s">
        <v>59</v>
      </c>
      <c r="R616" t="s">
        <v>1016</v>
      </c>
      <c r="S616">
        <v>435.50400000000002</v>
      </c>
      <c r="T616">
        <v>3</v>
      </c>
      <c r="U616">
        <v>0.2</v>
      </c>
      <c r="V616">
        <v>48.994199999999921</v>
      </c>
    </row>
    <row r="617" spans="1:22" x14ac:dyDescent="0.35">
      <c r="A617">
        <v>8039</v>
      </c>
      <c r="B617" t="s">
        <v>9794</v>
      </c>
      <c r="C617">
        <v>2014</v>
      </c>
      <c r="D617" s="29">
        <v>41821</v>
      </c>
      <c r="E617" s="29">
        <v>41823</v>
      </c>
      <c r="F617" t="s">
        <v>23</v>
      </c>
      <c r="G617" t="s">
        <v>4682</v>
      </c>
      <c r="H617" t="s">
        <v>4683</v>
      </c>
      <c r="I617" t="s">
        <v>26</v>
      </c>
      <c r="J617" t="s">
        <v>27</v>
      </c>
      <c r="K617" t="s">
        <v>42</v>
      </c>
      <c r="L617" t="s">
        <v>43</v>
      </c>
      <c r="M617">
        <v>90032</v>
      </c>
      <c r="N617" t="s">
        <v>44</v>
      </c>
      <c r="O617" t="s">
        <v>4417</v>
      </c>
      <c r="P617" t="s">
        <v>32</v>
      </c>
      <c r="Q617" t="s">
        <v>33</v>
      </c>
      <c r="R617" t="s">
        <v>4418</v>
      </c>
      <c r="S617">
        <v>435.99900000000002</v>
      </c>
      <c r="T617">
        <v>3</v>
      </c>
      <c r="U617">
        <v>0.15</v>
      </c>
      <c r="V617">
        <v>5.1293999999999755</v>
      </c>
    </row>
    <row r="618" spans="1:22" x14ac:dyDescent="0.35">
      <c r="A618">
        <v>7866</v>
      </c>
      <c r="B618" t="s">
        <v>9708</v>
      </c>
      <c r="C618">
        <v>2012</v>
      </c>
      <c r="D618" s="29">
        <v>41104</v>
      </c>
      <c r="E618" s="29">
        <v>41109</v>
      </c>
      <c r="F618" t="s">
        <v>23</v>
      </c>
      <c r="G618" t="s">
        <v>5215</v>
      </c>
      <c r="H618" t="s">
        <v>5216</v>
      </c>
      <c r="I618" t="s">
        <v>26</v>
      </c>
      <c r="J618" t="s">
        <v>27</v>
      </c>
      <c r="K618" t="s">
        <v>1823</v>
      </c>
      <c r="L618" t="s">
        <v>310</v>
      </c>
      <c r="M618">
        <v>85204</v>
      </c>
      <c r="N618" t="s">
        <v>44</v>
      </c>
      <c r="O618" t="s">
        <v>686</v>
      </c>
      <c r="P618" t="s">
        <v>32</v>
      </c>
      <c r="Q618" t="s">
        <v>36</v>
      </c>
      <c r="R618" t="s">
        <v>687</v>
      </c>
      <c r="S618">
        <v>441.92</v>
      </c>
      <c r="T618">
        <v>2</v>
      </c>
      <c r="U618">
        <v>0.2</v>
      </c>
      <c r="V618">
        <v>49.715999999999966</v>
      </c>
    </row>
    <row r="619" spans="1:22" x14ac:dyDescent="0.35">
      <c r="A619">
        <v>3396</v>
      </c>
      <c r="B619" t="s">
        <v>6602</v>
      </c>
      <c r="C619">
        <v>2014</v>
      </c>
      <c r="D619" s="29">
        <v>41822</v>
      </c>
      <c r="E619" s="29">
        <v>41829</v>
      </c>
      <c r="F619" t="s">
        <v>50</v>
      </c>
      <c r="G619" t="s">
        <v>5098</v>
      </c>
      <c r="H619" t="s">
        <v>5099</v>
      </c>
      <c r="I619" t="s">
        <v>102</v>
      </c>
      <c r="J619" t="s">
        <v>27</v>
      </c>
      <c r="K619" t="s">
        <v>4374</v>
      </c>
      <c r="L619" t="s">
        <v>254</v>
      </c>
      <c r="M619">
        <v>46203</v>
      </c>
      <c r="N619" t="s">
        <v>105</v>
      </c>
      <c r="O619" t="s">
        <v>6009</v>
      </c>
      <c r="P619" t="s">
        <v>46</v>
      </c>
      <c r="Q619" t="s">
        <v>59</v>
      </c>
      <c r="R619" t="s">
        <v>6010</v>
      </c>
      <c r="S619">
        <v>443.92</v>
      </c>
      <c r="T619">
        <v>4</v>
      </c>
      <c r="U619">
        <v>0</v>
      </c>
      <c r="V619">
        <v>13.317600000000027</v>
      </c>
    </row>
    <row r="620" spans="1:22" x14ac:dyDescent="0.35">
      <c r="A620">
        <v>5026</v>
      </c>
      <c r="B620" t="s">
        <v>7950</v>
      </c>
      <c r="C620">
        <v>2014</v>
      </c>
      <c r="D620" s="29">
        <v>41850</v>
      </c>
      <c r="E620" s="29">
        <v>41855</v>
      </c>
      <c r="F620" t="s">
        <v>50</v>
      </c>
      <c r="G620" t="s">
        <v>2384</v>
      </c>
      <c r="H620" t="s">
        <v>2385</v>
      </c>
      <c r="I620" t="s">
        <v>26</v>
      </c>
      <c r="J620" t="s">
        <v>27</v>
      </c>
      <c r="K620" t="s">
        <v>4847</v>
      </c>
      <c r="L620" t="s">
        <v>649</v>
      </c>
      <c r="M620">
        <v>73120</v>
      </c>
      <c r="N620" t="s">
        <v>105</v>
      </c>
      <c r="O620" t="s">
        <v>1378</v>
      </c>
      <c r="P620" t="s">
        <v>71</v>
      </c>
      <c r="Q620" t="s">
        <v>72</v>
      </c>
      <c r="R620" t="s">
        <v>1379</v>
      </c>
      <c r="S620">
        <v>461.97</v>
      </c>
      <c r="T620">
        <v>3</v>
      </c>
      <c r="U620">
        <v>0</v>
      </c>
      <c r="V620">
        <v>133.97129999999996</v>
      </c>
    </row>
    <row r="621" spans="1:22" x14ac:dyDescent="0.35">
      <c r="A621">
        <v>3679</v>
      </c>
      <c r="B621" t="s">
        <v>6843</v>
      </c>
      <c r="C621">
        <v>2012</v>
      </c>
      <c r="D621" s="29">
        <v>41099</v>
      </c>
      <c r="E621" s="29">
        <v>41104</v>
      </c>
      <c r="F621" t="s">
        <v>50</v>
      </c>
      <c r="G621" t="s">
        <v>4558</v>
      </c>
      <c r="H621" t="s">
        <v>4559</v>
      </c>
      <c r="I621" t="s">
        <v>26</v>
      </c>
      <c r="J621" t="s">
        <v>27</v>
      </c>
      <c r="K621" t="s">
        <v>3213</v>
      </c>
      <c r="L621" t="s">
        <v>2735</v>
      </c>
      <c r="M621">
        <v>20735</v>
      </c>
      <c r="N621" t="s">
        <v>148</v>
      </c>
      <c r="O621" t="s">
        <v>6516</v>
      </c>
      <c r="P621" t="s">
        <v>71</v>
      </c>
      <c r="Q621" t="s">
        <v>682</v>
      </c>
      <c r="R621" t="s">
        <v>6517</v>
      </c>
      <c r="S621">
        <v>464.97</v>
      </c>
      <c r="T621">
        <v>3</v>
      </c>
      <c r="U621">
        <v>0</v>
      </c>
      <c r="V621">
        <v>209.23649999999998</v>
      </c>
    </row>
    <row r="622" spans="1:22" x14ac:dyDescent="0.35">
      <c r="A622">
        <v>7502</v>
      </c>
      <c r="B622" t="s">
        <v>9509</v>
      </c>
      <c r="C622">
        <v>2014</v>
      </c>
      <c r="D622" s="29">
        <v>41835</v>
      </c>
      <c r="E622" s="29">
        <v>41839</v>
      </c>
      <c r="F622" t="s">
        <v>50</v>
      </c>
      <c r="G622" t="s">
        <v>5806</v>
      </c>
      <c r="H622" t="s">
        <v>5807</v>
      </c>
      <c r="I622" t="s">
        <v>26</v>
      </c>
      <c r="J622" t="s">
        <v>27</v>
      </c>
      <c r="K622" t="s">
        <v>3972</v>
      </c>
      <c r="L622" t="s">
        <v>43</v>
      </c>
      <c r="M622">
        <v>92683</v>
      </c>
      <c r="N622" t="s">
        <v>44</v>
      </c>
      <c r="O622" t="s">
        <v>192</v>
      </c>
      <c r="P622" t="s">
        <v>71</v>
      </c>
      <c r="Q622" t="s">
        <v>72</v>
      </c>
      <c r="R622" t="s">
        <v>193</v>
      </c>
      <c r="S622">
        <v>470.37600000000009</v>
      </c>
      <c r="T622">
        <v>3</v>
      </c>
      <c r="U622">
        <v>0.2</v>
      </c>
      <c r="V622">
        <v>52.917299999999955</v>
      </c>
    </row>
    <row r="623" spans="1:22" x14ac:dyDescent="0.35">
      <c r="A623">
        <v>6846</v>
      </c>
      <c r="B623" t="s">
        <v>9133</v>
      </c>
      <c r="C623">
        <v>2011</v>
      </c>
      <c r="D623" s="29">
        <v>40730</v>
      </c>
      <c r="E623" s="29">
        <v>40736</v>
      </c>
      <c r="F623" t="s">
        <v>50</v>
      </c>
      <c r="G623" t="s">
        <v>5320</v>
      </c>
      <c r="H623" t="s">
        <v>5321</v>
      </c>
      <c r="I623" t="s">
        <v>102</v>
      </c>
      <c r="J623" t="s">
        <v>27</v>
      </c>
      <c r="K623" t="s">
        <v>9134</v>
      </c>
      <c r="L623" t="s">
        <v>43</v>
      </c>
      <c r="M623">
        <v>92020</v>
      </c>
      <c r="N623" t="s">
        <v>44</v>
      </c>
      <c r="O623" t="s">
        <v>4730</v>
      </c>
      <c r="P623" t="s">
        <v>32</v>
      </c>
      <c r="Q623" t="s">
        <v>36</v>
      </c>
      <c r="R623" t="s">
        <v>4731</v>
      </c>
      <c r="S623">
        <v>478.48</v>
      </c>
      <c r="T623">
        <v>2</v>
      </c>
      <c r="U623">
        <v>0.2</v>
      </c>
      <c r="V623">
        <v>47.848000000000013</v>
      </c>
    </row>
    <row r="624" spans="1:22" x14ac:dyDescent="0.35">
      <c r="A624">
        <v>376</v>
      </c>
      <c r="B624" t="s">
        <v>1307</v>
      </c>
      <c r="C624">
        <v>2011</v>
      </c>
      <c r="D624" s="29">
        <v>40747</v>
      </c>
      <c r="E624" s="29">
        <v>40751</v>
      </c>
      <c r="F624" t="s">
        <v>50</v>
      </c>
      <c r="G624" t="s">
        <v>1308</v>
      </c>
      <c r="H624" t="s">
        <v>1309</v>
      </c>
      <c r="I624" t="s">
        <v>26</v>
      </c>
      <c r="J624" t="s">
        <v>27</v>
      </c>
      <c r="K624" t="s">
        <v>1310</v>
      </c>
      <c r="L624" t="s">
        <v>310</v>
      </c>
      <c r="M624">
        <v>85705</v>
      </c>
      <c r="N624" t="s">
        <v>44</v>
      </c>
      <c r="O624" t="s">
        <v>1315</v>
      </c>
      <c r="P624" t="s">
        <v>71</v>
      </c>
      <c r="Q624" t="s">
        <v>161</v>
      </c>
      <c r="R624" t="s">
        <v>1316</v>
      </c>
      <c r="S624">
        <v>479.04</v>
      </c>
      <c r="T624">
        <v>10</v>
      </c>
      <c r="U624">
        <v>0.2</v>
      </c>
      <c r="V624">
        <v>-29.940000000000012</v>
      </c>
    </row>
    <row r="625" spans="1:22" x14ac:dyDescent="0.35">
      <c r="A625">
        <v>686</v>
      </c>
      <c r="B625" t="s">
        <v>2224</v>
      </c>
      <c r="C625">
        <v>2011</v>
      </c>
      <c r="D625" s="29">
        <v>40729</v>
      </c>
      <c r="E625" s="29">
        <v>40732</v>
      </c>
      <c r="F625" t="s">
        <v>188</v>
      </c>
      <c r="G625" t="s">
        <v>2225</v>
      </c>
      <c r="H625" t="s">
        <v>2226</v>
      </c>
      <c r="I625" t="s">
        <v>26</v>
      </c>
      <c r="J625" t="s">
        <v>27</v>
      </c>
      <c r="K625" t="s">
        <v>328</v>
      </c>
      <c r="L625" t="s">
        <v>1487</v>
      </c>
      <c r="M625">
        <v>39212</v>
      </c>
      <c r="N625" t="s">
        <v>30</v>
      </c>
      <c r="O625" t="s">
        <v>1311</v>
      </c>
      <c r="P625" t="s">
        <v>71</v>
      </c>
      <c r="Q625" t="s">
        <v>161</v>
      </c>
      <c r="R625" t="s">
        <v>1312</v>
      </c>
      <c r="S625">
        <v>479.97</v>
      </c>
      <c r="T625">
        <v>3</v>
      </c>
      <c r="U625">
        <v>0</v>
      </c>
      <c r="V625">
        <v>163.18979999999999</v>
      </c>
    </row>
    <row r="626" spans="1:22" x14ac:dyDescent="0.35">
      <c r="A626">
        <v>4573</v>
      </c>
      <c r="B626" t="s">
        <v>7608</v>
      </c>
      <c r="C626">
        <v>2014</v>
      </c>
      <c r="D626" s="29">
        <v>41838</v>
      </c>
      <c r="E626" s="29">
        <v>41842</v>
      </c>
      <c r="F626" t="s">
        <v>50</v>
      </c>
      <c r="G626" t="s">
        <v>3676</v>
      </c>
      <c r="H626" t="s">
        <v>3677</v>
      </c>
      <c r="I626" t="s">
        <v>102</v>
      </c>
      <c r="J626" t="s">
        <v>27</v>
      </c>
      <c r="K626" t="s">
        <v>42</v>
      </c>
      <c r="L626" t="s">
        <v>43</v>
      </c>
      <c r="M626">
        <v>90036</v>
      </c>
      <c r="N626" t="s">
        <v>44</v>
      </c>
      <c r="O626" t="s">
        <v>3312</v>
      </c>
      <c r="P626" t="s">
        <v>71</v>
      </c>
      <c r="Q626" t="s">
        <v>1216</v>
      </c>
      <c r="R626" t="s">
        <v>3313</v>
      </c>
      <c r="S626">
        <v>479.98400000000004</v>
      </c>
      <c r="T626">
        <v>2</v>
      </c>
      <c r="U626">
        <v>0.2</v>
      </c>
      <c r="V626">
        <v>89.996999999999986</v>
      </c>
    </row>
    <row r="627" spans="1:22" x14ac:dyDescent="0.35">
      <c r="A627">
        <v>601</v>
      </c>
      <c r="B627" t="s">
        <v>2001</v>
      </c>
      <c r="C627">
        <v>2013</v>
      </c>
      <c r="D627" s="29">
        <v>41472</v>
      </c>
      <c r="E627" s="29">
        <v>41477</v>
      </c>
      <c r="F627" t="s">
        <v>50</v>
      </c>
      <c r="G627" t="s">
        <v>2002</v>
      </c>
      <c r="H627" t="s">
        <v>2003</v>
      </c>
      <c r="I627" t="s">
        <v>26</v>
      </c>
      <c r="J627" t="s">
        <v>27</v>
      </c>
      <c r="K627" t="s">
        <v>146</v>
      </c>
      <c r="L627" t="s">
        <v>147</v>
      </c>
      <c r="M627">
        <v>19120</v>
      </c>
      <c r="N627" t="s">
        <v>148</v>
      </c>
      <c r="O627" t="s">
        <v>2006</v>
      </c>
      <c r="P627" t="s">
        <v>71</v>
      </c>
      <c r="Q627" t="s">
        <v>72</v>
      </c>
      <c r="R627" t="s">
        <v>2007</v>
      </c>
      <c r="S627">
        <v>494.37599999999998</v>
      </c>
      <c r="T627">
        <v>4</v>
      </c>
      <c r="U627">
        <v>0.4</v>
      </c>
      <c r="V627">
        <v>-115.35440000000006</v>
      </c>
    </row>
    <row r="628" spans="1:22" x14ac:dyDescent="0.35">
      <c r="A628">
        <v>6288</v>
      </c>
      <c r="B628" t="s">
        <v>8808</v>
      </c>
      <c r="C628">
        <v>2011</v>
      </c>
      <c r="D628" s="29">
        <v>40732</v>
      </c>
      <c r="E628" s="29">
        <v>40736</v>
      </c>
      <c r="F628" t="s">
        <v>50</v>
      </c>
      <c r="G628" t="s">
        <v>1574</v>
      </c>
      <c r="H628" t="s">
        <v>1575</v>
      </c>
      <c r="I628" t="s">
        <v>41</v>
      </c>
      <c r="J628" t="s">
        <v>27</v>
      </c>
      <c r="K628" t="s">
        <v>127</v>
      </c>
      <c r="L628" t="s">
        <v>43</v>
      </c>
      <c r="M628">
        <v>94122</v>
      </c>
      <c r="N628" t="s">
        <v>44</v>
      </c>
      <c r="O628" t="s">
        <v>4026</v>
      </c>
      <c r="P628" t="s">
        <v>32</v>
      </c>
      <c r="Q628" t="s">
        <v>56</v>
      </c>
      <c r="R628" t="s">
        <v>4027</v>
      </c>
      <c r="S628">
        <v>502.48800000000006</v>
      </c>
      <c r="T628">
        <v>3</v>
      </c>
      <c r="U628">
        <v>0.2</v>
      </c>
      <c r="V628">
        <v>-87.935400000000044</v>
      </c>
    </row>
    <row r="629" spans="1:22" x14ac:dyDescent="0.35">
      <c r="A629">
        <v>5990</v>
      </c>
      <c r="B629" t="s">
        <v>8609</v>
      </c>
      <c r="C629">
        <v>2013</v>
      </c>
      <c r="D629" s="29">
        <v>41475</v>
      </c>
      <c r="E629" s="29">
        <v>41481</v>
      </c>
      <c r="F629" t="s">
        <v>50</v>
      </c>
      <c r="G629" t="s">
        <v>4869</v>
      </c>
      <c r="H629" t="s">
        <v>4870</v>
      </c>
      <c r="I629" t="s">
        <v>26</v>
      </c>
      <c r="J629" t="s">
        <v>27</v>
      </c>
      <c r="K629" t="s">
        <v>7619</v>
      </c>
      <c r="L629" t="s">
        <v>1487</v>
      </c>
      <c r="M629">
        <v>39401</v>
      </c>
      <c r="N629" t="s">
        <v>30</v>
      </c>
      <c r="O629" t="s">
        <v>7491</v>
      </c>
      <c r="P629" t="s">
        <v>32</v>
      </c>
      <c r="Q629" t="s">
        <v>33</v>
      </c>
      <c r="R629" t="s">
        <v>7492</v>
      </c>
      <c r="S629">
        <v>504.90000000000003</v>
      </c>
      <c r="T629">
        <v>5</v>
      </c>
      <c r="U629">
        <v>0</v>
      </c>
      <c r="V629">
        <v>126.22500000000002</v>
      </c>
    </row>
    <row r="630" spans="1:22" x14ac:dyDescent="0.35">
      <c r="A630">
        <v>8314</v>
      </c>
      <c r="B630" t="s">
        <v>9949</v>
      </c>
      <c r="C630">
        <v>2011</v>
      </c>
      <c r="D630" s="29">
        <v>40736</v>
      </c>
      <c r="E630" s="29">
        <v>40740</v>
      </c>
      <c r="F630" t="s">
        <v>50</v>
      </c>
      <c r="G630" t="s">
        <v>3227</v>
      </c>
      <c r="H630" t="s">
        <v>3228</v>
      </c>
      <c r="I630" t="s">
        <v>102</v>
      </c>
      <c r="J630" t="s">
        <v>27</v>
      </c>
      <c r="K630" t="s">
        <v>7859</v>
      </c>
      <c r="L630" t="s">
        <v>104</v>
      </c>
      <c r="M630">
        <v>77573</v>
      </c>
      <c r="N630" t="s">
        <v>105</v>
      </c>
      <c r="O630" t="s">
        <v>3329</v>
      </c>
      <c r="P630" t="s">
        <v>32</v>
      </c>
      <c r="Q630" t="s">
        <v>36</v>
      </c>
      <c r="R630" t="s">
        <v>3330</v>
      </c>
      <c r="S630">
        <v>512.35799999999995</v>
      </c>
      <c r="T630">
        <v>3</v>
      </c>
      <c r="U630">
        <v>0.3</v>
      </c>
      <c r="V630">
        <v>-14.638799999999947</v>
      </c>
    </row>
    <row r="631" spans="1:22" x14ac:dyDescent="0.35">
      <c r="A631">
        <v>5832</v>
      </c>
      <c r="B631" t="s">
        <v>8513</v>
      </c>
      <c r="C631">
        <v>2012</v>
      </c>
      <c r="D631" s="29">
        <v>41108</v>
      </c>
      <c r="E631" s="29">
        <v>41112</v>
      </c>
      <c r="F631" t="s">
        <v>50</v>
      </c>
      <c r="G631" t="s">
        <v>2384</v>
      </c>
      <c r="H631" t="s">
        <v>2385</v>
      </c>
      <c r="I631" t="s">
        <v>26</v>
      </c>
      <c r="J631" t="s">
        <v>27</v>
      </c>
      <c r="K631" t="s">
        <v>947</v>
      </c>
      <c r="L631" t="s">
        <v>43</v>
      </c>
      <c r="M631">
        <v>92105</v>
      </c>
      <c r="N631" t="s">
        <v>44</v>
      </c>
      <c r="O631" t="s">
        <v>5327</v>
      </c>
      <c r="P631" t="s">
        <v>71</v>
      </c>
      <c r="Q631" t="s">
        <v>161</v>
      </c>
      <c r="R631" t="s">
        <v>5328</v>
      </c>
      <c r="S631">
        <v>519.96</v>
      </c>
      <c r="T631">
        <v>4</v>
      </c>
      <c r="U631">
        <v>0</v>
      </c>
      <c r="V631">
        <v>176.78640000000001</v>
      </c>
    </row>
    <row r="632" spans="1:22" x14ac:dyDescent="0.35">
      <c r="A632">
        <v>8119</v>
      </c>
      <c r="B632" t="s">
        <v>9842</v>
      </c>
      <c r="C632">
        <v>2014</v>
      </c>
      <c r="D632" s="29">
        <v>41843</v>
      </c>
      <c r="E632" s="29">
        <v>41848</v>
      </c>
      <c r="F632" t="s">
        <v>50</v>
      </c>
      <c r="G632" t="s">
        <v>4353</v>
      </c>
      <c r="H632" t="s">
        <v>4354</v>
      </c>
      <c r="I632" t="s">
        <v>26</v>
      </c>
      <c r="J632" t="s">
        <v>27</v>
      </c>
      <c r="K632" t="s">
        <v>303</v>
      </c>
      <c r="L632" t="s">
        <v>211</v>
      </c>
      <c r="M632">
        <v>60653</v>
      </c>
      <c r="N632" t="s">
        <v>105</v>
      </c>
      <c r="O632" t="s">
        <v>1931</v>
      </c>
      <c r="P632" t="s">
        <v>32</v>
      </c>
      <c r="Q632" t="s">
        <v>36</v>
      </c>
      <c r="R632" t="s">
        <v>1932</v>
      </c>
      <c r="S632">
        <v>526.34399999999994</v>
      </c>
      <c r="T632">
        <v>4</v>
      </c>
      <c r="U632">
        <v>0.3</v>
      </c>
      <c r="V632">
        <v>-75.191999999999979</v>
      </c>
    </row>
    <row r="633" spans="1:22" x14ac:dyDescent="0.35">
      <c r="A633">
        <v>2574</v>
      </c>
      <c r="B633" t="s">
        <v>5679</v>
      </c>
      <c r="C633">
        <v>2014</v>
      </c>
      <c r="D633" s="29">
        <v>41830</v>
      </c>
      <c r="E633" s="29">
        <v>41835</v>
      </c>
      <c r="F633" t="s">
        <v>50</v>
      </c>
      <c r="G633" t="s">
        <v>5254</v>
      </c>
      <c r="H633" t="s">
        <v>5255</v>
      </c>
      <c r="I633" t="s">
        <v>102</v>
      </c>
      <c r="J633" t="s">
        <v>27</v>
      </c>
      <c r="K633" t="s">
        <v>4268</v>
      </c>
      <c r="L633" t="s">
        <v>254</v>
      </c>
      <c r="M633">
        <v>47905</v>
      </c>
      <c r="N633" t="s">
        <v>105</v>
      </c>
      <c r="O633" t="s">
        <v>3109</v>
      </c>
      <c r="P633" t="s">
        <v>32</v>
      </c>
      <c r="Q633" t="s">
        <v>65</v>
      </c>
      <c r="R633" t="s">
        <v>3110</v>
      </c>
      <c r="S633">
        <v>526.45000000000005</v>
      </c>
      <c r="T633">
        <v>5</v>
      </c>
      <c r="U633">
        <v>0</v>
      </c>
      <c r="V633">
        <v>31.586999999999961</v>
      </c>
    </row>
    <row r="634" spans="1:22" x14ac:dyDescent="0.35">
      <c r="A634">
        <v>5935</v>
      </c>
      <c r="B634" t="s">
        <v>8581</v>
      </c>
      <c r="C634">
        <v>2014</v>
      </c>
      <c r="D634" s="29">
        <v>41828</v>
      </c>
      <c r="E634" s="29">
        <v>41830</v>
      </c>
      <c r="F634" t="s">
        <v>188</v>
      </c>
      <c r="G634" t="s">
        <v>1815</v>
      </c>
      <c r="H634" t="s">
        <v>1816</v>
      </c>
      <c r="I634" t="s">
        <v>26</v>
      </c>
      <c r="J634" t="s">
        <v>27</v>
      </c>
      <c r="K634" t="s">
        <v>146</v>
      </c>
      <c r="L634" t="s">
        <v>147</v>
      </c>
      <c r="M634">
        <v>19120</v>
      </c>
      <c r="N634" t="s">
        <v>148</v>
      </c>
      <c r="O634" t="s">
        <v>2993</v>
      </c>
      <c r="P634" t="s">
        <v>71</v>
      </c>
      <c r="Q634" t="s">
        <v>161</v>
      </c>
      <c r="R634" t="s">
        <v>2994</v>
      </c>
      <c r="S634">
        <v>527.91999999999996</v>
      </c>
      <c r="T634">
        <v>2</v>
      </c>
      <c r="U634">
        <v>0.2</v>
      </c>
      <c r="V634">
        <v>85.786999999999949</v>
      </c>
    </row>
    <row r="635" spans="1:22" x14ac:dyDescent="0.35">
      <c r="A635">
        <v>8777</v>
      </c>
      <c r="B635" t="s">
        <v>10232</v>
      </c>
      <c r="C635">
        <v>2013</v>
      </c>
      <c r="D635" s="29">
        <v>41458</v>
      </c>
      <c r="E635" s="29">
        <v>41459</v>
      </c>
      <c r="F635" t="s">
        <v>188</v>
      </c>
      <c r="G635" t="s">
        <v>895</v>
      </c>
      <c r="H635" t="s">
        <v>896</v>
      </c>
      <c r="I635" t="s">
        <v>41</v>
      </c>
      <c r="J635" t="s">
        <v>27</v>
      </c>
      <c r="K635" t="s">
        <v>1681</v>
      </c>
      <c r="L635" t="s">
        <v>104</v>
      </c>
      <c r="M635">
        <v>77340</v>
      </c>
      <c r="N635" t="s">
        <v>105</v>
      </c>
      <c r="O635" t="s">
        <v>2580</v>
      </c>
      <c r="P635" t="s">
        <v>32</v>
      </c>
      <c r="Q635" t="s">
        <v>36</v>
      </c>
      <c r="R635" t="s">
        <v>2581</v>
      </c>
      <c r="S635">
        <v>528.42999999999995</v>
      </c>
      <c r="T635">
        <v>5</v>
      </c>
      <c r="U635">
        <v>0.3</v>
      </c>
      <c r="V635">
        <v>0</v>
      </c>
    </row>
    <row r="636" spans="1:22" x14ac:dyDescent="0.35">
      <c r="A636">
        <v>8133</v>
      </c>
      <c r="B636" t="s">
        <v>9848</v>
      </c>
      <c r="C636">
        <v>2011</v>
      </c>
      <c r="D636" s="29">
        <v>40744</v>
      </c>
      <c r="E636" s="29">
        <v>40747</v>
      </c>
      <c r="F636" t="s">
        <v>188</v>
      </c>
      <c r="G636" t="s">
        <v>581</v>
      </c>
      <c r="H636" t="s">
        <v>582</v>
      </c>
      <c r="I636" t="s">
        <v>41</v>
      </c>
      <c r="J636" t="s">
        <v>27</v>
      </c>
      <c r="K636" t="s">
        <v>2855</v>
      </c>
      <c r="L636" t="s">
        <v>43</v>
      </c>
      <c r="M636">
        <v>92503</v>
      </c>
      <c r="N636" t="s">
        <v>44</v>
      </c>
      <c r="O636" t="s">
        <v>2011</v>
      </c>
      <c r="P636" t="s">
        <v>46</v>
      </c>
      <c r="Q636" t="s">
        <v>59</v>
      </c>
      <c r="R636" t="s">
        <v>2012</v>
      </c>
      <c r="S636">
        <v>535.41</v>
      </c>
      <c r="T636">
        <v>3</v>
      </c>
      <c r="U636">
        <v>0</v>
      </c>
      <c r="V636">
        <v>160.62299999999993</v>
      </c>
    </row>
    <row r="637" spans="1:22" x14ac:dyDescent="0.35">
      <c r="A637">
        <v>4546</v>
      </c>
      <c r="B637" t="s">
        <v>7585</v>
      </c>
      <c r="C637">
        <v>2012</v>
      </c>
      <c r="D637" s="29">
        <v>41102</v>
      </c>
      <c r="E637" s="29">
        <v>41107</v>
      </c>
      <c r="F637" t="s">
        <v>23</v>
      </c>
      <c r="G637" t="s">
        <v>1815</v>
      </c>
      <c r="H637" t="s">
        <v>1816</v>
      </c>
      <c r="I637" t="s">
        <v>26</v>
      </c>
      <c r="J637" t="s">
        <v>27</v>
      </c>
      <c r="K637" t="s">
        <v>303</v>
      </c>
      <c r="L637" t="s">
        <v>211</v>
      </c>
      <c r="M637">
        <v>60610</v>
      </c>
      <c r="N637" t="s">
        <v>105</v>
      </c>
      <c r="O637" t="s">
        <v>6301</v>
      </c>
      <c r="P637" t="s">
        <v>71</v>
      </c>
      <c r="Q637" t="s">
        <v>72</v>
      </c>
      <c r="R637" t="s">
        <v>6302</v>
      </c>
      <c r="S637">
        <v>537.54399999999998</v>
      </c>
      <c r="T637">
        <v>7</v>
      </c>
      <c r="U637">
        <v>0.2</v>
      </c>
      <c r="V637">
        <v>53.754400000000004</v>
      </c>
    </row>
    <row r="638" spans="1:22" x14ac:dyDescent="0.35">
      <c r="A638">
        <v>5298</v>
      </c>
      <c r="B638" t="s">
        <v>8128</v>
      </c>
      <c r="C638">
        <v>2014</v>
      </c>
      <c r="D638" s="29">
        <v>41848</v>
      </c>
      <c r="E638" s="29">
        <v>41852</v>
      </c>
      <c r="F638" t="s">
        <v>50</v>
      </c>
      <c r="G638" t="s">
        <v>7581</v>
      </c>
      <c r="H638" t="s">
        <v>7582</v>
      </c>
      <c r="I638" t="s">
        <v>26</v>
      </c>
      <c r="J638" t="s">
        <v>27</v>
      </c>
      <c r="K638" t="s">
        <v>3189</v>
      </c>
      <c r="L638" t="s">
        <v>267</v>
      </c>
      <c r="M638">
        <v>10701</v>
      </c>
      <c r="N638" t="s">
        <v>148</v>
      </c>
      <c r="O638" t="s">
        <v>2745</v>
      </c>
      <c r="P638" t="s">
        <v>71</v>
      </c>
      <c r="Q638" t="s">
        <v>72</v>
      </c>
      <c r="R638" t="s">
        <v>2746</v>
      </c>
      <c r="S638">
        <v>543.91999999999996</v>
      </c>
      <c r="T638">
        <v>8</v>
      </c>
      <c r="U638">
        <v>0</v>
      </c>
      <c r="V638">
        <v>135.98000000000002</v>
      </c>
    </row>
    <row r="639" spans="1:22" x14ac:dyDescent="0.35">
      <c r="A639">
        <v>1201</v>
      </c>
      <c r="B639" t="s">
        <v>3413</v>
      </c>
      <c r="C639">
        <v>2013</v>
      </c>
      <c r="D639" s="29">
        <v>41474</v>
      </c>
      <c r="E639" s="29">
        <v>41480</v>
      </c>
      <c r="F639" t="s">
        <v>50</v>
      </c>
      <c r="G639" t="s">
        <v>2679</v>
      </c>
      <c r="H639" t="s">
        <v>2680</v>
      </c>
      <c r="I639" t="s">
        <v>41</v>
      </c>
      <c r="J639" t="s">
        <v>27</v>
      </c>
      <c r="K639" t="s">
        <v>807</v>
      </c>
      <c r="L639" t="s">
        <v>457</v>
      </c>
      <c r="M639">
        <v>80219</v>
      </c>
      <c r="N639" t="s">
        <v>44</v>
      </c>
      <c r="O639" t="s">
        <v>2455</v>
      </c>
      <c r="P639" t="s">
        <v>32</v>
      </c>
      <c r="Q639" t="s">
        <v>36</v>
      </c>
      <c r="R639" t="s">
        <v>2456</v>
      </c>
      <c r="S639">
        <v>544.00800000000004</v>
      </c>
      <c r="T639">
        <v>3</v>
      </c>
      <c r="U639">
        <v>0.2</v>
      </c>
      <c r="V639">
        <v>40.800600000000003</v>
      </c>
    </row>
    <row r="640" spans="1:22" x14ac:dyDescent="0.35">
      <c r="A640">
        <v>2437</v>
      </c>
      <c r="B640" t="s">
        <v>5500</v>
      </c>
      <c r="C640">
        <v>2014</v>
      </c>
      <c r="D640" s="29">
        <v>41824</v>
      </c>
      <c r="E640" s="29">
        <v>41831</v>
      </c>
      <c r="F640" t="s">
        <v>50</v>
      </c>
      <c r="G640" t="s">
        <v>2052</v>
      </c>
      <c r="H640" t="s">
        <v>2053</v>
      </c>
      <c r="I640" t="s">
        <v>26</v>
      </c>
      <c r="J640" t="s">
        <v>27</v>
      </c>
      <c r="K640" t="s">
        <v>2851</v>
      </c>
      <c r="L640" t="s">
        <v>668</v>
      </c>
      <c r="M640">
        <v>87401</v>
      </c>
      <c r="N640" t="s">
        <v>44</v>
      </c>
      <c r="O640" t="s">
        <v>338</v>
      </c>
      <c r="P640" t="s">
        <v>32</v>
      </c>
      <c r="Q640" t="s">
        <v>65</v>
      </c>
      <c r="R640" t="s">
        <v>339</v>
      </c>
      <c r="S640">
        <v>545.85</v>
      </c>
      <c r="T640">
        <v>9</v>
      </c>
      <c r="U640">
        <v>0</v>
      </c>
      <c r="V640">
        <v>114.6285</v>
      </c>
    </row>
    <row r="641" spans="1:22" x14ac:dyDescent="0.35">
      <c r="A641">
        <v>1550</v>
      </c>
      <c r="B641" t="s">
        <v>4107</v>
      </c>
      <c r="C641">
        <v>2011</v>
      </c>
      <c r="D641" s="29">
        <v>40730</v>
      </c>
      <c r="E641" s="29">
        <v>40732</v>
      </c>
      <c r="F641" t="s">
        <v>188</v>
      </c>
      <c r="G641" t="s">
        <v>1827</v>
      </c>
      <c r="H641" t="s">
        <v>1828</v>
      </c>
      <c r="I641" t="s">
        <v>26</v>
      </c>
      <c r="J641" t="s">
        <v>27</v>
      </c>
      <c r="K641" t="s">
        <v>266</v>
      </c>
      <c r="L641" t="s">
        <v>267</v>
      </c>
      <c r="M641">
        <v>10011</v>
      </c>
      <c r="N641" t="s">
        <v>148</v>
      </c>
      <c r="O641" t="s">
        <v>3458</v>
      </c>
      <c r="P641" t="s">
        <v>71</v>
      </c>
      <c r="Q641" t="s">
        <v>1216</v>
      </c>
      <c r="R641" t="s">
        <v>3459</v>
      </c>
      <c r="S641">
        <v>559.99200000000008</v>
      </c>
      <c r="T641">
        <v>1</v>
      </c>
      <c r="U641">
        <v>0.2</v>
      </c>
      <c r="V641">
        <v>174.99749999999997</v>
      </c>
    </row>
    <row r="642" spans="1:22" x14ac:dyDescent="0.35">
      <c r="A642">
        <v>2810</v>
      </c>
      <c r="B642" t="s">
        <v>5984</v>
      </c>
      <c r="C642">
        <v>2012</v>
      </c>
      <c r="D642" s="29">
        <v>41115</v>
      </c>
      <c r="E642" s="29">
        <v>41117</v>
      </c>
      <c r="F642" t="s">
        <v>23</v>
      </c>
      <c r="G642" t="s">
        <v>5985</v>
      </c>
      <c r="H642" t="s">
        <v>5986</v>
      </c>
      <c r="I642" t="s">
        <v>26</v>
      </c>
      <c r="J642" t="s">
        <v>27</v>
      </c>
      <c r="K642" t="s">
        <v>95</v>
      </c>
      <c r="L642" t="s">
        <v>96</v>
      </c>
      <c r="M642">
        <v>98115</v>
      </c>
      <c r="N642" t="s">
        <v>44</v>
      </c>
      <c r="O642" t="s">
        <v>4519</v>
      </c>
      <c r="P642" t="s">
        <v>32</v>
      </c>
      <c r="Q642" t="s">
        <v>36</v>
      </c>
      <c r="R642" t="s">
        <v>4520</v>
      </c>
      <c r="S642">
        <v>561.5680000000001</v>
      </c>
      <c r="T642">
        <v>2</v>
      </c>
      <c r="U642">
        <v>0.2</v>
      </c>
      <c r="V642">
        <v>28.078400000000016</v>
      </c>
    </row>
    <row r="643" spans="1:22" x14ac:dyDescent="0.35">
      <c r="A643">
        <v>5158</v>
      </c>
      <c r="B643" t="s">
        <v>8035</v>
      </c>
      <c r="C643">
        <v>2014</v>
      </c>
      <c r="D643" s="29">
        <v>41821</v>
      </c>
      <c r="E643" s="29">
        <v>41825</v>
      </c>
      <c r="F643" t="s">
        <v>23</v>
      </c>
      <c r="G643" t="s">
        <v>6370</v>
      </c>
      <c r="H643" t="s">
        <v>6371</v>
      </c>
      <c r="I643" t="s">
        <v>102</v>
      </c>
      <c r="J643" t="s">
        <v>27</v>
      </c>
      <c r="K643" t="s">
        <v>303</v>
      </c>
      <c r="L643" t="s">
        <v>211</v>
      </c>
      <c r="M643">
        <v>60653</v>
      </c>
      <c r="N643" t="s">
        <v>105</v>
      </c>
      <c r="O643" t="s">
        <v>7267</v>
      </c>
      <c r="P643" t="s">
        <v>32</v>
      </c>
      <c r="Q643" t="s">
        <v>36</v>
      </c>
      <c r="R643" t="s">
        <v>7268</v>
      </c>
      <c r="S643">
        <v>569.05799999999999</v>
      </c>
      <c r="T643">
        <v>3</v>
      </c>
      <c r="U643">
        <v>0.3</v>
      </c>
      <c r="V643">
        <v>-178.84680000000006</v>
      </c>
    </row>
    <row r="644" spans="1:22" x14ac:dyDescent="0.35">
      <c r="A644">
        <v>1319</v>
      </c>
      <c r="B644" t="s">
        <v>3639</v>
      </c>
      <c r="C644">
        <v>2011</v>
      </c>
      <c r="D644" s="29">
        <v>40725</v>
      </c>
      <c r="E644" s="29">
        <v>40729</v>
      </c>
      <c r="F644" t="s">
        <v>50</v>
      </c>
      <c r="G644" t="s">
        <v>3640</v>
      </c>
      <c r="H644" t="s">
        <v>3641</v>
      </c>
      <c r="I644" t="s">
        <v>41</v>
      </c>
      <c r="J644" t="s">
        <v>27</v>
      </c>
      <c r="K644" t="s">
        <v>3642</v>
      </c>
      <c r="L644" t="s">
        <v>54</v>
      </c>
      <c r="M644">
        <v>32725</v>
      </c>
      <c r="N644" t="s">
        <v>30</v>
      </c>
      <c r="O644" t="s">
        <v>3515</v>
      </c>
      <c r="P644" t="s">
        <v>71</v>
      </c>
      <c r="Q644" t="s">
        <v>72</v>
      </c>
      <c r="R644" t="s">
        <v>3516</v>
      </c>
      <c r="S644">
        <v>575.91999999999996</v>
      </c>
      <c r="T644">
        <v>2</v>
      </c>
      <c r="U644">
        <v>0.2</v>
      </c>
      <c r="V644">
        <v>71.989999999999981</v>
      </c>
    </row>
    <row r="645" spans="1:22" x14ac:dyDescent="0.35">
      <c r="A645">
        <v>5801</v>
      </c>
      <c r="B645" t="s">
        <v>8496</v>
      </c>
      <c r="C645">
        <v>2011</v>
      </c>
      <c r="D645" s="29">
        <v>40735</v>
      </c>
      <c r="E645" s="29">
        <v>40738</v>
      </c>
      <c r="F645" t="s">
        <v>188</v>
      </c>
      <c r="G645" t="s">
        <v>3679</v>
      </c>
      <c r="H645" t="s">
        <v>3680</v>
      </c>
      <c r="I645" t="s">
        <v>26</v>
      </c>
      <c r="J645" t="s">
        <v>27</v>
      </c>
      <c r="K645" t="s">
        <v>4172</v>
      </c>
      <c r="L645" t="s">
        <v>104</v>
      </c>
      <c r="M645">
        <v>79907</v>
      </c>
      <c r="N645" t="s">
        <v>105</v>
      </c>
      <c r="O645" t="s">
        <v>4599</v>
      </c>
      <c r="P645" t="s">
        <v>71</v>
      </c>
      <c r="Q645" t="s">
        <v>72</v>
      </c>
      <c r="R645" t="s">
        <v>4600</v>
      </c>
      <c r="S645">
        <v>575.96800000000007</v>
      </c>
      <c r="T645">
        <v>4</v>
      </c>
      <c r="U645">
        <v>0.2</v>
      </c>
      <c r="V645">
        <v>43.197600000000023</v>
      </c>
    </row>
    <row r="646" spans="1:22" x14ac:dyDescent="0.35">
      <c r="A646">
        <v>1212</v>
      </c>
      <c r="B646" t="s">
        <v>3419</v>
      </c>
      <c r="C646">
        <v>2013</v>
      </c>
      <c r="D646" s="29">
        <v>41470</v>
      </c>
      <c r="E646" s="29">
        <v>41474</v>
      </c>
      <c r="F646" t="s">
        <v>23</v>
      </c>
      <c r="G646" t="s">
        <v>3420</v>
      </c>
      <c r="H646" t="s">
        <v>3421</v>
      </c>
      <c r="I646" t="s">
        <v>41</v>
      </c>
      <c r="J646" t="s">
        <v>27</v>
      </c>
      <c r="K646" t="s">
        <v>266</v>
      </c>
      <c r="L646" t="s">
        <v>267</v>
      </c>
      <c r="M646">
        <v>10009</v>
      </c>
      <c r="N646" t="s">
        <v>148</v>
      </c>
      <c r="O646" t="s">
        <v>852</v>
      </c>
      <c r="P646" t="s">
        <v>32</v>
      </c>
      <c r="Q646" t="s">
        <v>33</v>
      </c>
      <c r="R646" t="s">
        <v>853</v>
      </c>
      <c r="S646">
        <v>579.13599999999997</v>
      </c>
      <c r="T646">
        <v>4</v>
      </c>
      <c r="U646">
        <v>0.2</v>
      </c>
      <c r="V646">
        <v>21.717599999999948</v>
      </c>
    </row>
    <row r="647" spans="1:22" x14ac:dyDescent="0.35">
      <c r="A647">
        <v>1204</v>
      </c>
      <c r="B647" t="s">
        <v>3413</v>
      </c>
      <c r="C647">
        <v>2013</v>
      </c>
      <c r="D647" s="29">
        <v>41474</v>
      </c>
      <c r="E647" s="29">
        <v>41480</v>
      </c>
      <c r="F647" t="s">
        <v>50</v>
      </c>
      <c r="G647" t="s">
        <v>2679</v>
      </c>
      <c r="H647" t="s">
        <v>2680</v>
      </c>
      <c r="I647" t="s">
        <v>41</v>
      </c>
      <c r="J647" t="s">
        <v>27</v>
      </c>
      <c r="K647" t="s">
        <v>807</v>
      </c>
      <c r="L647" t="s">
        <v>457</v>
      </c>
      <c r="M647">
        <v>80219</v>
      </c>
      <c r="N647" t="s">
        <v>44</v>
      </c>
      <c r="O647" t="s">
        <v>3414</v>
      </c>
      <c r="P647" t="s">
        <v>46</v>
      </c>
      <c r="Q647" t="s">
        <v>59</v>
      </c>
      <c r="R647" t="s">
        <v>3415</v>
      </c>
      <c r="S647">
        <v>593.5680000000001</v>
      </c>
      <c r="T647">
        <v>2</v>
      </c>
      <c r="U647">
        <v>0.2</v>
      </c>
      <c r="V647">
        <v>0</v>
      </c>
    </row>
    <row r="648" spans="1:22" x14ac:dyDescent="0.35">
      <c r="A648">
        <v>2047</v>
      </c>
      <c r="B648" t="s">
        <v>4923</v>
      </c>
      <c r="C648">
        <v>2013</v>
      </c>
      <c r="D648" s="29">
        <v>41473</v>
      </c>
      <c r="E648" s="29">
        <v>41477</v>
      </c>
      <c r="F648" t="s">
        <v>50</v>
      </c>
      <c r="G648" t="s">
        <v>4924</v>
      </c>
      <c r="H648" t="s">
        <v>4925</v>
      </c>
      <c r="I648" t="s">
        <v>41</v>
      </c>
      <c r="J648" t="s">
        <v>27</v>
      </c>
      <c r="K648" t="s">
        <v>4926</v>
      </c>
      <c r="L648" t="s">
        <v>788</v>
      </c>
      <c r="M648">
        <v>8861</v>
      </c>
      <c r="N648" t="s">
        <v>148</v>
      </c>
      <c r="O648" t="s">
        <v>1046</v>
      </c>
      <c r="P648" t="s">
        <v>71</v>
      </c>
      <c r="Q648" t="s">
        <v>72</v>
      </c>
      <c r="R648" t="s">
        <v>1047</v>
      </c>
      <c r="S648">
        <v>597</v>
      </c>
      <c r="T648">
        <v>3</v>
      </c>
      <c r="U648">
        <v>0</v>
      </c>
      <c r="V648">
        <v>280.59000000000003</v>
      </c>
    </row>
    <row r="649" spans="1:22" x14ac:dyDescent="0.35">
      <c r="A649">
        <v>1913</v>
      </c>
      <c r="B649" t="s">
        <v>4748</v>
      </c>
      <c r="C649">
        <v>2014</v>
      </c>
      <c r="D649" s="29">
        <v>41824</v>
      </c>
      <c r="E649" s="29">
        <v>41827</v>
      </c>
      <c r="F649" t="s">
        <v>23</v>
      </c>
      <c r="G649" t="s">
        <v>3287</v>
      </c>
      <c r="H649" t="s">
        <v>3288</v>
      </c>
      <c r="I649" t="s">
        <v>41</v>
      </c>
      <c r="J649" t="s">
        <v>27</v>
      </c>
      <c r="K649" t="s">
        <v>184</v>
      </c>
      <c r="L649" t="s">
        <v>104</v>
      </c>
      <c r="M649">
        <v>77041</v>
      </c>
      <c r="N649" t="s">
        <v>105</v>
      </c>
      <c r="O649" t="s">
        <v>4751</v>
      </c>
      <c r="P649" t="s">
        <v>71</v>
      </c>
      <c r="Q649" t="s">
        <v>682</v>
      </c>
      <c r="R649" t="s">
        <v>4752</v>
      </c>
      <c r="S649">
        <v>597.13200000000006</v>
      </c>
      <c r="T649">
        <v>3</v>
      </c>
      <c r="U649">
        <v>0.4</v>
      </c>
      <c r="V649">
        <v>49.760999999999967</v>
      </c>
    </row>
    <row r="650" spans="1:22" x14ac:dyDescent="0.35">
      <c r="A650">
        <v>4049</v>
      </c>
      <c r="B650" t="s">
        <v>7174</v>
      </c>
      <c r="C650">
        <v>2012</v>
      </c>
      <c r="D650" s="29">
        <v>41106</v>
      </c>
      <c r="E650" s="29">
        <v>41109</v>
      </c>
      <c r="F650" t="s">
        <v>188</v>
      </c>
      <c r="G650" t="s">
        <v>6982</v>
      </c>
      <c r="H650" t="s">
        <v>6983</v>
      </c>
      <c r="I650" t="s">
        <v>41</v>
      </c>
      <c r="J650" t="s">
        <v>27</v>
      </c>
      <c r="K650" t="s">
        <v>266</v>
      </c>
      <c r="L650" t="s">
        <v>267</v>
      </c>
      <c r="M650">
        <v>10035</v>
      </c>
      <c r="N650" t="s">
        <v>148</v>
      </c>
      <c r="O650" t="s">
        <v>3409</v>
      </c>
      <c r="P650" t="s">
        <v>71</v>
      </c>
      <c r="Q650" t="s">
        <v>161</v>
      </c>
      <c r="R650" t="s">
        <v>3410</v>
      </c>
      <c r="S650">
        <v>599.9</v>
      </c>
      <c r="T650">
        <v>10</v>
      </c>
      <c r="U650">
        <v>0</v>
      </c>
      <c r="V650">
        <v>191.96799999999996</v>
      </c>
    </row>
    <row r="651" spans="1:22" x14ac:dyDescent="0.35">
      <c r="A651">
        <v>7043</v>
      </c>
      <c r="B651" t="s">
        <v>9257</v>
      </c>
      <c r="C651">
        <v>2014</v>
      </c>
      <c r="D651" s="29">
        <v>41839</v>
      </c>
      <c r="E651" s="29">
        <v>41844</v>
      </c>
      <c r="F651" t="s">
        <v>50</v>
      </c>
      <c r="G651" t="s">
        <v>2304</v>
      </c>
      <c r="H651" t="s">
        <v>2305</v>
      </c>
      <c r="I651" t="s">
        <v>26</v>
      </c>
      <c r="J651" t="s">
        <v>27</v>
      </c>
      <c r="K651" t="s">
        <v>146</v>
      </c>
      <c r="L651" t="s">
        <v>147</v>
      </c>
      <c r="M651">
        <v>19134</v>
      </c>
      <c r="N651" t="s">
        <v>148</v>
      </c>
      <c r="O651" t="s">
        <v>7663</v>
      </c>
      <c r="P651" t="s">
        <v>71</v>
      </c>
      <c r="Q651" t="s">
        <v>1216</v>
      </c>
      <c r="R651" t="s">
        <v>7664</v>
      </c>
      <c r="S651">
        <v>599.97</v>
      </c>
      <c r="T651">
        <v>5</v>
      </c>
      <c r="U651">
        <v>0.4</v>
      </c>
      <c r="V651">
        <v>69.996499999999969</v>
      </c>
    </row>
    <row r="652" spans="1:22" x14ac:dyDescent="0.35">
      <c r="A652">
        <v>1020</v>
      </c>
      <c r="B652" t="s">
        <v>3024</v>
      </c>
      <c r="C652">
        <v>2012</v>
      </c>
      <c r="D652" s="29">
        <v>41096</v>
      </c>
      <c r="E652" s="29">
        <v>41100</v>
      </c>
      <c r="F652" t="s">
        <v>50</v>
      </c>
      <c r="G652" t="s">
        <v>3025</v>
      </c>
      <c r="H652" t="s">
        <v>3026</v>
      </c>
      <c r="I652" t="s">
        <v>41</v>
      </c>
      <c r="J652" t="s">
        <v>27</v>
      </c>
      <c r="K652" t="s">
        <v>266</v>
      </c>
      <c r="L652" t="s">
        <v>267</v>
      </c>
      <c r="M652">
        <v>10011</v>
      </c>
      <c r="N652" t="s">
        <v>148</v>
      </c>
      <c r="O652" t="s">
        <v>3031</v>
      </c>
      <c r="P652" t="s">
        <v>46</v>
      </c>
      <c r="Q652" t="s">
        <v>59</v>
      </c>
      <c r="R652" t="s">
        <v>3032</v>
      </c>
      <c r="S652">
        <v>601.65</v>
      </c>
      <c r="T652">
        <v>5</v>
      </c>
      <c r="U652">
        <v>0</v>
      </c>
      <c r="V652">
        <v>156.42899999999997</v>
      </c>
    </row>
    <row r="653" spans="1:22" x14ac:dyDescent="0.35">
      <c r="A653">
        <v>9422</v>
      </c>
      <c r="B653" t="s">
        <v>10609</v>
      </c>
      <c r="C653">
        <v>2011</v>
      </c>
      <c r="D653" s="29">
        <v>40747</v>
      </c>
      <c r="E653" s="29">
        <v>40751</v>
      </c>
      <c r="F653" t="s">
        <v>50</v>
      </c>
      <c r="G653" t="s">
        <v>6784</v>
      </c>
      <c r="H653" t="s">
        <v>6785</v>
      </c>
      <c r="I653" t="s">
        <v>41</v>
      </c>
      <c r="J653" t="s">
        <v>27</v>
      </c>
      <c r="K653" t="s">
        <v>127</v>
      </c>
      <c r="L653" t="s">
        <v>43</v>
      </c>
      <c r="M653">
        <v>94122</v>
      </c>
      <c r="N653" t="s">
        <v>44</v>
      </c>
      <c r="O653" t="s">
        <v>4238</v>
      </c>
      <c r="P653" t="s">
        <v>71</v>
      </c>
      <c r="Q653" t="s">
        <v>72</v>
      </c>
      <c r="R653" t="s">
        <v>4239</v>
      </c>
      <c r="S653">
        <v>604.75199999999995</v>
      </c>
      <c r="T653">
        <v>6</v>
      </c>
      <c r="U653">
        <v>0.2</v>
      </c>
      <c r="V653">
        <v>60.475200000000058</v>
      </c>
    </row>
    <row r="654" spans="1:22" x14ac:dyDescent="0.35">
      <c r="A654">
        <v>6944</v>
      </c>
      <c r="B654" t="s">
        <v>9194</v>
      </c>
      <c r="C654">
        <v>2012</v>
      </c>
      <c r="D654" s="29">
        <v>41115</v>
      </c>
      <c r="E654" s="29">
        <v>41120</v>
      </c>
      <c r="F654" t="s">
        <v>50</v>
      </c>
      <c r="G654" t="s">
        <v>6692</v>
      </c>
      <c r="H654" t="s">
        <v>6693</v>
      </c>
      <c r="I654" t="s">
        <v>26</v>
      </c>
      <c r="J654" t="s">
        <v>27</v>
      </c>
      <c r="K654" t="s">
        <v>42</v>
      </c>
      <c r="L654" t="s">
        <v>43</v>
      </c>
      <c r="M654">
        <v>90032</v>
      </c>
      <c r="N654" t="s">
        <v>44</v>
      </c>
      <c r="O654" t="s">
        <v>9195</v>
      </c>
      <c r="P654" t="s">
        <v>71</v>
      </c>
      <c r="Q654" t="s">
        <v>72</v>
      </c>
      <c r="R654" t="s">
        <v>9196</v>
      </c>
      <c r="S654">
        <v>623.96</v>
      </c>
      <c r="T654">
        <v>5</v>
      </c>
      <c r="U654">
        <v>0.2</v>
      </c>
      <c r="V654">
        <v>38.997500000000002</v>
      </c>
    </row>
    <row r="655" spans="1:22" x14ac:dyDescent="0.35">
      <c r="A655">
        <v>8024</v>
      </c>
      <c r="B655" t="s">
        <v>9787</v>
      </c>
      <c r="C655">
        <v>2011</v>
      </c>
      <c r="D655" s="29">
        <v>40745</v>
      </c>
      <c r="E655" s="29">
        <v>40749</v>
      </c>
      <c r="F655" t="s">
        <v>50</v>
      </c>
      <c r="G655" t="s">
        <v>3744</v>
      </c>
      <c r="H655" t="s">
        <v>3745</v>
      </c>
      <c r="I655" t="s">
        <v>41</v>
      </c>
      <c r="J655" t="s">
        <v>27</v>
      </c>
      <c r="K655" t="s">
        <v>815</v>
      </c>
      <c r="L655" t="s">
        <v>104</v>
      </c>
      <c r="M655">
        <v>75217</v>
      </c>
      <c r="N655" t="s">
        <v>105</v>
      </c>
      <c r="O655" t="s">
        <v>1931</v>
      </c>
      <c r="P655" t="s">
        <v>32</v>
      </c>
      <c r="Q655" t="s">
        <v>36</v>
      </c>
      <c r="R655" t="s">
        <v>1932</v>
      </c>
      <c r="S655">
        <v>657.93</v>
      </c>
      <c r="T655">
        <v>5</v>
      </c>
      <c r="U655">
        <v>0.3</v>
      </c>
      <c r="V655">
        <v>-93.989999999999952</v>
      </c>
    </row>
    <row r="656" spans="1:22" x14ac:dyDescent="0.35">
      <c r="A656">
        <v>4550</v>
      </c>
      <c r="B656" t="s">
        <v>7585</v>
      </c>
      <c r="C656">
        <v>2012</v>
      </c>
      <c r="D656" s="29">
        <v>41102</v>
      </c>
      <c r="E656" s="29">
        <v>41107</v>
      </c>
      <c r="F656" t="s">
        <v>23</v>
      </c>
      <c r="G656" t="s">
        <v>1815</v>
      </c>
      <c r="H656" t="s">
        <v>1816</v>
      </c>
      <c r="I656" t="s">
        <v>26</v>
      </c>
      <c r="J656" t="s">
        <v>27</v>
      </c>
      <c r="K656" t="s">
        <v>303</v>
      </c>
      <c r="L656" t="s">
        <v>211</v>
      </c>
      <c r="M656">
        <v>60610</v>
      </c>
      <c r="N656" t="s">
        <v>105</v>
      </c>
      <c r="O656" t="s">
        <v>2006</v>
      </c>
      <c r="P656" t="s">
        <v>71</v>
      </c>
      <c r="Q656" t="s">
        <v>72</v>
      </c>
      <c r="R656" t="s">
        <v>2007</v>
      </c>
      <c r="S656">
        <v>659.16800000000012</v>
      </c>
      <c r="T656">
        <v>4</v>
      </c>
      <c r="U656">
        <v>0.2</v>
      </c>
      <c r="V656">
        <v>49.437599999999975</v>
      </c>
    </row>
    <row r="657" spans="1:22" x14ac:dyDescent="0.35">
      <c r="A657">
        <v>1941</v>
      </c>
      <c r="B657" t="s">
        <v>4797</v>
      </c>
      <c r="C657">
        <v>2013</v>
      </c>
      <c r="D657" s="29">
        <v>41464</v>
      </c>
      <c r="E657" s="29">
        <v>41468</v>
      </c>
      <c r="F657" t="s">
        <v>50</v>
      </c>
      <c r="G657" t="s">
        <v>4798</v>
      </c>
      <c r="H657" t="s">
        <v>4799</v>
      </c>
      <c r="I657" t="s">
        <v>26</v>
      </c>
      <c r="J657" t="s">
        <v>27</v>
      </c>
      <c r="K657" t="s">
        <v>4800</v>
      </c>
      <c r="L657" t="s">
        <v>457</v>
      </c>
      <c r="M657">
        <v>80020</v>
      </c>
      <c r="N657" t="s">
        <v>44</v>
      </c>
      <c r="O657" t="s">
        <v>686</v>
      </c>
      <c r="P657" t="s">
        <v>32</v>
      </c>
      <c r="Q657" t="s">
        <v>36</v>
      </c>
      <c r="R657" t="s">
        <v>687</v>
      </c>
      <c r="S657">
        <v>662.88</v>
      </c>
      <c r="T657">
        <v>3</v>
      </c>
      <c r="U657">
        <v>0.2</v>
      </c>
      <c r="V657">
        <v>74.573999999999955</v>
      </c>
    </row>
    <row r="658" spans="1:22" x14ac:dyDescent="0.35">
      <c r="A658">
        <v>5501</v>
      </c>
      <c r="B658" t="s">
        <v>8286</v>
      </c>
      <c r="C658">
        <v>2014</v>
      </c>
      <c r="D658" s="29">
        <v>41836</v>
      </c>
      <c r="E658" s="29">
        <v>41839</v>
      </c>
      <c r="F658" t="s">
        <v>23</v>
      </c>
      <c r="G658" t="s">
        <v>4324</v>
      </c>
      <c r="H658" t="s">
        <v>4325</v>
      </c>
      <c r="I658" t="s">
        <v>26</v>
      </c>
      <c r="J658" t="s">
        <v>27</v>
      </c>
      <c r="K658" t="s">
        <v>266</v>
      </c>
      <c r="L658" t="s">
        <v>267</v>
      </c>
      <c r="M658">
        <v>10024</v>
      </c>
      <c r="N658" t="s">
        <v>148</v>
      </c>
      <c r="O658" t="s">
        <v>5123</v>
      </c>
      <c r="P658" t="s">
        <v>32</v>
      </c>
      <c r="Q658" t="s">
        <v>36</v>
      </c>
      <c r="R658" t="s">
        <v>5124</v>
      </c>
      <c r="S658">
        <v>664.14599999999996</v>
      </c>
      <c r="T658">
        <v>6</v>
      </c>
      <c r="U658">
        <v>0.1</v>
      </c>
      <c r="V658">
        <v>88.552800000000005</v>
      </c>
    </row>
    <row r="659" spans="1:22" x14ac:dyDescent="0.35">
      <c r="A659">
        <v>3839</v>
      </c>
      <c r="B659" t="s">
        <v>6978</v>
      </c>
      <c r="C659">
        <v>2011</v>
      </c>
      <c r="D659" s="29">
        <v>40750</v>
      </c>
      <c r="E659" s="29">
        <v>40757</v>
      </c>
      <c r="F659" t="s">
        <v>50</v>
      </c>
      <c r="G659" t="s">
        <v>290</v>
      </c>
      <c r="H659" t="s">
        <v>291</v>
      </c>
      <c r="I659" t="s">
        <v>26</v>
      </c>
      <c r="J659" t="s">
        <v>27</v>
      </c>
      <c r="K659" t="s">
        <v>4045</v>
      </c>
      <c r="L659" t="s">
        <v>1392</v>
      </c>
      <c r="M659">
        <v>89031</v>
      </c>
      <c r="N659" t="s">
        <v>44</v>
      </c>
      <c r="O659" t="s">
        <v>1195</v>
      </c>
      <c r="P659" t="s">
        <v>32</v>
      </c>
      <c r="Q659" t="s">
        <v>36</v>
      </c>
      <c r="R659" t="s">
        <v>1196</v>
      </c>
      <c r="S659">
        <v>674.35200000000009</v>
      </c>
      <c r="T659">
        <v>3</v>
      </c>
      <c r="U659">
        <v>0.2</v>
      </c>
      <c r="V659">
        <v>-109.58220000000011</v>
      </c>
    </row>
    <row r="660" spans="1:22" x14ac:dyDescent="0.35">
      <c r="A660">
        <v>5932</v>
      </c>
      <c r="B660" t="s">
        <v>8581</v>
      </c>
      <c r="C660">
        <v>2014</v>
      </c>
      <c r="D660" s="29">
        <v>41828</v>
      </c>
      <c r="E660" s="29">
        <v>41830</v>
      </c>
      <c r="F660" t="s">
        <v>188</v>
      </c>
      <c r="G660" t="s">
        <v>1815</v>
      </c>
      <c r="H660" t="s">
        <v>1816</v>
      </c>
      <c r="I660" t="s">
        <v>26</v>
      </c>
      <c r="J660" t="s">
        <v>27</v>
      </c>
      <c r="K660" t="s">
        <v>146</v>
      </c>
      <c r="L660" t="s">
        <v>147</v>
      </c>
      <c r="M660">
        <v>19120</v>
      </c>
      <c r="N660" t="s">
        <v>148</v>
      </c>
      <c r="O660" t="s">
        <v>1676</v>
      </c>
      <c r="P660" t="s">
        <v>71</v>
      </c>
      <c r="Q660" t="s">
        <v>72</v>
      </c>
      <c r="R660" t="s">
        <v>1677</v>
      </c>
      <c r="S660">
        <v>683.98799999999994</v>
      </c>
      <c r="T660">
        <v>2</v>
      </c>
      <c r="U660">
        <v>0.4</v>
      </c>
      <c r="V660">
        <v>-113.9980000000001</v>
      </c>
    </row>
    <row r="661" spans="1:22" x14ac:dyDescent="0.35">
      <c r="A661">
        <v>339</v>
      </c>
      <c r="B661" t="s">
        <v>1220</v>
      </c>
      <c r="C661">
        <v>2011</v>
      </c>
      <c r="D661" s="29">
        <v>40736</v>
      </c>
      <c r="E661" s="29">
        <v>40741</v>
      </c>
      <c r="F661" t="s">
        <v>50</v>
      </c>
      <c r="G661" t="s">
        <v>1221</v>
      </c>
      <c r="H661" t="s">
        <v>1222</v>
      </c>
      <c r="I661" t="s">
        <v>41</v>
      </c>
      <c r="J661" t="s">
        <v>27</v>
      </c>
      <c r="K661" t="s">
        <v>127</v>
      </c>
      <c r="L661" t="s">
        <v>43</v>
      </c>
      <c r="M661">
        <v>94122</v>
      </c>
      <c r="N661" t="s">
        <v>44</v>
      </c>
      <c r="O661" t="s">
        <v>1225</v>
      </c>
      <c r="P661" t="s">
        <v>32</v>
      </c>
      <c r="Q661" t="s">
        <v>56</v>
      </c>
      <c r="R661" t="s">
        <v>1226</v>
      </c>
      <c r="S661">
        <v>698.35200000000009</v>
      </c>
      <c r="T661">
        <v>3</v>
      </c>
      <c r="U661">
        <v>0.2</v>
      </c>
      <c r="V661">
        <v>-17.458800000000053</v>
      </c>
    </row>
    <row r="662" spans="1:22" x14ac:dyDescent="0.35">
      <c r="A662">
        <v>2541</v>
      </c>
      <c r="B662" t="s">
        <v>5630</v>
      </c>
      <c r="C662">
        <v>2012</v>
      </c>
      <c r="D662" s="29">
        <v>41106</v>
      </c>
      <c r="E662" s="29">
        <v>41106</v>
      </c>
      <c r="F662" t="s">
        <v>1290</v>
      </c>
      <c r="G662" t="s">
        <v>5459</v>
      </c>
      <c r="H662" t="s">
        <v>5460</v>
      </c>
      <c r="I662" t="s">
        <v>41</v>
      </c>
      <c r="J662" t="s">
        <v>27</v>
      </c>
      <c r="K662" t="s">
        <v>127</v>
      </c>
      <c r="L662" t="s">
        <v>43</v>
      </c>
      <c r="M662">
        <v>94122</v>
      </c>
      <c r="N662" t="s">
        <v>44</v>
      </c>
      <c r="O662" t="s">
        <v>1136</v>
      </c>
      <c r="P662" t="s">
        <v>32</v>
      </c>
      <c r="Q662" t="s">
        <v>36</v>
      </c>
      <c r="R662" t="s">
        <v>1137</v>
      </c>
      <c r="S662">
        <v>700.15200000000004</v>
      </c>
      <c r="T662">
        <v>3</v>
      </c>
      <c r="U662">
        <v>0.2</v>
      </c>
      <c r="V662">
        <v>78.767099999999971</v>
      </c>
    </row>
    <row r="663" spans="1:22" x14ac:dyDescent="0.35">
      <c r="A663">
        <v>8649</v>
      </c>
      <c r="B663" t="s">
        <v>10161</v>
      </c>
      <c r="C663">
        <v>2013</v>
      </c>
      <c r="D663" s="29">
        <v>41485</v>
      </c>
      <c r="E663" s="29">
        <v>41490</v>
      </c>
      <c r="F663" t="s">
        <v>50</v>
      </c>
      <c r="G663" t="s">
        <v>5910</v>
      </c>
      <c r="H663" t="s">
        <v>5911</v>
      </c>
      <c r="I663" t="s">
        <v>26</v>
      </c>
      <c r="J663" t="s">
        <v>27</v>
      </c>
      <c r="K663" t="s">
        <v>467</v>
      </c>
      <c r="L663" t="s">
        <v>88</v>
      </c>
      <c r="M663">
        <v>28205</v>
      </c>
      <c r="N663" t="s">
        <v>30</v>
      </c>
      <c r="O663" t="s">
        <v>2795</v>
      </c>
      <c r="P663" t="s">
        <v>46</v>
      </c>
      <c r="Q663" t="s">
        <v>59</v>
      </c>
      <c r="R663" t="s">
        <v>2796</v>
      </c>
      <c r="S663">
        <v>704.76</v>
      </c>
      <c r="T663">
        <v>5</v>
      </c>
      <c r="U663">
        <v>0.2</v>
      </c>
      <c r="V663">
        <v>26.428499999999957</v>
      </c>
    </row>
    <row r="664" spans="1:22" x14ac:dyDescent="0.35">
      <c r="A664">
        <v>2809</v>
      </c>
      <c r="B664" t="s">
        <v>5984</v>
      </c>
      <c r="C664">
        <v>2012</v>
      </c>
      <c r="D664" s="29">
        <v>41115</v>
      </c>
      <c r="E664" s="29">
        <v>41117</v>
      </c>
      <c r="F664" t="s">
        <v>23</v>
      </c>
      <c r="G664" t="s">
        <v>5985</v>
      </c>
      <c r="H664" t="s">
        <v>5986</v>
      </c>
      <c r="I664" t="s">
        <v>26</v>
      </c>
      <c r="J664" t="s">
        <v>27</v>
      </c>
      <c r="K664" t="s">
        <v>95</v>
      </c>
      <c r="L664" t="s">
        <v>96</v>
      </c>
      <c r="M664">
        <v>98115</v>
      </c>
      <c r="N664" t="s">
        <v>44</v>
      </c>
      <c r="O664" t="s">
        <v>5019</v>
      </c>
      <c r="P664" t="s">
        <v>32</v>
      </c>
      <c r="Q664" t="s">
        <v>33</v>
      </c>
      <c r="R664" t="s">
        <v>5537</v>
      </c>
      <c r="S664">
        <v>704.9</v>
      </c>
      <c r="T664">
        <v>5</v>
      </c>
      <c r="U664">
        <v>0</v>
      </c>
      <c r="V664">
        <v>56.392000000000024</v>
      </c>
    </row>
    <row r="665" spans="1:22" x14ac:dyDescent="0.35">
      <c r="A665">
        <v>8049</v>
      </c>
      <c r="B665" t="s">
        <v>9803</v>
      </c>
      <c r="C665">
        <v>2013</v>
      </c>
      <c r="D665" s="29">
        <v>41459</v>
      </c>
      <c r="E665" s="29">
        <v>41463</v>
      </c>
      <c r="F665" t="s">
        <v>50</v>
      </c>
      <c r="G665" t="s">
        <v>1358</v>
      </c>
      <c r="H665" t="s">
        <v>1359</v>
      </c>
      <c r="I665" t="s">
        <v>41</v>
      </c>
      <c r="J665" t="s">
        <v>27</v>
      </c>
      <c r="K665" t="s">
        <v>266</v>
      </c>
      <c r="L665" t="s">
        <v>267</v>
      </c>
      <c r="M665">
        <v>10035</v>
      </c>
      <c r="N665" t="s">
        <v>148</v>
      </c>
      <c r="O665" t="s">
        <v>8071</v>
      </c>
      <c r="P665" t="s">
        <v>46</v>
      </c>
      <c r="Q665" t="s">
        <v>78</v>
      </c>
      <c r="R665" t="s">
        <v>8072</v>
      </c>
      <c r="S665">
        <v>706.86</v>
      </c>
      <c r="T665">
        <v>7</v>
      </c>
      <c r="U665">
        <v>0</v>
      </c>
      <c r="V665">
        <v>197.92079999999999</v>
      </c>
    </row>
    <row r="666" spans="1:22" x14ac:dyDescent="0.35">
      <c r="A666">
        <v>7908</v>
      </c>
      <c r="B666" t="s">
        <v>9730</v>
      </c>
      <c r="C666">
        <v>2013</v>
      </c>
      <c r="D666" s="29">
        <v>41486</v>
      </c>
      <c r="E666" s="29">
        <v>41489</v>
      </c>
      <c r="F666" t="s">
        <v>188</v>
      </c>
      <c r="G666" t="s">
        <v>2806</v>
      </c>
      <c r="H666" t="s">
        <v>2807</v>
      </c>
      <c r="I666" t="s">
        <v>41</v>
      </c>
      <c r="J666" t="s">
        <v>27</v>
      </c>
      <c r="K666" t="s">
        <v>127</v>
      </c>
      <c r="L666" t="s">
        <v>43</v>
      </c>
      <c r="M666">
        <v>94122</v>
      </c>
      <c r="N666" t="s">
        <v>44</v>
      </c>
      <c r="O666" t="s">
        <v>3305</v>
      </c>
      <c r="P666" t="s">
        <v>46</v>
      </c>
      <c r="Q666" t="s">
        <v>78</v>
      </c>
      <c r="R666" t="s">
        <v>3306</v>
      </c>
      <c r="S666">
        <v>715.64</v>
      </c>
      <c r="T666">
        <v>2</v>
      </c>
      <c r="U666">
        <v>0</v>
      </c>
      <c r="V666">
        <v>178.90999999999997</v>
      </c>
    </row>
    <row r="667" spans="1:22" x14ac:dyDescent="0.35">
      <c r="A667">
        <v>5040</v>
      </c>
      <c r="B667" t="s">
        <v>7959</v>
      </c>
      <c r="C667">
        <v>2012</v>
      </c>
      <c r="D667" s="29">
        <v>41101</v>
      </c>
      <c r="E667" s="29">
        <v>41102</v>
      </c>
      <c r="F667" t="s">
        <v>188</v>
      </c>
      <c r="G667" t="s">
        <v>4002</v>
      </c>
      <c r="H667" t="s">
        <v>4003</v>
      </c>
      <c r="I667" t="s">
        <v>41</v>
      </c>
      <c r="J667" t="s">
        <v>27</v>
      </c>
      <c r="K667" t="s">
        <v>521</v>
      </c>
      <c r="L667" t="s">
        <v>245</v>
      </c>
      <c r="M667">
        <v>19805</v>
      </c>
      <c r="N667" t="s">
        <v>148</v>
      </c>
      <c r="O667" t="s">
        <v>4464</v>
      </c>
      <c r="P667" t="s">
        <v>71</v>
      </c>
      <c r="Q667" t="s">
        <v>72</v>
      </c>
      <c r="R667" t="s">
        <v>4465</v>
      </c>
      <c r="S667">
        <v>716</v>
      </c>
      <c r="T667">
        <v>2</v>
      </c>
      <c r="U667">
        <v>0</v>
      </c>
      <c r="V667">
        <v>193.32000000000005</v>
      </c>
    </row>
    <row r="668" spans="1:22" x14ac:dyDescent="0.35">
      <c r="A668">
        <v>7168</v>
      </c>
      <c r="B668" t="s">
        <v>9324</v>
      </c>
      <c r="C668">
        <v>2011</v>
      </c>
      <c r="D668" s="29">
        <v>40746</v>
      </c>
      <c r="E668" s="29">
        <v>40748</v>
      </c>
      <c r="F668" t="s">
        <v>23</v>
      </c>
      <c r="G668" t="s">
        <v>2235</v>
      </c>
      <c r="H668" t="s">
        <v>2236</v>
      </c>
      <c r="I668" t="s">
        <v>26</v>
      </c>
      <c r="J668" t="s">
        <v>27</v>
      </c>
      <c r="K668" t="s">
        <v>127</v>
      </c>
      <c r="L668" t="s">
        <v>43</v>
      </c>
      <c r="M668">
        <v>94122</v>
      </c>
      <c r="N668" t="s">
        <v>44</v>
      </c>
      <c r="O668" t="s">
        <v>4730</v>
      </c>
      <c r="P668" t="s">
        <v>32</v>
      </c>
      <c r="Q668" t="s">
        <v>36</v>
      </c>
      <c r="R668" t="s">
        <v>4731</v>
      </c>
      <c r="S668">
        <v>717.72</v>
      </c>
      <c r="T668">
        <v>3</v>
      </c>
      <c r="U668">
        <v>0.2</v>
      </c>
      <c r="V668">
        <v>71.77200000000002</v>
      </c>
    </row>
    <row r="669" spans="1:22" x14ac:dyDescent="0.35">
      <c r="A669">
        <v>3155</v>
      </c>
      <c r="B669" t="s">
        <v>6365</v>
      </c>
      <c r="C669">
        <v>2014</v>
      </c>
      <c r="D669" s="29">
        <v>41841</v>
      </c>
      <c r="E669" s="29">
        <v>41845</v>
      </c>
      <c r="F669" t="s">
        <v>50</v>
      </c>
      <c r="G669" t="s">
        <v>3518</v>
      </c>
      <c r="H669" t="s">
        <v>3519</v>
      </c>
      <c r="I669" t="s">
        <v>41</v>
      </c>
      <c r="J669" t="s">
        <v>27</v>
      </c>
      <c r="K669" t="s">
        <v>6366</v>
      </c>
      <c r="L669" t="s">
        <v>229</v>
      </c>
      <c r="M669">
        <v>55369</v>
      </c>
      <c r="N669" t="s">
        <v>105</v>
      </c>
      <c r="O669" t="s">
        <v>6367</v>
      </c>
      <c r="P669" t="s">
        <v>46</v>
      </c>
      <c r="Q669" t="s">
        <v>75</v>
      </c>
      <c r="R669" t="s">
        <v>6368</v>
      </c>
      <c r="S669">
        <v>735.98</v>
      </c>
      <c r="T669">
        <v>2</v>
      </c>
      <c r="U669">
        <v>0</v>
      </c>
      <c r="V669">
        <v>331.19099999999997</v>
      </c>
    </row>
    <row r="670" spans="1:22" x14ac:dyDescent="0.35">
      <c r="A670">
        <v>1622</v>
      </c>
      <c r="B670" t="s">
        <v>4252</v>
      </c>
      <c r="C670">
        <v>2014</v>
      </c>
      <c r="D670" s="29">
        <v>41829</v>
      </c>
      <c r="E670" s="29">
        <v>41836</v>
      </c>
      <c r="F670" t="s">
        <v>50</v>
      </c>
      <c r="G670" t="s">
        <v>4253</v>
      </c>
      <c r="H670" t="s">
        <v>4254</v>
      </c>
      <c r="I670" t="s">
        <v>26</v>
      </c>
      <c r="J670" t="s">
        <v>27</v>
      </c>
      <c r="K670" t="s">
        <v>4255</v>
      </c>
      <c r="L670" t="s">
        <v>96</v>
      </c>
      <c r="M670">
        <v>98031</v>
      </c>
      <c r="N670" t="s">
        <v>44</v>
      </c>
      <c r="O670" t="s">
        <v>1971</v>
      </c>
      <c r="P670" t="s">
        <v>46</v>
      </c>
      <c r="Q670" t="s">
        <v>47</v>
      </c>
      <c r="R670" t="s">
        <v>1972</v>
      </c>
      <c r="S670">
        <v>786.48</v>
      </c>
      <c r="T670">
        <v>8</v>
      </c>
      <c r="U670">
        <v>0</v>
      </c>
      <c r="V670">
        <v>385.37520000000001</v>
      </c>
    </row>
    <row r="671" spans="1:22" x14ac:dyDescent="0.35">
      <c r="A671">
        <v>1872</v>
      </c>
      <c r="B671" t="s">
        <v>4666</v>
      </c>
      <c r="C671">
        <v>2011</v>
      </c>
      <c r="D671" s="29">
        <v>40745</v>
      </c>
      <c r="E671" s="29">
        <v>40749</v>
      </c>
      <c r="F671" t="s">
        <v>50</v>
      </c>
      <c r="G671" t="s">
        <v>4667</v>
      </c>
      <c r="H671" t="s">
        <v>4668</v>
      </c>
      <c r="I671" t="s">
        <v>41</v>
      </c>
      <c r="J671" t="s">
        <v>27</v>
      </c>
      <c r="K671" t="s">
        <v>127</v>
      </c>
      <c r="L671" t="s">
        <v>43</v>
      </c>
      <c r="M671">
        <v>94122</v>
      </c>
      <c r="N671" t="s">
        <v>44</v>
      </c>
      <c r="O671" t="s">
        <v>1726</v>
      </c>
      <c r="P671" t="s">
        <v>32</v>
      </c>
      <c r="Q671" t="s">
        <v>36</v>
      </c>
      <c r="R671" t="s">
        <v>1727</v>
      </c>
      <c r="S671">
        <v>801.5680000000001</v>
      </c>
      <c r="T671">
        <v>2</v>
      </c>
      <c r="U671">
        <v>0.2</v>
      </c>
      <c r="V671">
        <v>50.097999999999985</v>
      </c>
    </row>
    <row r="672" spans="1:22" x14ac:dyDescent="0.35">
      <c r="A672">
        <v>3915</v>
      </c>
      <c r="B672" t="s">
        <v>7058</v>
      </c>
      <c r="C672">
        <v>2014</v>
      </c>
      <c r="D672" s="29">
        <v>41839</v>
      </c>
      <c r="E672" s="29">
        <v>41844</v>
      </c>
      <c r="F672" t="s">
        <v>50</v>
      </c>
      <c r="G672" t="s">
        <v>5155</v>
      </c>
      <c r="H672" t="s">
        <v>5156</v>
      </c>
      <c r="I672" t="s">
        <v>26</v>
      </c>
      <c r="J672" t="s">
        <v>27</v>
      </c>
      <c r="K672" t="s">
        <v>544</v>
      </c>
      <c r="L672" t="s">
        <v>310</v>
      </c>
      <c r="M672">
        <v>85023</v>
      </c>
      <c r="N672" t="s">
        <v>44</v>
      </c>
      <c r="O672" t="s">
        <v>3326</v>
      </c>
      <c r="P672" t="s">
        <v>32</v>
      </c>
      <c r="Q672" t="s">
        <v>56</v>
      </c>
      <c r="R672" t="s">
        <v>3327</v>
      </c>
      <c r="S672">
        <v>801.59999999999991</v>
      </c>
      <c r="T672">
        <v>5</v>
      </c>
      <c r="U672">
        <v>0.5</v>
      </c>
      <c r="V672">
        <v>-448.89599999999996</v>
      </c>
    </row>
    <row r="673" spans="1:22" x14ac:dyDescent="0.35">
      <c r="A673">
        <v>3815</v>
      </c>
      <c r="B673" t="s">
        <v>6962</v>
      </c>
      <c r="C673">
        <v>2013</v>
      </c>
      <c r="D673" s="29">
        <v>41464</v>
      </c>
      <c r="E673" s="29">
        <v>41464</v>
      </c>
      <c r="F673" t="s">
        <v>1290</v>
      </c>
      <c r="G673" t="s">
        <v>125</v>
      </c>
      <c r="H673" t="s">
        <v>126</v>
      </c>
      <c r="I673" t="s">
        <v>26</v>
      </c>
      <c r="J673" t="s">
        <v>27</v>
      </c>
      <c r="K673" t="s">
        <v>1521</v>
      </c>
      <c r="L673" t="s">
        <v>54</v>
      </c>
      <c r="M673">
        <v>32216</v>
      </c>
      <c r="N673" t="s">
        <v>30</v>
      </c>
      <c r="O673" t="s">
        <v>4657</v>
      </c>
      <c r="P673" t="s">
        <v>71</v>
      </c>
      <c r="Q673" t="s">
        <v>72</v>
      </c>
      <c r="R673" t="s">
        <v>4658</v>
      </c>
      <c r="S673">
        <v>823.96000000000015</v>
      </c>
      <c r="T673">
        <v>5</v>
      </c>
      <c r="U673">
        <v>0.2</v>
      </c>
      <c r="V673">
        <v>51.497499999999974</v>
      </c>
    </row>
    <row r="674" spans="1:22" x14ac:dyDescent="0.35">
      <c r="A674">
        <v>1851</v>
      </c>
      <c r="B674" t="s">
        <v>4631</v>
      </c>
      <c r="C674">
        <v>2012</v>
      </c>
      <c r="D674" s="29">
        <v>41110</v>
      </c>
      <c r="E674" s="29">
        <v>41115</v>
      </c>
      <c r="F674" t="s">
        <v>23</v>
      </c>
      <c r="G674" t="s">
        <v>2839</v>
      </c>
      <c r="H674" t="s">
        <v>2840</v>
      </c>
      <c r="I674" t="s">
        <v>26</v>
      </c>
      <c r="J674" t="s">
        <v>27</v>
      </c>
      <c r="K674" t="s">
        <v>4632</v>
      </c>
      <c r="L674" t="s">
        <v>254</v>
      </c>
      <c r="M674">
        <v>46614</v>
      </c>
      <c r="N674" t="s">
        <v>105</v>
      </c>
      <c r="O674" t="s">
        <v>2245</v>
      </c>
      <c r="P674" t="s">
        <v>71</v>
      </c>
      <c r="Q674" t="s">
        <v>161</v>
      </c>
      <c r="R674" t="s">
        <v>2246</v>
      </c>
      <c r="S674">
        <v>831.2</v>
      </c>
      <c r="T674">
        <v>5</v>
      </c>
      <c r="U674">
        <v>0</v>
      </c>
      <c r="V674">
        <v>124.68000000000004</v>
      </c>
    </row>
    <row r="675" spans="1:22" x14ac:dyDescent="0.35">
      <c r="A675">
        <v>1203</v>
      </c>
      <c r="B675" t="s">
        <v>3413</v>
      </c>
      <c r="C675">
        <v>2013</v>
      </c>
      <c r="D675" s="29">
        <v>41474</v>
      </c>
      <c r="E675" s="29">
        <v>41480</v>
      </c>
      <c r="F675" t="s">
        <v>50</v>
      </c>
      <c r="G675" t="s">
        <v>2679</v>
      </c>
      <c r="H675" t="s">
        <v>2680</v>
      </c>
      <c r="I675" t="s">
        <v>41</v>
      </c>
      <c r="J675" t="s">
        <v>27</v>
      </c>
      <c r="K675" t="s">
        <v>807</v>
      </c>
      <c r="L675" t="s">
        <v>457</v>
      </c>
      <c r="M675">
        <v>80219</v>
      </c>
      <c r="N675" t="s">
        <v>44</v>
      </c>
      <c r="O675" t="s">
        <v>1588</v>
      </c>
      <c r="P675" t="s">
        <v>32</v>
      </c>
      <c r="Q675" t="s">
        <v>36</v>
      </c>
      <c r="R675" t="s">
        <v>1589</v>
      </c>
      <c r="S675">
        <v>854.35200000000009</v>
      </c>
      <c r="T675">
        <v>3</v>
      </c>
      <c r="U675">
        <v>0.2</v>
      </c>
      <c r="V675">
        <v>10.679399999999873</v>
      </c>
    </row>
    <row r="676" spans="1:22" x14ac:dyDescent="0.35">
      <c r="A676">
        <v>1031</v>
      </c>
      <c r="B676" t="s">
        <v>3057</v>
      </c>
      <c r="C676">
        <v>2011</v>
      </c>
      <c r="D676" s="29">
        <v>40735</v>
      </c>
      <c r="E676" s="29">
        <v>40739</v>
      </c>
      <c r="F676" t="s">
        <v>50</v>
      </c>
      <c r="G676" t="s">
        <v>1345</v>
      </c>
      <c r="H676" t="s">
        <v>1346</v>
      </c>
      <c r="I676" t="s">
        <v>41</v>
      </c>
      <c r="J676" t="s">
        <v>27</v>
      </c>
      <c r="K676" t="s">
        <v>1145</v>
      </c>
      <c r="L676" t="s">
        <v>788</v>
      </c>
      <c r="M676">
        <v>7601</v>
      </c>
      <c r="N676" t="s">
        <v>148</v>
      </c>
      <c r="O676" t="s">
        <v>1793</v>
      </c>
      <c r="P676" t="s">
        <v>32</v>
      </c>
      <c r="Q676" t="s">
        <v>36</v>
      </c>
      <c r="R676" t="s">
        <v>1794</v>
      </c>
      <c r="S676">
        <v>854.94</v>
      </c>
      <c r="T676">
        <v>3</v>
      </c>
      <c r="U676">
        <v>0</v>
      </c>
      <c r="V676">
        <v>213.73500000000001</v>
      </c>
    </row>
    <row r="677" spans="1:22" x14ac:dyDescent="0.35">
      <c r="A677">
        <v>1923</v>
      </c>
      <c r="B677" t="s">
        <v>4773</v>
      </c>
      <c r="C677">
        <v>2013</v>
      </c>
      <c r="D677" s="29">
        <v>41464</v>
      </c>
      <c r="E677" s="29">
        <v>41466</v>
      </c>
      <c r="F677" t="s">
        <v>23</v>
      </c>
      <c r="G677" t="s">
        <v>4774</v>
      </c>
      <c r="H677" t="s">
        <v>4775</v>
      </c>
      <c r="I677" t="s">
        <v>41</v>
      </c>
      <c r="J677" t="s">
        <v>27</v>
      </c>
      <c r="K677" t="s">
        <v>1127</v>
      </c>
      <c r="L677" t="s">
        <v>104</v>
      </c>
      <c r="M677">
        <v>76017</v>
      </c>
      <c r="N677" t="s">
        <v>105</v>
      </c>
      <c r="O677" t="s">
        <v>4776</v>
      </c>
      <c r="P677" t="s">
        <v>71</v>
      </c>
      <c r="Q677" t="s">
        <v>72</v>
      </c>
      <c r="R677" t="s">
        <v>4777</v>
      </c>
      <c r="S677">
        <v>863.6400000000001</v>
      </c>
      <c r="T677">
        <v>9</v>
      </c>
      <c r="U677">
        <v>0.2</v>
      </c>
      <c r="V677">
        <v>107.95499999999998</v>
      </c>
    </row>
    <row r="678" spans="1:22" x14ac:dyDescent="0.35">
      <c r="A678">
        <v>7691</v>
      </c>
      <c r="B678" t="s">
        <v>9605</v>
      </c>
      <c r="C678">
        <v>2014</v>
      </c>
      <c r="D678" s="29">
        <v>41836</v>
      </c>
      <c r="E678" s="29">
        <v>41838</v>
      </c>
      <c r="F678" t="s">
        <v>188</v>
      </c>
      <c r="G678" t="s">
        <v>5300</v>
      </c>
      <c r="H678" t="s">
        <v>5301</v>
      </c>
      <c r="I678" t="s">
        <v>41</v>
      </c>
      <c r="J678" t="s">
        <v>27</v>
      </c>
      <c r="K678" t="s">
        <v>4350</v>
      </c>
      <c r="L678" t="s">
        <v>319</v>
      </c>
      <c r="M678">
        <v>23434</v>
      </c>
      <c r="N678" t="s">
        <v>30</v>
      </c>
      <c r="O678" t="s">
        <v>1225</v>
      </c>
      <c r="P678" t="s">
        <v>32</v>
      </c>
      <c r="Q678" t="s">
        <v>56</v>
      </c>
      <c r="R678" t="s">
        <v>1226</v>
      </c>
      <c r="S678">
        <v>872.94</v>
      </c>
      <c r="T678">
        <v>3</v>
      </c>
      <c r="U678">
        <v>0</v>
      </c>
      <c r="V678">
        <v>157.12919999999997</v>
      </c>
    </row>
    <row r="679" spans="1:22" x14ac:dyDescent="0.35">
      <c r="A679">
        <v>3838</v>
      </c>
      <c r="B679" t="s">
        <v>6978</v>
      </c>
      <c r="C679">
        <v>2011</v>
      </c>
      <c r="D679" s="29">
        <v>40750</v>
      </c>
      <c r="E679" s="29">
        <v>40757</v>
      </c>
      <c r="F679" t="s">
        <v>50</v>
      </c>
      <c r="G679" t="s">
        <v>290</v>
      </c>
      <c r="H679" t="s">
        <v>291</v>
      </c>
      <c r="I679" t="s">
        <v>26</v>
      </c>
      <c r="J679" t="s">
        <v>27</v>
      </c>
      <c r="K679" t="s">
        <v>4045</v>
      </c>
      <c r="L679" t="s">
        <v>1392</v>
      </c>
      <c r="M679">
        <v>89031</v>
      </c>
      <c r="N679" t="s">
        <v>44</v>
      </c>
      <c r="O679" t="s">
        <v>1676</v>
      </c>
      <c r="P679" t="s">
        <v>71</v>
      </c>
      <c r="Q679" t="s">
        <v>72</v>
      </c>
      <c r="R679" t="s">
        <v>1677</v>
      </c>
      <c r="S679">
        <v>911.98400000000004</v>
      </c>
      <c r="T679">
        <v>2</v>
      </c>
      <c r="U679">
        <v>0.2</v>
      </c>
      <c r="V679">
        <v>113.99799999999991</v>
      </c>
    </row>
    <row r="680" spans="1:22" x14ac:dyDescent="0.35">
      <c r="A680">
        <v>4386</v>
      </c>
      <c r="B680" t="s">
        <v>7463</v>
      </c>
      <c r="C680">
        <v>2012</v>
      </c>
      <c r="D680" s="29">
        <v>41110</v>
      </c>
      <c r="E680" s="29">
        <v>41117</v>
      </c>
      <c r="F680" t="s">
        <v>50</v>
      </c>
      <c r="G680" t="s">
        <v>1329</v>
      </c>
      <c r="H680" t="s">
        <v>1330</v>
      </c>
      <c r="I680" t="s">
        <v>26</v>
      </c>
      <c r="J680" t="s">
        <v>27</v>
      </c>
      <c r="K680" t="s">
        <v>6092</v>
      </c>
      <c r="L680" t="s">
        <v>211</v>
      </c>
      <c r="M680">
        <v>60035</v>
      </c>
      <c r="N680" t="s">
        <v>105</v>
      </c>
      <c r="O680" t="s">
        <v>201</v>
      </c>
      <c r="P680" t="s">
        <v>32</v>
      </c>
      <c r="Q680" t="s">
        <v>33</v>
      </c>
      <c r="R680" t="s">
        <v>202</v>
      </c>
      <c r="S680">
        <v>913.43000000000006</v>
      </c>
      <c r="T680">
        <v>5</v>
      </c>
      <c r="U680">
        <v>0.3</v>
      </c>
      <c r="V680">
        <v>-52.195999999999913</v>
      </c>
    </row>
    <row r="681" spans="1:22" x14ac:dyDescent="0.35">
      <c r="A681">
        <v>4442</v>
      </c>
      <c r="B681" t="s">
        <v>7503</v>
      </c>
      <c r="C681">
        <v>2013</v>
      </c>
      <c r="D681" s="29">
        <v>41478</v>
      </c>
      <c r="E681" s="29">
        <v>41482</v>
      </c>
      <c r="F681" t="s">
        <v>50</v>
      </c>
      <c r="G681" t="s">
        <v>5176</v>
      </c>
      <c r="H681" t="s">
        <v>5177</v>
      </c>
      <c r="I681" t="s">
        <v>26</v>
      </c>
      <c r="J681" t="s">
        <v>27</v>
      </c>
      <c r="K681" t="s">
        <v>237</v>
      </c>
      <c r="L681" t="s">
        <v>238</v>
      </c>
      <c r="M681">
        <v>48185</v>
      </c>
      <c r="N681" t="s">
        <v>105</v>
      </c>
      <c r="O681" t="s">
        <v>7504</v>
      </c>
      <c r="P681" t="s">
        <v>46</v>
      </c>
      <c r="Q681" t="s">
        <v>59</v>
      </c>
      <c r="R681" t="s">
        <v>7505</v>
      </c>
      <c r="S681">
        <v>965.84999999999991</v>
      </c>
      <c r="T681">
        <v>5</v>
      </c>
      <c r="U681">
        <v>0</v>
      </c>
      <c r="V681">
        <v>135.21900000000002</v>
      </c>
    </row>
    <row r="682" spans="1:22" x14ac:dyDescent="0.35">
      <c r="A682">
        <v>3078</v>
      </c>
      <c r="B682" t="s">
        <v>6292</v>
      </c>
      <c r="C682">
        <v>2011</v>
      </c>
      <c r="D682" s="29">
        <v>40744</v>
      </c>
      <c r="E682" s="29">
        <v>40748</v>
      </c>
      <c r="F682" t="s">
        <v>50</v>
      </c>
      <c r="G682" t="s">
        <v>3814</v>
      </c>
      <c r="H682" t="s">
        <v>3815</v>
      </c>
      <c r="I682" t="s">
        <v>102</v>
      </c>
      <c r="J682" t="s">
        <v>27</v>
      </c>
      <c r="K682" t="s">
        <v>815</v>
      </c>
      <c r="L682" t="s">
        <v>104</v>
      </c>
      <c r="M682">
        <v>75217</v>
      </c>
      <c r="N682" t="s">
        <v>105</v>
      </c>
      <c r="O682" t="s">
        <v>1872</v>
      </c>
      <c r="P682" t="s">
        <v>32</v>
      </c>
      <c r="Q682" t="s">
        <v>36</v>
      </c>
      <c r="R682" t="s">
        <v>1873</v>
      </c>
      <c r="S682">
        <v>981.37199999999996</v>
      </c>
      <c r="T682">
        <v>2</v>
      </c>
      <c r="U682">
        <v>0.3</v>
      </c>
      <c r="V682">
        <v>-140.19599999999997</v>
      </c>
    </row>
    <row r="683" spans="1:22" x14ac:dyDescent="0.35">
      <c r="A683">
        <v>5157</v>
      </c>
      <c r="B683" t="s">
        <v>8035</v>
      </c>
      <c r="C683">
        <v>2014</v>
      </c>
      <c r="D683" s="29">
        <v>41821</v>
      </c>
      <c r="E683" s="29">
        <v>41825</v>
      </c>
      <c r="F683" t="s">
        <v>23</v>
      </c>
      <c r="G683" t="s">
        <v>6370</v>
      </c>
      <c r="H683" t="s">
        <v>6371</v>
      </c>
      <c r="I683" t="s">
        <v>102</v>
      </c>
      <c r="J683" t="s">
        <v>27</v>
      </c>
      <c r="K683" t="s">
        <v>303</v>
      </c>
      <c r="L683" t="s">
        <v>211</v>
      </c>
      <c r="M683">
        <v>60653</v>
      </c>
      <c r="N683" t="s">
        <v>105</v>
      </c>
      <c r="O683" t="s">
        <v>7943</v>
      </c>
      <c r="P683" t="s">
        <v>71</v>
      </c>
      <c r="Q683" t="s">
        <v>72</v>
      </c>
      <c r="R683" t="s">
        <v>7944</v>
      </c>
      <c r="S683">
        <v>1001.5840000000001</v>
      </c>
      <c r="T683">
        <v>2</v>
      </c>
      <c r="U683">
        <v>0.2</v>
      </c>
      <c r="V683">
        <v>125.19799999999992</v>
      </c>
    </row>
    <row r="684" spans="1:22" x14ac:dyDescent="0.35">
      <c r="A684">
        <v>374</v>
      </c>
      <c r="B684" t="s">
        <v>1307</v>
      </c>
      <c r="C684">
        <v>2011</v>
      </c>
      <c r="D684" s="29">
        <v>40747</v>
      </c>
      <c r="E684" s="29">
        <v>40751</v>
      </c>
      <c r="F684" t="s">
        <v>50</v>
      </c>
      <c r="G684" t="s">
        <v>1308</v>
      </c>
      <c r="H684" t="s">
        <v>1309</v>
      </c>
      <c r="I684" t="s">
        <v>26</v>
      </c>
      <c r="J684" t="s">
        <v>27</v>
      </c>
      <c r="K684" t="s">
        <v>1310</v>
      </c>
      <c r="L684" t="s">
        <v>310</v>
      </c>
      <c r="M684">
        <v>85705</v>
      </c>
      <c r="N684" t="s">
        <v>44</v>
      </c>
      <c r="O684" t="s">
        <v>1311</v>
      </c>
      <c r="P684" t="s">
        <v>71</v>
      </c>
      <c r="Q684" t="s">
        <v>161</v>
      </c>
      <c r="R684" t="s">
        <v>1312</v>
      </c>
      <c r="S684">
        <v>1023.9360000000001</v>
      </c>
      <c r="T684">
        <v>8</v>
      </c>
      <c r="U684">
        <v>0.2</v>
      </c>
      <c r="V684">
        <v>179.1887999999999</v>
      </c>
    </row>
    <row r="685" spans="1:22" x14ac:dyDescent="0.35">
      <c r="A685">
        <v>7456</v>
      </c>
      <c r="B685" t="s">
        <v>9487</v>
      </c>
      <c r="C685">
        <v>2013</v>
      </c>
      <c r="D685" s="29">
        <v>41486</v>
      </c>
      <c r="E685" s="29">
        <v>41491</v>
      </c>
      <c r="F685" t="s">
        <v>50</v>
      </c>
      <c r="G685" t="s">
        <v>2885</v>
      </c>
      <c r="H685" t="s">
        <v>2886</v>
      </c>
      <c r="I685" t="s">
        <v>26</v>
      </c>
      <c r="J685" t="s">
        <v>27</v>
      </c>
      <c r="K685" t="s">
        <v>303</v>
      </c>
      <c r="L685" t="s">
        <v>211</v>
      </c>
      <c r="M685">
        <v>60623</v>
      </c>
      <c r="N685" t="s">
        <v>105</v>
      </c>
      <c r="O685" t="s">
        <v>1884</v>
      </c>
      <c r="P685" t="s">
        <v>46</v>
      </c>
      <c r="Q685" t="s">
        <v>59</v>
      </c>
      <c r="R685" t="s">
        <v>1885</v>
      </c>
      <c r="S685">
        <v>1036.624</v>
      </c>
      <c r="T685">
        <v>2</v>
      </c>
      <c r="U685">
        <v>0.2</v>
      </c>
      <c r="V685">
        <v>51.831200000000024</v>
      </c>
    </row>
    <row r="686" spans="1:22" x14ac:dyDescent="0.35">
      <c r="A686">
        <v>1563</v>
      </c>
      <c r="B686" t="s">
        <v>4142</v>
      </c>
      <c r="C686">
        <v>2014</v>
      </c>
      <c r="D686" s="29">
        <v>41821</v>
      </c>
      <c r="E686" s="29">
        <v>41821</v>
      </c>
      <c r="F686" t="s">
        <v>1290</v>
      </c>
      <c r="G686" t="s">
        <v>4143</v>
      </c>
      <c r="H686" t="s">
        <v>4144</v>
      </c>
      <c r="I686" t="s">
        <v>26</v>
      </c>
      <c r="J686" t="s">
        <v>27</v>
      </c>
      <c r="K686" t="s">
        <v>266</v>
      </c>
      <c r="L686" t="s">
        <v>267</v>
      </c>
      <c r="M686">
        <v>10011</v>
      </c>
      <c r="N686" t="s">
        <v>148</v>
      </c>
      <c r="O686" t="s">
        <v>55</v>
      </c>
      <c r="P686" t="s">
        <v>32</v>
      </c>
      <c r="Q686" t="s">
        <v>56</v>
      </c>
      <c r="R686" t="s">
        <v>57</v>
      </c>
      <c r="S686">
        <v>1044.6299999999999</v>
      </c>
      <c r="T686">
        <v>5</v>
      </c>
      <c r="U686">
        <v>0.4</v>
      </c>
      <c r="V686">
        <v>-295.97849999999994</v>
      </c>
    </row>
    <row r="687" spans="1:22" x14ac:dyDescent="0.35">
      <c r="A687">
        <v>8275</v>
      </c>
      <c r="B687" t="s">
        <v>9928</v>
      </c>
      <c r="C687">
        <v>2014</v>
      </c>
      <c r="D687" s="29">
        <v>41821</v>
      </c>
      <c r="E687" s="29">
        <v>41825</v>
      </c>
      <c r="F687" t="s">
        <v>50</v>
      </c>
      <c r="G687" t="s">
        <v>4592</v>
      </c>
      <c r="H687" t="s">
        <v>4593</v>
      </c>
      <c r="I687" t="s">
        <v>41</v>
      </c>
      <c r="J687" t="s">
        <v>27</v>
      </c>
      <c r="K687" t="s">
        <v>2295</v>
      </c>
      <c r="L687" t="s">
        <v>267</v>
      </c>
      <c r="M687">
        <v>10550</v>
      </c>
      <c r="N687" t="s">
        <v>148</v>
      </c>
      <c r="O687" t="s">
        <v>6094</v>
      </c>
      <c r="P687" t="s">
        <v>46</v>
      </c>
      <c r="Q687" t="s">
        <v>59</v>
      </c>
      <c r="R687" t="s">
        <v>6095</v>
      </c>
      <c r="S687">
        <v>1085.42</v>
      </c>
      <c r="T687">
        <v>7</v>
      </c>
      <c r="U687">
        <v>0</v>
      </c>
      <c r="V687">
        <v>282.20920000000001</v>
      </c>
    </row>
    <row r="688" spans="1:22" x14ac:dyDescent="0.35">
      <c r="A688">
        <v>1003</v>
      </c>
      <c r="B688" t="s">
        <v>2992</v>
      </c>
      <c r="C688">
        <v>2012</v>
      </c>
      <c r="D688" s="29">
        <v>41121</v>
      </c>
      <c r="E688" s="29">
        <v>41121</v>
      </c>
      <c r="F688" t="s">
        <v>1290</v>
      </c>
      <c r="G688" t="s">
        <v>2495</v>
      </c>
      <c r="H688" t="s">
        <v>2496</v>
      </c>
      <c r="I688" t="s">
        <v>26</v>
      </c>
      <c r="J688" t="s">
        <v>27</v>
      </c>
      <c r="K688" t="s">
        <v>266</v>
      </c>
      <c r="L688" t="s">
        <v>267</v>
      </c>
      <c r="M688">
        <v>10024</v>
      </c>
      <c r="N688" t="s">
        <v>148</v>
      </c>
      <c r="O688" t="s">
        <v>1051</v>
      </c>
      <c r="P688" t="s">
        <v>32</v>
      </c>
      <c r="Q688" t="s">
        <v>56</v>
      </c>
      <c r="R688" t="s">
        <v>1052</v>
      </c>
      <c r="S688">
        <v>1090.7819999999999</v>
      </c>
      <c r="T688">
        <v>7</v>
      </c>
      <c r="U688">
        <v>0.4</v>
      </c>
      <c r="V688">
        <v>-290.87520000000001</v>
      </c>
    </row>
    <row r="689" spans="1:22" x14ac:dyDescent="0.35">
      <c r="A689">
        <v>1253</v>
      </c>
      <c r="B689" t="s">
        <v>3499</v>
      </c>
      <c r="C689">
        <v>2012</v>
      </c>
      <c r="D689" s="29">
        <v>41094</v>
      </c>
      <c r="E689" s="29">
        <v>41099</v>
      </c>
      <c r="F689" t="s">
        <v>50</v>
      </c>
      <c r="G689" t="s">
        <v>93</v>
      </c>
      <c r="H689" t="s">
        <v>94</v>
      </c>
      <c r="I689" t="s">
        <v>26</v>
      </c>
      <c r="J689" t="s">
        <v>27</v>
      </c>
      <c r="K689" t="s">
        <v>2548</v>
      </c>
      <c r="L689" t="s">
        <v>114</v>
      </c>
      <c r="M689">
        <v>53209</v>
      </c>
      <c r="N689" t="s">
        <v>105</v>
      </c>
      <c r="O689" t="s">
        <v>3500</v>
      </c>
      <c r="P689" t="s">
        <v>71</v>
      </c>
      <c r="Q689" t="s">
        <v>72</v>
      </c>
      <c r="R689" t="s">
        <v>3501</v>
      </c>
      <c r="S689">
        <v>1099.96</v>
      </c>
      <c r="T689">
        <v>4</v>
      </c>
      <c r="U689">
        <v>0</v>
      </c>
      <c r="V689">
        <v>285.9896</v>
      </c>
    </row>
    <row r="690" spans="1:22" x14ac:dyDescent="0.35">
      <c r="A690">
        <v>2221</v>
      </c>
      <c r="B690" t="s">
        <v>5172</v>
      </c>
      <c r="C690">
        <v>2014</v>
      </c>
      <c r="D690" s="29">
        <v>41849</v>
      </c>
      <c r="E690" s="29">
        <v>41853</v>
      </c>
      <c r="F690" t="s">
        <v>50</v>
      </c>
      <c r="G690" t="s">
        <v>5173</v>
      </c>
      <c r="H690" t="s">
        <v>5174</v>
      </c>
      <c r="I690" t="s">
        <v>41</v>
      </c>
      <c r="J690" t="s">
        <v>27</v>
      </c>
      <c r="K690" t="s">
        <v>127</v>
      </c>
      <c r="L690" t="s">
        <v>43</v>
      </c>
      <c r="M690">
        <v>94110</v>
      </c>
      <c r="N690" t="s">
        <v>44</v>
      </c>
      <c r="O690" t="s">
        <v>4464</v>
      </c>
      <c r="P690" t="s">
        <v>71</v>
      </c>
      <c r="Q690" t="s">
        <v>72</v>
      </c>
      <c r="R690" t="s">
        <v>4465</v>
      </c>
      <c r="S690">
        <v>1145.6000000000001</v>
      </c>
      <c r="T690">
        <v>4</v>
      </c>
      <c r="U690">
        <v>0.2</v>
      </c>
      <c r="V690">
        <v>100.24000000000007</v>
      </c>
    </row>
    <row r="691" spans="1:22" x14ac:dyDescent="0.35">
      <c r="A691">
        <v>5652</v>
      </c>
      <c r="B691" t="s">
        <v>8403</v>
      </c>
      <c r="C691">
        <v>2014</v>
      </c>
      <c r="D691" s="29">
        <v>41838</v>
      </c>
      <c r="E691" s="29">
        <v>41840</v>
      </c>
      <c r="F691" t="s">
        <v>23</v>
      </c>
      <c r="G691" t="s">
        <v>2431</v>
      </c>
      <c r="H691" t="s">
        <v>2432</v>
      </c>
      <c r="I691" t="s">
        <v>41</v>
      </c>
      <c r="J691" t="s">
        <v>27</v>
      </c>
      <c r="K691" t="s">
        <v>6122</v>
      </c>
      <c r="L691" t="s">
        <v>43</v>
      </c>
      <c r="M691">
        <v>92307</v>
      </c>
      <c r="N691" t="s">
        <v>44</v>
      </c>
      <c r="O691" t="s">
        <v>764</v>
      </c>
      <c r="P691" t="s">
        <v>32</v>
      </c>
      <c r="Q691" t="s">
        <v>33</v>
      </c>
      <c r="R691" t="s">
        <v>765</v>
      </c>
      <c r="S691">
        <v>1194.165</v>
      </c>
      <c r="T691">
        <v>5</v>
      </c>
      <c r="U691">
        <v>0.15</v>
      </c>
      <c r="V691">
        <v>210.73499999999993</v>
      </c>
    </row>
    <row r="692" spans="1:22" x14ac:dyDescent="0.35">
      <c r="A692">
        <v>8232</v>
      </c>
      <c r="B692" t="s">
        <v>9906</v>
      </c>
      <c r="C692">
        <v>2013</v>
      </c>
      <c r="D692" s="29">
        <v>41456</v>
      </c>
      <c r="E692" s="29">
        <v>41458</v>
      </c>
      <c r="F692" t="s">
        <v>23</v>
      </c>
      <c r="G692" t="s">
        <v>536</v>
      </c>
      <c r="H692" t="s">
        <v>537</v>
      </c>
      <c r="I692" t="s">
        <v>26</v>
      </c>
      <c r="J692" t="s">
        <v>27</v>
      </c>
      <c r="K692" t="s">
        <v>7490</v>
      </c>
      <c r="L692" t="s">
        <v>1272</v>
      </c>
      <c r="M692">
        <v>30328</v>
      </c>
      <c r="N692" t="s">
        <v>30</v>
      </c>
      <c r="O692" t="s">
        <v>852</v>
      </c>
      <c r="P692" t="s">
        <v>32</v>
      </c>
      <c r="Q692" t="s">
        <v>33</v>
      </c>
      <c r="R692" t="s">
        <v>853</v>
      </c>
      <c r="S692">
        <v>1266.8599999999999</v>
      </c>
      <c r="T692">
        <v>7</v>
      </c>
      <c r="U692">
        <v>0</v>
      </c>
      <c r="V692">
        <v>291.37779999999987</v>
      </c>
    </row>
    <row r="693" spans="1:22" x14ac:dyDescent="0.35">
      <c r="A693">
        <v>4454</v>
      </c>
      <c r="B693" t="s">
        <v>7510</v>
      </c>
      <c r="C693">
        <v>2013</v>
      </c>
      <c r="D693" s="29">
        <v>41460</v>
      </c>
      <c r="E693" s="29">
        <v>41462</v>
      </c>
      <c r="F693" t="s">
        <v>188</v>
      </c>
      <c r="G693" t="s">
        <v>7158</v>
      </c>
      <c r="H693" t="s">
        <v>7159</v>
      </c>
      <c r="I693" t="s">
        <v>26</v>
      </c>
      <c r="J693" t="s">
        <v>27</v>
      </c>
      <c r="K693" t="s">
        <v>127</v>
      </c>
      <c r="L693" t="s">
        <v>43</v>
      </c>
      <c r="M693">
        <v>94109</v>
      </c>
      <c r="N693" t="s">
        <v>44</v>
      </c>
      <c r="O693" t="s">
        <v>3091</v>
      </c>
      <c r="P693" t="s">
        <v>32</v>
      </c>
      <c r="Q693" t="s">
        <v>33</v>
      </c>
      <c r="R693" t="s">
        <v>3092</v>
      </c>
      <c r="S693">
        <v>1279.165</v>
      </c>
      <c r="T693">
        <v>5</v>
      </c>
      <c r="U693">
        <v>0.15</v>
      </c>
      <c r="V693">
        <v>225.73499999999993</v>
      </c>
    </row>
    <row r="694" spans="1:22" x14ac:dyDescent="0.35">
      <c r="A694">
        <v>8587</v>
      </c>
      <c r="B694" t="s">
        <v>10124</v>
      </c>
      <c r="C694">
        <v>2014</v>
      </c>
      <c r="D694" s="29">
        <v>41832</v>
      </c>
      <c r="E694" s="29">
        <v>41839</v>
      </c>
      <c r="F694" t="s">
        <v>50</v>
      </c>
      <c r="G694" t="s">
        <v>1805</v>
      </c>
      <c r="H694" t="s">
        <v>1806</v>
      </c>
      <c r="I694" t="s">
        <v>41</v>
      </c>
      <c r="J694" t="s">
        <v>27</v>
      </c>
      <c r="K694" t="s">
        <v>42</v>
      </c>
      <c r="L694" t="s">
        <v>43</v>
      </c>
      <c r="M694">
        <v>90049</v>
      </c>
      <c r="N694" t="s">
        <v>44</v>
      </c>
      <c r="O694" t="s">
        <v>907</v>
      </c>
      <c r="P694" t="s">
        <v>71</v>
      </c>
      <c r="Q694" t="s">
        <v>161</v>
      </c>
      <c r="R694" t="s">
        <v>908</v>
      </c>
      <c r="S694">
        <v>1287.45</v>
      </c>
      <c r="T694">
        <v>5</v>
      </c>
      <c r="U694">
        <v>0</v>
      </c>
      <c r="V694">
        <v>244.61549999999988</v>
      </c>
    </row>
    <row r="695" spans="1:22" x14ac:dyDescent="0.35">
      <c r="A695">
        <v>2540</v>
      </c>
      <c r="B695" t="s">
        <v>5630</v>
      </c>
      <c r="C695">
        <v>2012</v>
      </c>
      <c r="D695" s="29">
        <v>41106</v>
      </c>
      <c r="E695" s="29">
        <v>41106</v>
      </c>
      <c r="F695" t="s">
        <v>1290</v>
      </c>
      <c r="G695" t="s">
        <v>5459</v>
      </c>
      <c r="H695" t="s">
        <v>5460</v>
      </c>
      <c r="I695" t="s">
        <v>41</v>
      </c>
      <c r="J695" t="s">
        <v>27</v>
      </c>
      <c r="K695" t="s">
        <v>127</v>
      </c>
      <c r="L695" t="s">
        <v>43</v>
      </c>
      <c r="M695">
        <v>94122</v>
      </c>
      <c r="N695" t="s">
        <v>44</v>
      </c>
      <c r="O695" t="s">
        <v>1195</v>
      </c>
      <c r="P695" t="s">
        <v>32</v>
      </c>
      <c r="Q695" t="s">
        <v>36</v>
      </c>
      <c r="R695" t="s">
        <v>1196</v>
      </c>
      <c r="S695">
        <v>1348.7040000000002</v>
      </c>
      <c r="T695">
        <v>6</v>
      </c>
      <c r="U695">
        <v>0.2</v>
      </c>
      <c r="V695">
        <v>-219.16440000000023</v>
      </c>
    </row>
    <row r="696" spans="1:22" x14ac:dyDescent="0.35">
      <c r="A696">
        <v>5162</v>
      </c>
      <c r="B696" t="s">
        <v>8037</v>
      </c>
      <c r="C696">
        <v>2011</v>
      </c>
      <c r="D696" s="29">
        <v>40754</v>
      </c>
      <c r="E696" s="29">
        <v>40760</v>
      </c>
      <c r="F696" t="s">
        <v>50</v>
      </c>
      <c r="G696" t="s">
        <v>7625</v>
      </c>
      <c r="H696" t="s">
        <v>7626</v>
      </c>
      <c r="I696" t="s">
        <v>41</v>
      </c>
      <c r="J696" t="s">
        <v>27</v>
      </c>
      <c r="K696" t="s">
        <v>95</v>
      </c>
      <c r="L696" t="s">
        <v>96</v>
      </c>
      <c r="M696">
        <v>98103</v>
      </c>
      <c r="N696" t="s">
        <v>44</v>
      </c>
      <c r="O696" t="s">
        <v>6559</v>
      </c>
      <c r="P696" t="s">
        <v>32</v>
      </c>
      <c r="Q696" t="s">
        <v>33</v>
      </c>
      <c r="R696" t="s">
        <v>6560</v>
      </c>
      <c r="S696">
        <v>1367.84</v>
      </c>
      <c r="T696">
        <v>8</v>
      </c>
      <c r="U696">
        <v>0</v>
      </c>
      <c r="V696">
        <v>259.88959999999997</v>
      </c>
    </row>
    <row r="697" spans="1:22" x14ac:dyDescent="0.35">
      <c r="A697">
        <v>8633</v>
      </c>
      <c r="B697" t="s">
        <v>10150</v>
      </c>
      <c r="C697">
        <v>2013</v>
      </c>
      <c r="D697" s="29">
        <v>41484</v>
      </c>
      <c r="E697" s="29">
        <v>41485</v>
      </c>
      <c r="F697" t="s">
        <v>188</v>
      </c>
      <c r="G697" t="s">
        <v>1892</v>
      </c>
      <c r="H697" t="s">
        <v>1893</v>
      </c>
      <c r="I697" t="s">
        <v>26</v>
      </c>
      <c r="J697" t="s">
        <v>27</v>
      </c>
      <c r="K697" t="s">
        <v>8098</v>
      </c>
      <c r="L697" t="s">
        <v>147</v>
      </c>
      <c r="M697">
        <v>18018</v>
      </c>
      <c r="N697" t="s">
        <v>148</v>
      </c>
      <c r="O697" t="s">
        <v>2691</v>
      </c>
      <c r="P697" t="s">
        <v>46</v>
      </c>
      <c r="Q697" t="s">
        <v>75</v>
      </c>
      <c r="R697" t="s">
        <v>2692</v>
      </c>
      <c r="S697">
        <v>1369.7640000000001</v>
      </c>
      <c r="T697">
        <v>6</v>
      </c>
      <c r="U697">
        <v>0.7</v>
      </c>
      <c r="V697">
        <v>-913.17599999999993</v>
      </c>
    </row>
    <row r="698" spans="1:22" x14ac:dyDescent="0.35">
      <c r="A698">
        <v>1987</v>
      </c>
      <c r="B698" t="s">
        <v>4851</v>
      </c>
      <c r="C698">
        <v>2013</v>
      </c>
      <c r="D698" s="29">
        <v>41481</v>
      </c>
      <c r="E698" s="29">
        <v>41483</v>
      </c>
      <c r="F698" t="s">
        <v>188</v>
      </c>
      <c r="G698" t="s">
        <v>4852</v>
      </c>
      <c r="H698" t="s">
        <v>4853</v>
      </c>
      <c r="I698" t="s">
        <v>26</v>
      </c>
      <c r="J698" t="s">
        <v>27</v>
      </c>
      <c r="K698" t="s">
        <v>497</v>
      </c>
      <c r="L698" t="s">
        <v>498</v>
      </c>
      <c r="M698">
        <v>43229</v>
      </c>
      <c r="N698" t="s">
        <v>148</v>
      </c>
      <c r="O698" t="s">
        <v>1215</v>
      </c>
      <c r="P698" t="s">
        <v>71</v>
      </c>
      <c r="Q698" t="s">
        <v>1216</v>
      </c>
      <c r="R698" t="s">
        <v>1217</v>
      </c>
      <c r="S698">
        <v>1439.9759999999999</v>
      </c>
      <c r="T698">
        <v>4</v>
      </c>
      <c r="U698">
        <v>0.4</v>
      </c>
      <c r="V698">
        <v>191.99680000000001</v>
      </c>
    </row>
    <row r="699" spans="1:22" x14ac:dyDescent="0.35">
      <c r="A699">
        <v>7473</v>
      </c>
      <c r="B699" t="s">
        <v>9496</v>
      </c>
      <c r="C699">
        <v>2013</v>
      </c>
      <c r="D699" s="29">
        <v>41457</v>
      </c>
      <c r="E699" s="29">
        <v>41459</v>
      </c>
      <c r="F699" t="s">
        <v>188</v>
      </c>
      <c r="G699" t="s">
        <v>6140</v>
      </c>
      <c r="H699" t="s">
        <v>6141</v>
      </c>
      <c r="I699" t="s">
        <v>102</v>
      </c>
      <c r="J699" t="s">
        <v>27</v>
      </c>
      <c r="K699" t="s">
        <v>7877</v>
      </c>
      <c r="L699" t="s">
        <v>121</v>
      </c>
      <c r="M699">
        <v>84043</v>
      </c>
      <c r="N699" t="s">
        <v>44</v>
      </c>
      <c r="O699" t="s">
        <v>5426</v>
      </c>
      <c r="P699" t="s">
        <v>71</v>
      </c>
      <c r="Q699" t="s">
        <v>1216</v>
      </c>
      <c r="R699" t="s">
        <v>5427</v>
      </c>
      <c r="S699">
        <v>1499.95</v>
      </c>
      <c r="T699">
        <v>5</v>
      </c>
      <c r="U699">
        <v>0</v>
      </c>
      <c r="V699">
        <v>449.9849999999999</v>
      </c>
    </row>
    <row r="700" spans="1:22" x14ac:dyDescent="0.35">
      <c r="A700">
        <v>7085</v>
      </c>
      <c r="B700" t="s">
        <v>9277</v>
      </c>
      <c r="C700">
        <v>2014</v>
      </c>
      <c r="D700" s="29">
        <v>41842</v>
      </c>
      <c r="E700" s="29">
        <v>41846</v>
      </c>
      <c r="F700" t="s">
        <v>23</v>
      </c>
      <c r="G700" t="s">
        <v>2140</v>
      </c>
      <c r="H700" t="s">
        <v>2141</v>
      </c>
      <c r="I700" t="s">
        <v>41</v>
      </c>
      <c r="J700" t="s">
        <v>27</v>
      </c>
      <c r="K700" t="s">
        <v>87</v>
      </c>
      <c r="L700" t="s">
        <v>43</v>
      </c>
      <c r="M700">
        <v>94521</v>
      </c>
      <c r="N700" t="s">
        <v>44</v>
      </c>
      <c r="O700" t="s">
        <v>3698</v>
      </c>
      <c r="P700" t="s">
        <v>71</v>
      </c>
      <c r="Q700" t="s">
        <v>72</v>
      </c>
      <c r="R700" t="s">
        <v>3699</v>
      </c>
      <c r="S700">
        <v>1626.1920000000002</v>
      </c>
      <c r="T700">
        <v>9</v>
      </c>
      <c r="U700">
        <v>0.2</v>
      </c>
      <c r="V700">
        <v>121.96440000000001</v>
      </c>
    </row>
    <row r="701" spans="1:22" x14ac:dyDescent="0.35">
      <c r="A701">
        <v>8302</v>
      </c>
      <c r="B701" t="s">
        <v>9942</v>
      </c>
      <c r="C701">
        <v>2014</v>
      </c>
      <c r="D701" s="29">
        <v>41847</v>
      </c>
      <c r="E701" s="29">
        <v>41853</v>
      </c>
      <c r="F701" t="s">
        <v>50</v>
      </c>
      <c r="G701" t="s">
        <v>3658</v>
      </c>
      <c r="H701" t="s">
        <v>3659</v>
      </c>
      <c r="I701" t="s">
        <v>41</v>
      </c>
      <c r="J701" t="s">
        <v>27</v>
      </c>
      <c r="K701" t="s">
        <v>42</v>
      </c>
      <c r="L701" t="s">
        <v>43</v>
      </c>
      <c r="M701">
        <v>90036</v>
      </c>
      <c r="N701" t="s">
        <v>44</v>
      </c>
      <c r="O701" t="s">
        <v>8225</v>
      </c>
      <c r="P701" t="s">
        <v>71</v>
      </c>
      <c r="Q701" t="s">
        <v>161</v>
      </c>
      <c r="R701" t="s">
        <v>8226</v>
      </c>
      <c r="S701">
        <v>1649.95</v>
      </c>
      <c r="T701">
        <v>5</v>
      </c>
      <c r="U701">
        <v>0</v>
      </c>
      <c r="V701">
        <v>659.98</v>
      </c>
    </row>
    <row r="702" spans="1:22" x14ac:dyDescent="0.35">
      <c r="A702">
        <v>3571</v>
      </c>
      <c r="B702" t="s">
        <v>6748</v>
      </c>
      <c r="C702">
        <v>2014</v>
      </c>
      <c r="D702" s="29">
        <v>41824</v>
      </c>
      <c r="E702" s="29">
        <v>41824</v>
      </c>
      <c r="F702" t="s">
        <v>1290</v>
      </c>
      <c r="G702" t="s">
        <v>721</v>
      </c>
      <c r="H702" t="s">
        <v>722</v>
      </c>
      <c r="I702" t="s">
        <v>102</v>
      </c>
      <c r="J702" t="s">
        <v>27</v>
      </c>
      <c r="K702" t="s">
        <v>95</v>
      </c>
      <c r="L702" t="s">
        <v>96</v>
      </c>
      <c r="M702">
        <v>98105</v>
      </c>
      <c r="N702" t="s">
        <v>44</v>
      </c>
      <c r="O702" t="s">
        <v>2704</v>
      </c>
      <c r="P702" t="s">
        <v>71</v>
      </c>
      <c r="Q702" t="s">
        <v>161</v>
      </c>
      <c r="R702" t="s">
        <v>4263</v>
      </c>
      <c r="S702">
        <v>1687.8</v>
      </c>
      <c r="T702">
        <v>4</v>
      </c>
      <c r="U702">
        <v>0</v>
      </c>
      <c r="V702">
        <v>742.63200000000006</v>
      </c>
    </row>
    <row r="703" spans="1:22" x14ac:dyDescent="0.35">
      <c r="A703">
        <v>7510</v>
      </c>
      <c r="B703" t="s">
        <v>9515</v>
      </c>
      <c r="C703">
        <v>2014</v>
      </c>
      <c r="D703" s="29">
        <v>41835</v>
      </c>
      <c r="E703" s="29">
        <v>41839</v>
      </c>
      <c r="F703" t="s">
        <v>50</v>
      </c>
      <c r="G703" t="s">
        <v>2114</v>
      </c>
      <c r="H703" t="s">
        <v>2115</v>
      </c>
      <c r="I703" t="s">
        <v>26</v>
      </c>
      <c r="J703" t="s">
        <v>27</v>
      </c>
      <c r="K703" t="s">
        <v>497</v>
      </c>
      <c r="L703" t="s">
        <v>498</v>
      </c>
      <c r="M703">
        <v>43229</v>
      </c>
      <c r="N703" t="s">
        <v>148</v>
      </c>
      <c r="O703" t="s">
        <v>2951</v>
      </c>
      <c r="P703" t="s">
        <v>71</v>
      </c>
      <c r="Q703" t="s">
        <v>72</v>
      </c>
      <c r="R703" t="s">
        <v>2952</v>
      </c>
      <c r="S703">
        <v>1889.9459999999999</v>
      </c>
      <c r="T703">
        <v>9</v>
      </c>
      <c r="U703">
        <v>0.4</v>
      </c>
      <c r="V703">
        <v>-377.98919999999998</v>
      </c>
    </row>
    <row r="704" spans="1:22" x14ac:dyDescent="0.35">
      <c r="A704">
        <v>1702</v>
      </c>
      <c r="B704" t="s">
        <v>4389</v>
      </c>
      <c r="C704">
        <v>2012</v>
      </c>
      <c r="D704" s="29">
        <v>41103</v>
      </c>
      <c r="E704" s="29">
        <v>41105</v>
      </c>
      <c r="F704" t="s">
        <v>23</v>
      </c>
      <c r="G704" t="s">
        <v>3731</v>
      </c>
      <c r="H704" t="s">
        <v>3732</v>
      </c>
      <c r="I704" t="s">
        <v>26</v>
      </c>
      <c r="J704" t="s">
        <v>27</v>
      </c>
      <c r="K704" t="s">
        <v>266</v>
      </c>
      <c r="L704" t="s">
        <v>267</v>
      </c>
      <c r="M704">
        <v>10035</v>
      </c>
      <c r="N704" t="s">
        <v>148</v>
      </c>
      <c r="O704" t="s">
        <v>1807</v>
      </c>
      <c r="P704" t="s">
        <v>32</v>
      </c>
      <c r="Q704" t="s">
        <v>36</v>
      </c>
      <c r="R704" t="s">
        <v>1808</v>
      </c>
      <c r="S704">
        <v>1931.04</v>
      </c>
      <c r="T704">
        <v>9</v>
      </c>
      <c r="U704">
        <v>0.1</v>
      </c>
      <c r="V704">
        <v>321.83999999999992</v>
      </c>
    </row>
    <row r="705" spans="1:22" x14ac:dyDescent="0.35">
      <c r="A705">
        <v>9775</v>
      </c>
      <c r="B705" t="s">
        <v>10832</v>
      </c>
      <c r="C705">
        <v>2011</v>
      </c>
      <c r="D705" s="29">
        <v>40750</v>
      </c>
      <c r="E705" s="29">
        <v>40754</v>
      </c>
      <c r="F705" t="s">
        <v>50</v>
      </c>
      <c r="G705" t="s">
        <v>1417</v>
      </c>
      <c r="H705" t="s">
        <v>1418</v>
      </c>
      <c r="I705" t="s">
        <v>26</v>
      </c>
      <c r="J705" t="s">
        <v>27</v>
      </c>
      <c r="K705" t="s">
        <v>678</v>
      </c>
      <c r="L705" t="s">
        <v>104</v>
      </c>
      <c r="M705">
        <v>78207</v>
      </c>
      <c r="N705" t="s">
        <v>105</v>
      </c>
      <c r="O705" t="s">
        <v>1255</v>
      </c>
      <c r="P705" t="s">
        <v>46</v>
      </c>
      <c r="Q705" t="s">
        <v>75</v>
      </c>
      <c r="R705" t="s">
        <v>1256</v>
      </c>
      <c r="S705">
        <v>2177.5839999999994</v>
      </c>
      <c r="T705">
        <v>8</v>
      </c>
      <c r="U705">
        <v>0.8</v>
      </c>
      <c r="V705">
        <v>-3701.8928000000014</v>
      </c>
    </row>
    <row r="706" spans="1:22" x14ac:dyDescent="0.35">
      <c r="A706">
        <v>1002</v>
      </c>
      <c r="B706" t="s">
        <v>2992</v>
      </c>
      <c r="C706">
        <v>2012</v>
      </c>
      <c r="D706" s="29">
        <v>41121</v>
      </c>
      <c r="E706" s="29">
        <v>41121</v>
      </c>
      <c r="F706" t="s">
        <v>1290</v>
      </c>
      <c r="G706" t="s">
        <v>2495</v>
      </c>
      <c r="H706" t="s">
        <v>2496</v>
      </c>
      <c r="I706" t="s">
        <v>26</v>
      </c>
      <c r="J706" t="s">
        <v>27</v>
      </c>
      <c r="K706" t="s">
        <v>266</v>
      </c>
      <c r="L706" t="s">
        <v>267</v>
      </c>
      <c r="M706">
        <v>10024</v>
      </c>
      <c r="N706" t="s">
        <v>148</v>
      </c>
      <c r="O706" t="s">
        <v>2993</v>
      </c>
      <c r="P706" t="s">
        <v>71</v>
      </c>
      <c r="Q706" t="s">
        <v>161</v>
      </c>
      <c r="R706" t="s">
        <v>2994</v>
      </c>
      <c r="S706">
        <v>2309.65</v>
      </c>
      <c r="T706">
        <v>7</v>
      </c>
      <c r="U706">
        <v>0</v>
      </c>
      <c r="V706">
        <v>762.18449999999984</v>
      </c>
    </row>
    <row r="707" spans="1:22" x14ac:dyDescent="0.35">
      <c r="A707">
        <v>3570</v>
      </c>
      <c r="B707" t="s">
        <v>6748</v>
      </c>
      <c r="C707">
        <v>2014</v>
      </c>
      <c r="D707" s="29">
        <v>41824</v>
      </c>
      <c r="E707" s="29">
        <v>41824</v>
      </c>
      <c r="F707" t="s">
        <v>1290</v>
      </c>
      <c r="G707" t="s">
        <v>721</v>
      </c>
      <c r="H707" t="s">
        <v>722</v>
      </c>
      <c r="I707" t="s">
        <v>102</v>
      </c>
      <c r="J707" t="s">
        <v>27</v>
      </c>
      <c r="K707" t="s">
        <v>95</v>
      </c>
      <c r="L707" t="s">
        <v>96</v>
      </c>
      <c r="M707">
        <v>98105</v>
      </c>
      <c r="N707" t="s">
        <v>44</v>
      </c>
      <c r="O707" t="s">
        <v>873</v>
      </c>
      <c r="P707" t="s">
        <v>71</v>
      </c>
      <c r="Q707" t="s">
        <v>682</v>
      </c>
      <c r="R707" t="s">
        <v>6749</v>
      </c>
      <c r="S707">
        <v>2395.2000000000003</v>
      </c>
      <c r="T707">
        <v>6</v>
      </c>
      <c r="U707">
        <v>0.2</v>
      </c>
      <c r="V707">
        <v>209.58000000000004</v>
      </c>
    </row>
    <row r="708" spans="1:22" x14ac:dyDescent="0.35">
      <c r="A708">
        <v>6902</v>
      </c>
      <c r="B708" t="s">
        <v>9158</v>
      </c>
      <c r="C708">
        <v>2014</v>
      </c>
      <c r="D708" s="29">
        <v>41845</v>
      </c>
      <c r="E708" s="29">
        <v>41845</v>
      </c>
      <c r="F708" t="s">
        <v>1290</v>
      </c>
      <c r="G708" t="s">
        <v>3389</v>
      </c>
      <c r="H708" t="s">
        <v>3390</v>
      </c>
      <c r="I708" t="s">
        <v>41</v>
      </c>
      <c r="J708" t="s">
        <v>27</v>
      </c>
      <c r="K708" t="s">
        <v>1455</v>
      </c>
      <c r="L708" t="s">
        <v>43</v>
      </c>
      <c r="M708">
        <v>92646</v>
      </c>
      <c r="N708" t="s">
        <v>44</v>
      </c>
      <c r="O708" t="s">
        <v>1215</v>
      </c>
      <c r="P708" t="s">
        <v>71</v>
      </c>
      <c r="Q708" t="s">
        <v>1216</v>
      </c>
      <c r="R708" t="s">
        <v>1217</v>
      </c>
      <c r="S708">
        <v>2399.96</v>
      </c>
      <c r="T708">
        <v>5</v>
      </c>
      <c r="U708">
        <v>0.2</v>
      </c>
      <c r="V708">
        <v>839.9860000000001</v>
      </c>
    </row>
    <row r="709" spans="1:22" x14ac:dyDescent="0.35">
      <c r="A709">
        <v>3581</v>
      </c>
      <c r="B709" t="s">
        <v>6758</v>
      </c>
      <c r="C709">
        <v>2013</v>
      </c>
      <c r="D709" s="29">
        <v>41481</v>
      </c>
      <c r="E709" s="29">
        <v>41485</v>
      </c>
      <c r="F709" t="s">
        <v>50</v>
      </c>
      <c r="G709" t="s">
        <v>3003</v>
      </c>
      <c r="H709" t="s">
        <v>3004</v>
      </c>
      <c r="I709" t="s">
        <v>26</v>
      </c>
      <c r="J709" t="s">
        <v>27</v>
      </c>
      <c r="K709" t="s">
        <v>328</v>
      </c>
      <c r="L709" t="s">
        <v>1487</v>
      </c>
      <c r="M709">
        <v>39212</v>
      </c>
      <c r="N709" t="s">
        <v>30</v>
      </c>
      <c r="O709" t="s">
        <v>1326</v>
      </c>
      <c r="P709" t="s">
        <v>32</v>
      </c>
      <c r="Q709" t="s">
        <v>56</v>
      </c>
      <c r="R709" t="s">
        <v>1327</v>
      </c>
      <c r="S709">
        <v>2430.08</v>
      </c>
      <c r="T709">
        <v>8</v>
      </c>
      <c r="U709">
        <v>0</v>
      </c>
      <c r="V709">
        <v>388.81280000000015</v>
      </c>
    </row>
    <row r="710" spans="1:22" x14ac:dyDescent="0.35">
      <c r="A710">
        <v>3984</v>
      </c>
      <c r="B710" t="s">
        <v>7116</v>
      </c>
      <c r="C710">
        <v>2013</v>
      </c>
      <c r="D710" s="29">
        <v>41463</v>
      </c>
      <c r="E710" s="29">
        <v>41465</v>
      </c>
      <c r="F710" t="s">
        <v>23</v>
      </c>
      <c r="G710" t="s">
        <v>6045</v>
      </c>
      <c r="H710" t="s">
        <v>6046</v>
      </c>
      <c r="I710" t="s">
        <v>26</v>
      </c>
      <c r="J710" t="s">
        <v>27</v>
      </c>
      <c r="K710" t="s">
        <v>42</v>
      </c>
      <c r="L710" t="s">
        <v>43</v>
      </c>
      <c r="M710">
        <v>90045</v>
      </c>
      <c r="N710" t="s">
        <v>44</v>
      </c>
      <c r="O710" t="s">
        <v>5273</v>
      </c>
      <c r="P710" t="s">
        <v>71</v>
      </c>
      <c r="Q710" t="s">
        <v>1216</v>
      </c>
      <c r="R710" t="s">
        <v>5274</v>
      </c>
      <c r="S710">
        <v>2799.9600000000005</v>
      </c>
      <c r="T710">
        <v>5</v>
      </c>
      <c r="U710">
        <v>0.2</v>
      </c>
      <c r="V710">
        <v>944.98649999999986</v>
      </c>
    </row>
    <row r="711" spans="1:22" x14ac:dyDescent="0.35">
      <c r="A711">
        <v>2506</v>
      </c>
      <c r="B711" t="s">
        <v>5589</v>
      </c>
      <c r="C711">
        <v>2011</v>
      </c>
      <c r="D711" s="29">
        <v>40749</v>
      </c>
      <c r="E711" s="29">
        <v>40751</v>
      </c>
      <c r="F711" t="s">
        <v>23</v>
      </c>
      <c r="G711" t="s">
        <v>916</v>
      </c>
      <c r="H711" t="s">
        <v>917</v>
      </c>
      <c r="I711" t="s">
        <v>26</v>
      </c>
      <c r="J711" t="s">
        <v>27</v>
      </c>
      <c r="K711" t="s">
        <v>127</v>
      </c>
      <c r="L711" t="s">
        <v>43</v>
      </c>
      <c r="M711">
        <v>94122</v>
      </c>
      <c r="N711" t="s">
        <v>44</v>
      </c>
      <c r="O711" t="s">
        <v>5590</v>
      </c>
      <c r="P711" t="s">
        <v>46</v>
      </c>
      <c r="Q711" t="s">
        <v>578</v>
      </c>
      <c r="R711" t="s">
        <v>5591</v>
      </c>
      <c r="S711">
        <v>8187.65</v>
      </c>
      <c r="T711">
        <v>5</v>
      </c>
      <c r="U711">
        <v>0</v>
      </c>
      <c r="V711">
        <v>327.50599999999963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9B9B-8CC0-4E18-9872-E7A54F310F56}">
  <dimension ref="A3:F11"/>
  <sheetViews>
    <sheetView workbookViewId="0">
      <selection activeCell="F11" sqref="F11"/>
    </sheetView>
  </sheetViews>
  <sheetFormatPr defaultColWidth="8.6328125" defaultRowHeight="14.5" x14ac:dyDescent="0.35"/>
  <sheetData>
    <row r="3" spans="1:6" x14ac:dyDescent="0.35">
      <c r="A3" s="18" t="s">
        <v>10934</v>
      </c>
      <c r="B3" s="26" t="s">
        <v>10947</v>
      </c>
      <c r="C3" s="42" t="s">
        <v>10948</v>
      </c>
      <c r="D3" s="42" t="s">
        <v>10957</v>
      </c>
      <c r="E3" s="42" t="s">
        <v>10958</v>
      </c>
      <c r="F3" s="32" t="s">
        <v>10959</v>
      </c>
    </row>
    <row r="4" spans="1:6" x14ac:dyDescent="0.35">
      <c r="A4" s="5" t="s">
        <v>10952</v>
      </c>
      <c r="B4" s="33">
        <v>484247.49810000096</v>
      </c>
      <c r="C4" s="43">
        <v>49543.974100000007</v>
      </c>
      <c r="D4" s="43">
        <v>7581</v>
      </c>
      <c r="E4" s="43">
        <v>1993</v>
      </c>
      <c r="F4" s="34">
        <v>0.10231126499236715</v>
      </c>
    </row>
    <row r="5" spans="1:6" x14ac:dyDescent="0.35">
      <c r="A5" s="13" t="s">
        <v>10953</v>
      </c>
      <c r="B5" s="40">
        <v>470532.50899999985</v>
      </c>
      <c r="C5" s="44">
        <v>61618.603700000051</v>
      </c>
      <c r="D5" s="44">
        <v>7979</v>
      </c>
      <c r="E5" s="44">
        <v>2102</v>
      </c>
      <c r="F5" s="41">
        <v>0.13095504034557592</v>
      </c>
    </row>
    <row r="6" spans="1:6" x14ac:dyDescent="0.35">
      <c r="A6" s="13" t="s">
        <v>10954</v>
      </c>
      <c r="B6" s="40">
        <v>608473.83000000066</v>
      </c>
      <c r="C6" s="44">
        <v>81726.930800000177</v>
      </c>
      <c r="D6" s="44">
        <v>9810</v>
      </c>
      <c r="E6" s="44">
        <v>2580</v>
      </c>
      <c r="F6" s="41">
        <v>0.13431461924993568</v>
      </c>
    </row>
    <row r="7" spans="1:6" x14ac:dyDescent="0.35">
      <c r="A7" s="45" t="s">
        <v>10955</v>
      </c>
      <c r="B7" s="46">
        <v>733947.0231999997</v>
      </c>
      <c r="C7" s="47">
        <v>93507.513099999967</v>
      </c>
      <c r="D7" s="47">
        <v>12503</v>
      </c>
      <c r="E7" s="47">
        <v>3319</v>
      </c>
      <c r="F7" s="48">
        <v>0.12740362743390987</v>
      </c>
    </row>
    <row r="11" spans="1:6" x14ac:dyDescent="0.35">
      <c r="B11" s="49">
        <f>(GETPIVOTDATA("Sum of Sales",$A$3,"Years (Order Date)",2014)/GETPIVOTDATA("Sum of Sales",$A$3,"Years (Order Date)",2013))-1</f>
        <v>0.20620967905883303</v>
      </c>
      <c r="C11" s="49">
        <f>(GETPIVOTDATA("Sum of Profit",$A$3,"Years (Order Date)",2014)/GETPIVOTDATA("Sum of Profit",$A$3,"Years (Order Date)",2013))-1</f>
        <v>0.14414565902185772</v>
      </c>
      <c r="D11" s="49">
        <f>(GETPIVOTDATA("Sum of Quantity",$A$3,"Years (Order Date)",2014)/GETPIVOTDATA("Sum of Quantity",$A$3,"Years (Order Date)",2013))-1</f>
        <v>0.27451580020387367</v>
      </c>
      <c r="E11" s="49">
        <f>(GETPIVOTDATA("Count of Order ID",$A$3,"Years (Order Date)",2014)/GETPIVOTDATA("Count of Order ID",$A$3,"Years (Order Date)",2013))-1</f>
        <v>0.2864341085271318</v>
      </c>
      <c r="F11" s="49">
        <f>(GETPIVOTDATA("Sum of Profit_Margin",$A$3,"Years (Order Date)",2014)/GETPIVOTDATA("Sum of Profit_Margin",$A$3,"Years (Order Date)",2013))-1</f>
        <v>-5.1453757264990463E-2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7622-025D-46ED-BC98-6F40A9386943}">
  <dimension ref="A3:N18"/>
  <sheetViews>
    <sheetView topLeftCell="F7" workbookViewId="0">
      <selection activeCell="C19" sqref="C19"/>
    </sheetView>
  </sheetViews>
  <sheetFormatPr defaultColWidth="15.36328125" defaultRowHeight="14.5" x14ac:dyDescent="0.35"/>
  <cols>
    <col min="1" max="1" width="12.36328125" bestFit="1" customWidth="1"/>
    <col min="2" max="2" width="13.6328125" bestFit="1" customWidth="1"/>
    <col min="4" max="4" width="12.36328125" bestFit="1" customWidth="1"/>
    <col min="5" max="5" width="12.08984375" bestFit="1" customWidth="1"/>
    <col min="7" max="7" width="12.36328125" bestFit="1" customWidth="1"/>
    <col min="8" max="8" width="14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7265625" bestFit="1" customWidth="1"/>
  </cols>
  <sheetData>
    <row r="3" spans="1:14" x14ac:dyDescent="0.35">
      <c r="A3" s="18" t="s">
        <v>10934</v>
      </c>
      <c r="B3" s="6" t="s">
        <v>10947</v>
      </c>
      <c r="D3" s="18" t="s">
        <v>10934</v>
      </c>
      <c r="E3" s="6" t="s">
        <v>10948</v>
      </c>
      <c r="G3" s="18" t="s">
        <v>10934</v>
      </c>
      <c r="H3" s="6" t="s">
        <v>10957</v>
      </c>
      <c r="J3" s="18" t="s">
        <v>10934</v>
      </c>
      <c r="K3" s="6" t="s">
        <v>10958</v>
      </c>
      <c r="M3" s="18" t="s">
        <v>10934</v>
      </c>
      <c r="N3" s="6" t="s">
        <v>10959</v>
      </c>
    </row>
    <row r="4" spans="1:14" x14ac:dyDescent="0.35">
      <c r="A4" s="5" t="s">
        <v>10935</v>
      </c>
      <c r="B4" s="27">
        <v>95365.937600000019</v>
      </c>
      <c r="D4" s="5" t="s">
        <v>10935</v>
      </c>
      <c r="E4" s="27">
        <v>9199.2699999999986</v>
      </c>
      <c r="G4" s="5" t="s">
        <v>10935</v>
      </c>
      <c r="H4" s="27">
        <v>1500</v>
      </c>
      <c r="J4" s="5" t="s">
        <v>10935</v>
      </c>
      <c r="K4" s="27">
        <v>387</v>
      </c>
      <c r="M4" s="5" t="s">
        <v>10935</v>
      </c>
      <c r="N4" s="27">
        <v>9.6462848596792869E-2</v>
      </c>
    </row>
    <row r="5" spans="1:14" x14ac:dyDescent="0.35">
      <c r="A5" s="5" t="s">
        <v>10936</v>
      </c>
      <c r="B5" s="27">
        <v>60172.649400000024</v>
      </c>
      <c r="D5" s="5" t="s">
        <v>10936</v>
      </c>
      <c r="E5" s="27">
        <v>10288.898699999991</v>
      </c>
      <c r="G5" s="5" t="s">
        <v>10936</v>
      </c>
      <c r="H5" s="27">
        <v>1068</v>
      </c>
      <c r="J5" s="5" t="s">
        <v>10936</v>
      </c>
      <c r="K5" s="27">
        <v>301</v>
      </c>
      <c r="M5" s="5" t="s">
        <v>10936</v>
      </c>
      <c r="N5" s="27">
        <v>0.17098962406664425</v>
      </c>
    </row>
    <row r="6" spans="1:14" x14ac:dyDescent="0.35">
      <c r="A6" s="5" t="s">
        <v>10937</v>
      </c>
      <c r="B6" s="27">
        <v>199252.98399999991</v>
      </c>
      <c r="D6" s="5" t="s">
        <v>10937</v>
      </c>
      <c r="E6" s="27">
        <v>26806.573700000015</v>
      </c>
      <c r="G6" s="5" t="s">
        <v>10937</v>
      </c>
      <c r="H6" s="27">
        <v>2491</v>
      </c>
      <c r="J6" s="5" t="s">
        <v>10937</v>
      </c>
      <c r="K6" s="27">
        <v>680</v>
      </c>
      <c r="M6" s="5" t="s">
        <v>10937</v>
      </c>
      <c r="N6" s="27">
        <v>0.13453536886554246</v>
      </c>
    </row>
    <row r="7" spans="1:14" x14ac:dyDescent="0.35">
      <c r="A7" s="5" t="s">
        <v>10938</v>
      </c>
      <c r="B7" s="27">
        <v>141851.5674</v>
      </c>
      <c r="D7" s="5" t="s">
        <v>10938</v>
      </c>
      <c r="E7" s="27">
        <v>13437.806799999998</v>
      </c>
      <c r="G7" s="5" t="s">
        <v>10938</v>
      </c>
      <c r="H7" s="27">
        <v>2441</v>
      </c>
      <c r="J7" s="5" t="s">
        <v>10938</v>
      </c>
      <c r="K7" s="27">
        <v>663</v>
      </c>
      <c r="M7" s="5" t="s">
        <v>10938</v>
      </c>
      <c r="N7" s="27">
        <v>9.4731465053942004E-2</v>
      </c>
    </row>
    <row r="8" spans="1:14" x14ac:dyDescent="0.35">
      <c r="A8" s="5" t="s">
        <v>10939</v>
      </c>
      <c r="B8" s="27">
        <v>156122.28669999994</v>
      </c>
      <c r="D8" s="5" t="s">
        <v>10939</v>
      </c>
      <c r="E8" s="27">
        <v>22308.51279999999</v>
      </c>
      <c r="G8" s="5" t="s">
        <v>10939</v>
      </c>
      <c r="H8" s="27">
        <v>2850</v>
      </c>
      <c r="J8" s="5" t="s">
        <v>10939</v>
      </c>
      <c r="K8" s="27">
        <v>750</v>
      </c>
      <c r="M8" s="5" t="s">
        <v>10939</v>
      </c>
      <c r="N8" s="27">
        <v>0.14289127626517142</v>
      </c>
    </row>
    <row r="9" spans="1:14" x14ac:dyDescent="0.35">
      <c r="A9" s="5" t="s">
        <v>10940</v>
      </c>
      <c r="B9" s="27">
        <v>147082.61130000011</v>
      </c>
      <c r="D9" s="5" t="s">
        <v>10940</v>
      </c>
      <c r="E9" s="27">
        <v>20899.334500000012</v>
      </c>
      <c r="G9" s="5" t="s">
        <v>10940</v>
      </c>
      <c r="H9" s="27">
        <v>2644</v>
      </c>
      <c r="J9" s="5" t="s">
        <v>10940</v>
      </c>
      <c r="K9" s="27">
        <v>709</v>
      </c>
      <c r="M9" s="5" t="s">
        <v>10940</v>
      </c>
      <c r="N9" s="27">
        <v>0.1420924901678027</v>
      </c>
    </row>
    <row r="10" spans="1:14" x14ac:dyDescent="0.35">
      <c r="A10" s="5" t="s">
        <v>10941</v>
      </c>
      <c r="B10" s="27">
        <v>149580.83800000031</v>
      </c>
      <c r="D10" s="5" t="s">
        <v>10941</v>
      </c>
      <c r="E10" s="27">
        <v>13535.38299999998</v>
      </c>
      <c r="G10" s="5" t="s">
        <v>10941</v>
      </c>
      <c r="H10" s="27">
        <v>2705</v>
      </c>
      <c r="J10" s="5" t="s">
        <v>10941</v>
      </c>
      <c r="K10" s="27">
        <v>708</v>
      </c>
      <c r="M10" s="5" t="s">
        <v>10941</v>
      </c>
      <c r="N10" s="27">
        <v>9.0488749635163512E-2</v>
      </c>
    </row>
    <row r="11" spans="1:14" x14ac:dyDescent="0.35">
      <c r="A11" s="5" t="s">
        <v>10942</v>
      </c>
      <c r="B11" s="27">
        <v>159589.45099999988</v>
      </c>
      <c r="D11" s="5" t="s">
        <v>10942</v>
      </c>
      <c r="E11" s="27">
        <v>21896.715399999972</v>
      </c>
      <c r="G11" s="5" t="s">
        <v>10942</v>
      </c>
      <c r="H11" s="27">
        <v>2796</v>
      </c>
      <c r="J11" s="5" t="s">
        <v>10942</v>
      </c>
      <c r="K11" s="27">
        <v>710</v>
      </c>
      <c r="M11" s="5" t="s">
        <v>10942</v>
      </c>
      <c r="N11" s="27">
        <v>0.13720653378273723</v>
      </c>
    </row>
    <row r="12" spans="1:14" x14ac:dyDescent="0.35">
      <c r="A12" s="5" t="s">
        <v>10943</v>
      </c>
      <c r="B12" s="27">
        <v>309770.09970000025</v>
      </c>
      <c r="D12" s="5" t="s">
        <v>10943</v>
      </c>
      <c r="E12" s="27">
        <v>37293.192500000034</v>
      </c>
      <c r="G12" s="5" t="s">
        <v>10943</v>
      </c>
      <c r="H12" s="27">
        <v>5073</v>
      </c>
      <c r="J12" s="5" t="s">
        <v>10943</v>
      </c>
      <c r="K12" s="27">
        <v>1386</v>
      </c>
      <c r="M12" s="5" t="s">
        <v>10943</v>
      </c>
      <c r="N12" s="27">
        <v>0.12038990379031732</v>
      </c>
    </row>
    <row r="13" spans="1:14" x14ac:dyDescent="0.35">
      <c r="A13" s="5" t="s">
        <v>10944</v>
      </c>
      <c r="B13" s="27">
        <v>197115.20170000009</v>
      </c>
      <c r="D13" s="5" t="s">
        <v>10944</v>
      </c>
      <c r="E13" s="27">
        <v>31469.663800000035</v>
      </c>
      <c r="G13" s="5" t="s">
        <v>10944</v>
      </c>
      <c r="H13" s="27">
        <v>3095</v>
      </c>
      <c r="J13" s="5" t="s">
        <v>10944</v>
      </c>
      <c r="K13" s="27">
        <v>817</v>
      </c>
      <c r="M13" s="5" t="s">
        <v>10944</v>
      </c>
      <c r="N13" s="27">
        <v>0.15965112547684351</v>
      </c>
    </row>
    <row r="14" spans="1:14" x14ac:dyDescent="0.35">
      <c r="A14" s="5" t="s">
        <v>10945</v>
      </c>
      <c r="B14" s="27">
        <v>349120.07400000008</v>
      </c>
      <c r="D14" s="5" t="s">
        <v>10945</v>
      </c>
      <c r="E14" s="27">
        <v>35825.536599999927</v>
      </c>
      <c r="G14" s="5" t="s">
        <v>10945</v>
      </c>
      <c r="H14" s="27">
        <v>5741</v>
      </c>
      <c r="J14" s="5" t="s">
        <v>10945</v>
      </c>
      <c r="K14" s="27">
        <v>1462</v>
      </c>
      <c r="M14" s="5" t="s">
        <v>10945</v>
      </c>
      <c r="N14" s="27">
        <v>0.10261666191099604</v>
      </c>
    </row>
    <row r="15" spans="1:14" x14ac:dyDescent="0.35">
      <c r="A15" s="5" t="s">
        <v>10946</v>
      </c>
      <c r="B15" s="27">
        <v>332177.15950000001</v>
      </c>
      <c r="D15" s="5" t="s">
        <v>10946</v>
      </c>
      <c r="E15" s="27">
        <v>43436.13390000003</v>
      </c>
      <c r="G15" s="5" t="s">
        <v>10946</v>
      </c>
      <c r="H15" s="27">
        <v>5469</v>
      </c>
      <c r="J15" s="5" t="s">
        <v>10946</v>
      </c>
      <c r="K15" s="27">
        <v>1421</v>
      </c>
      <c r="M15" s="5" t="s">
        <v>10946</v>
      </c>
      <c r="N15" s="27">
        <v>0.13076195234308405</v>
      </c>
    </row>
    <row r="16" spans="1:14" x14ac:dyDescent="0.35">
      <c r="A16" s="7" t="s">
        <v>10933</v>
      </c>
      <c r="B16" s="28">
        <v>2297200.8603000008</v>
      </c>
      <c r="D16" s="7" t="s">
        <v>10933</v>
      </c>
      <c r="E16" s="28">
        <v>286397.02169999998</v>
      </c>
      <c r="G16" s="7" t="s">
        <v>10933</v>
      </c>
      <c r="H16" s="28">
        <v>37873</v>
      </c>
      <c r="J16" s="7" t="s">
        <v>10933</v>
      </c>
      <c r="K16" s="28">
        <v>9994</v>
      </c>
      <c r="M16" s="7" t="s">
        <v>10933</v>
      </c>
      <c r="N16" s="28">
        <v>0.12467217240315856</v>
      </c>
    </row>
    <row r="18" spans="2:14" x14ac:dyDescent="0.35">
      <c r="B18" s="39">
        <f>GETPIVOTDATA("Sales",$A$3)</f>
        <v>2297200.8603000008</v>
      </c>
      <c r="E18" s="39">
        <f>GETPIVOTDATA("Profit",$D$3)</f>
        <v>286397.02169999998</v>
      </c>
      <c r="H18" s="38">
        <f>GETPIVOTDATA("Quantity",$G$3)</f>
        <v>37873</v>
      </c>
      <c r="K18" s="38">
        <f>GETPIVOTDATA("Order ID",$J$3)</f>
        <v>9994</v>
      </c>
      <c r="N18" s="37">
        <f>GETPIVOTDATA("Profit_Margin",$M$3)</f>
        <v>0.12467217240315856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abSelected="1" zoomScale="90" zoomScaleNormal="90" workbookViewId="0">
      <selection activeCell="X18" sqref="X18"/>
    </sheetView>
  </sheetViews>
  <sheetFormatPr defaultColWidth="14.453125" defaultRowHeight="15" customHeight="1" x14ac:dyDescent="0.35"/>
  <cols>
    <col min="1" max="26" width="8.7265625" customWidth="1"/>
    <col min="27" max="27" width="10.63281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  <legacy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tables</vt:lpstr>
      <vt:lpstr>Detail1</vt:lpstr>
      <vt:lpstr>growth</vt:lpstr>
      <vt:lpstr>KPIs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Rao, Muhammad (Stud. E - AVE)</cp:lastModifiedBy>
  <dcterms:created xsi:type="dcterms:W3CDTF">2015-06-05T18:17:20Z</dcterms:created>
  <dcterms:modified xsi:type="dcterms:W3CDTF">2025-04-15T03:44:47Z</dcterms:modified>
</cp:coreProperties>
</file>