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at\Desktop\Универ\ИТ В МАТЕМАТИКЕ\"/>
    </mc:Choice>
  </mc:AlternateContent>
  <bookViews>
    <workbookView xWindow="0" yWindow="0" windowWidth="19200" windowHeight="12870"/>
  </bookViews>
  <sheets>
    <sheet name="Задание 0" sheetId="1" r:id="rId1"/>
    <sheet name="Задание 2.1" sheetId="2" r:id="rId2"/>
    <sheet name="Задание 2.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C3" i="3"/>
  <c r="D3" i="3"/>
  <c r="E3" i="3"/>
  <c r="F3" i="3"/>
  <c r="G3" i="3"/>
  <c r="H3" i="3"/>
  <c r="I3" i="3"/>
  <c r="J3" i="3"/>
  <c r="K3" i="3"/>
  <c r="L3" i="3"/>
  <c r="B4" i="3"/>
  <c r="C4" i="3"/>
  <c r="D4" i="3"/>
  <c r="E4" i="3"/>
  <c r="F4" i="3"/>
  <c r="G4" i="3"/>
  <c r="H4" i="3"/>
  <c r="I4" i="3"/>
  <c r="J4" i="3"/>
  <c r="K4" i="3"/>
  <c r="L4" i="3"/>
  <c r="B5" i="3"/>
  <c r="C5" i="3"/>
  <c r="D5" i="3"/>
  <c r="E5" i="3"/>
  <c r="F5" i="3"/>
  <c r="G5" i="3"/>
  <c r="H5" i="3"/>
  <c r="I5" i="3"/>
  <c r="J5" i="3"/>
  <c r="K5" i="3"/>
  <c r="L5" i="3"/>
  <c r="B6" i="3"/>
  <c r="C6" i="3"/>
  <c r="D6" i="3"/>
  <c r="E6" i="3"/>
  <c r="F6" i="3"/>
  <c r="G6" i="3"/>
  <c r="H6" i="3"/>
  <c r="I6" i="3"/>
  <c r="J6" i="3"/>
  <c r="K6" i="3"/>
  <c r="L6" i="3"/>
  <c r="B7" i="3"/>
  <c r="C7" i="3"/>
  <c r="D7" i="3"/>
  <c r="E7" i="3"/>
  <c r="F7" i="3"/>
  <c r="G7" i="3"/>
  <c r="H7" i="3"/>
  <c r="I7" i="3"/>
  <c r="J7" i="3"/>
  <c r="K7" i="3"/>
  <c r="L7" i="3"/>
  <c r="B8" i="3"/>
  <c r="C8" i="3"/>
  <c r="D8" i="3"/>
  <c r="E8" i="3"/>
  <c r="F8" i="3"/>
  <c r="G8" i="3"/>
  <c r="H8" i="3"/>
  <c r="I8" i="3"/>
  <c r="J8" i="3"/>
  <c r="K8" i="3"/>
  <c r="L8" i="3"/>
  <c r="B9" i="3"/>
  <c r="C9" i="3"/>
  <c r="D9" i="3"/>
  <c r="E9" i="3"/>
  <c r="F9" i="3"/>
  <c r="G9" i="3"/>
  <c r="H9" i="3"/>
  <c r="I9" i="3"/>
  <c r="J9" i="3"/>
  <c r="K9" i="3"/>
  <c r="L9" i="3"/>
  <c r="B10" i="3"/>
  <c r="C10" i="3"/>
  <c r="D10" i="3"/>
  <c r="E10" i="3"/>
  <c r="F10" i="3"/>
  <c r="G10" i="3"/>
  <c r="H10" i="3"/>
  <c r="I10" i="3"/>
  <c r="J10" i="3"/>
  <c r="K10" i="3"/>
  <c r="L10" i="3"/>
  <c r="B11" i="3"/>
  <c r="C11" i="3"/>
  <c r="D11" i="3"/>
  <c r="E11" i="3"/>
  <c r="F11" i="3"/>
  <c r="G11" i="3"/>
  <c r="H11" i="3"/>
  <c r="I11" i="3"/>
  <c r="J11" i="3"/>
  <c r="K11" i="3"/>
  <c r="L11" i="3"/>
  <c r="B12" i="3"/>
  <c r="C12" i="3"/>
  <c r="D12" i="3"/>
  <c r="E12" i="3"/>
  <c r="F12" i="3"/>
  <c r="G12" i="3"/>
  <c r="H12" i="3"/>
  <c r="I12" i="3"/>
  <c r="J12" i="3"/>
  <c r="K12" i="3"/>
  <c r="L12" i="3"/>
  <c r="C2" i="3"/>
  <c r="D2" i="3"/>
  <c r="E2" i="3"/>
  <c r="F2" i="3"/>
  <c r="G2" i="3"/>
  <c r="H2" i="3"/>
  <c r="I2" i="3"/>
  <c r="J2" i="3"/>
  <c r="K2" i="3"/>
  <c r="L2" i="3"/>
  <c r="B2" i="3"/>
  <c r="J28" i="2"/>
  <c r="J26" i="2"/>
  <c r="J25" i="2"/>
  <c r="K6" i="2"/>
  <c r="L6" i="2"/>
  <c r="M6" i="2"/>
  <c r="N6" i="2"/>
  <c r="O6" i="2"/>
  <c r="P6" i="2"/>
  <c r="J6" i="2"/>
  <c r="J3" i="2"/>
  <c r="J2" i="2"/>
  <c r="C26" i="2"/>
  <c r="D26" i="2"/>
  <c r="E26" i="2"/>
  <c r="F26" i="2"/>
  <c r="G26" i="2"/>
  <c r="H26" i="2"/>
  <c r="B26" i="2"/>
  <c r="B23" i="2"/>
  <c r="C2" i="2"/>
  <c r="D2" i="2"/>
  <c r="E2" i="2"/>
  <c r="F2" i="2"/>
  <c r="G2" i="2"/>
  <c r="H2" i="2"/>
  <c r="B2" i="2"/>
</calcChain>
</file>

<file path=xl/sharedStrings.xml><?xml version="1.0" encoding="utf-8"?>
<sst xmlns="http://schemas.openxmlformats.org/spreadsheetml/2006/main" count="21" uniqueCount="12">
  <si>
    <t>Дата рождения</t>
  </si>
  <si>
    <t>Номер дома</t>
  </si>
  <si>
    <t>Номер квартиры</t>
  </si>
  <si>
    <t>x</t>
  </si>
  <si>
    <t>y</t>
  </si>
  <si>
    <t>a</t>
  </si>
  <si>
    <t>b</t>
  </si>
  <si>
    <t>c</t>
  </si>
  <si>
    <t>Задача 1</t>
  </si>
  <si>
    <t>Задача 2</t>
  </si>
  <si>
    <t>Задача 3</t>
  </si>
  <si>
    <t>Задача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</si>
</sst>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/>
    <xf numFmtId="14" fontId="0" fillId="2" borderId="1" xfId="0" applyNumberFormat="1" applyFill="1" applyBorder="1" applyAlignment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2.1'!$A$2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2.1'!$B$1:$H$1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'Задание 2.1'!$B$2:$H$2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560640"/>
        <c:axId val="285562208"/>
      </c:scatterChart>
      <c:valAx>
        <c:axId val="28556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5562208"/>
        <c:crosses val="autoZero"/>
        <c:crossBetween val="midCat"/>
      </c:valAx>
      <c:valAx>
        <c:axId val="28556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556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2.1'!$A$26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2.1'!$B$25:$H$25</c:f>
              <c:numCache>
                <c:formatCode>General</c:formatCode>
                <c:ptCount val="7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'Задание 2.1'!$B$26:$H$26</c:f>
              <c:numCache>
                <c:formatCode>General</c:formatCode>
                <c:ptCount val="7"/>
                <c:pt idx="0">
                  <c:v>-12</c:v>
                </c:pt>
                <c:pt idx="1">
                  <c:v>4</c:v>
                </c:pt>
                <c:pt idx="2">
                  <c:v>42</c:v>
                </c:pt>
                <c:pt idx="3">
                  <c:v>102</c:v>
                </c:pt>
                <c:pt idx="4">
                  <c:v>184</c:v>
                </c:pt>
                <c:pt idx="5">
                  <c:v>288</c:v>
                </c:pt>
                <c:pt idx="6">
                  <c:v>414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29960"/>
        <c:axId val="208328784"/>
      </c:scatterChart>
      <c:valAx>
        <c:axId val="208329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328784"/>
        <c:crosses val="autoZero"/>
        <c:crossBetween val="midCat"/>
      </c:valAx>
      <c:valAx>
        <c:axId val="20832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329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'Задание 2.1'!$I$6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2.1'!$J$5:$P$5</c:f>
              <c:numCache>
                <c:formatCode>General</c:formatCode>
                <c:ptCount val="7"/>
                <c:pt idx="0">
                  <c:v>-17</c:v>
                </c:pt>
                <c:pt idx="1">
                  <c:v>-10</c:v>
                </c:pt>
                <c:pt idx="2">
                  <c:v>-3</c:v>
                </c:pt>
                <c:pt idx="3">
                  <c:v>4</c:v>
                </c:pt>
                <c:pt idx="4">
                  <c:v>11</c:v>
                </c:pt>
                <c:pt idx="5">
                  <c:v>18</c:v>
                </c:pt>
                <c:pt idx="6">
                  <c:v>25</c:v>
                </c:pt>
              </c:numCache>
            </c:numRef>
          </c:xVal>
          <c:yVal>
            <c:numRef>
              <c:f>'Задание 2.1'!$J$6:$P$6</c:f>
              <c:numCache>
                <c:formatCode>General</c:formatCode>
                <c:ptCount val="7"/>
                <c:pt idx="0">
                  <c:v>1746</c:v>
                </c:pt>
                <c:pt idx="1">
                  <c:v>668</c:v>
                </c:pt>
                <c:pt idx="2">
                  <c:v>80</c:v>
                </c:pt>
                <c:pt idx="3">
                  <c:v>18</c:v>
                </c:pt>
                <c:pt idx="4">
                  <c:v>374</c:v>
                </c:pt>
                <c:pt idx="5">
                  <c:v>1256</c:v>
                </c:pt>
                <c:pt idx="6">
                  <c:v>2628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43880"/>
        <c:axId val="106738784"/>
      </c:scatterChart>
      <c:valAx>
        <c:axId val="10674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738784"/>
        <c:crosses val="autoZero"/>
        <c:crossBetween val="midCat"/>
      </c:valAx>
      <c:valAx>
        <c:axId val="10673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674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Эллиптический параболоид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291426071741034"/>
          <c:y val="0.23131999125109362"/>
          <c:w val="0.82912029746281712"/>
          <c:h val="0.61498432487605714"/>
        </c:manualLayout>
      </c:layout>
      <c:surface3DChart>
        <c:wireframe val="0"/>
        <c:ser>
          <c:idx val="0"/>
          <c:order val="0"/>
          <c:tx>
            <c:strRef>
              <c:f>'Задание 2.2'!$A$2</c:f>
              <c:strCache>
                <c:ptCount val="1"/>
                <c:pt idx="0">
                  <c:v>-65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'Задание 2.2'!$B$1:$L$1</c:f>
              <c:numCache>
                <c:formatCode>General</c:formatCode>
                <c:ptCount val="11"/>
                <c:pt idx="0">
                  <c:v>-65</c:v>
                </c:pt>
                <c:pt idx="1">
                  <c:v>-52</c:v>
                </c:pt>
                <c:pt idx="2">
                  <c:v>-39</c:v>
                </c:pt>
                <c:pt idx="3">
                  <c:v>-26</c:v>
                </c:pt>
                <c:pt idx="4">
                  <c:v>-13</c:v>
                </c:pt>
                <c:pt idx="5">
                  <c:v>0</c:v>
                </c:pt>
                <c:pt idx="6">
                  <c:v>13</c:v>
                </c:pt>
                <c:pt idx="7">
                  <c:v>26</c:v>
                </c:pt>
                <c:pt idx="8">
                  <c:v>39</c:v>
                </c:pt>
                <c:pt idx="9">
                  <c:v>52</c:v>
                </c:pt>
                <c:pt idx="10">
                  <c:v>65</c:v>
                </c:pt>
              </c:numCache>
            </c:numRef>
          </c:cat>
          <c:val>
            <c:numRef>
              <c:f>'Задание 2.2'!$B$2:$L$2</c:f>
              <c:numCache>
                <c:formatCode>General</c:formatCode>
                <c:ptCount val="11"/>
                <c:pt idx="0">
                  <c:v>8450</c:v>
                </c:pt>
                <c:pt idx="1">
                  <c:v>6929</c:v>
                </c:pt>
                <c:pt idx="2">
                  <c:v>5746</c:v>
                </c:pt>
                <c:pt idx="3">
                  <c:v>4901</c:v>
                </c:pt>
                <c:pt idx="4">
                  <c:v>4394</c:v>
                </c:pt>
                <c:pt idx="5">
                  <c:v>4225</c:v>
                </c:pt>
                <c:pt idx="6">
                  <c:v>4394</c:v>
                </c:pt>
                <c:pt idx="7">
                  <c:v>4901</c:v>
                </c:pt>
                <c:pt idx="8">
                  <c:v>5746</c:v>
                </c:pt>
                <c:pt idx="9">
                  <c:v>6929</c:v>
                </c:pt>
                <c:pt idx="10">
                  <c:v>8450</c:v>
                </c:pt>
              </c:numCache>
            </c:numRef>
          </c:val>
        </c:ser>
        <c:ser>
          <c:idx val="1"/>
          <c:order val="1"/>
          <c:tx>
            <c:strRef>
              <c:f>'Задание 2.2'!$A$3</c:f>
              <c:strCache>
                <c:ptCount val="1"/>
                <c:pt idx="0">
                  <c:v>-52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'Задание 2.2'!$B$1:$L$1</c:f>
              <c:numCache>
                <c:formatCode>General</c:formatCode>
                <c:ptCount val="11"/>
                <c:pt idx="0">
                  <c:v>-65</c:v>
                </c:pt>
                <c:pt idx="1">
                  <c:v>-52</c:v>
                </c:pt>
                <c:pt idx="2">
                  <c:v>-39</c:v>
                </c:pt>
                <c:pt idx="3">
                  <c:v>-26</c:v>
                </c:pt>
                <c:pt idx="4">
                  <c:v>-13</c:v>
                </c:pt>
                <c:pt idx="5">
                  <c:v>0</c:v>
                </c:pt>
                <c:pt idx="6">
                  <c:v>13</c:v>
                </c:pt>
                <c:pt idx="7">
                  <c:v>26</c:v>
                </c:pt>
                <c:pt idx="8">
                  <c:v>39</c:v>
                </c:pt>
                <c:pt idx="9">
                  <c:v>52</c:v>
                </c:pt>
                <c:pt idx="10">
                  <c:v>65</c:v>
                </c:pt>
              </c:numCache>
            </c:numRef>
          </c:cat>
          <c:val>
            <c:numRef>
              <c:f>'Задание 2.2'!$B$3:$L$3</c:f>
              <c:numCache>
                <c:formatCode>General</c:formatCode>
                <c:ptCount val="11"/>
                <c:pt idx="0">
                  <c:v>6929</c:v>
                </c:pt>
                <c:pt idx="1">
                  <c:v>5408</c:v>
                </c:pt>
                <c:pt idx="2">
                  <c:v>4225</c:v>
                </c:pt>
                <c:pt idx="3">
                  <c:v>3380</c:v>
                </c:pt>
                <c:pt idx="4">
                  <c:v>2873</c:v>
                </c:pt>
                <c:pt idx="5">
                  <c:v>2704</c:v>
                </c:pt>
                <c:pt idx="6">
                  <c:v>2873</c:v>
                </c:pt>
                <c:pt idx="7">
                  <c:v>3380</c:v>
                </c:pt>
                <c:pt idx="8">
                  <c:v>4225</c:v>
                </c:pt>
                <c:pt idx="9">
                  <c:v>5408</c:v>
                </c:pt>
                <c:pt idx="10">
                  <c:v>6929</c:v>
                </c:pt>
              </c:numCache>
            </c:numRef>
          </c:val>
        </c:ser>
        <c:ser>
          <c:idx val="2"/>
          <c:order val="2"/>
          <c:tx>
            <c:strRef>
              <c:f>'Задание 2.2'!$A$4</c:f>
              <c:strCache>
                <c:ptCount val="1"/>
                <c:pt idx="0">
                  <c:v>-39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'Задание 2.2'!$B$1:$L$1</c:f>
              <c:numCache>
                <c:formatCode>General</c:formatCode>
                <c:ptCount val="11"/>
                <c:pt idx="0">
                  <c:v>-65</c:v>
                </c:pt>
                <c:pt idx="1">
                  <c:v>-52</c:v>
                </c:pt>
                <c:pt idx="2">
                  <c:v>-39</c:v>
                </c:pt>
                <c:pt idx="3">
                  <c:v>-26</c:v>
                </c:pt>
                <c:pt idx="4">
                  <c:v>-13</c:v>
                </c:pt>
                <c:pt idx="5">
                  <c:v>0</c:v>
                </c:pt>
                <c:pt idx="6">
                  <c:v>13</c:v>
                </c:pt>
                <c:pt idx="7">
                  <c:v>26</c:v>
                </c:pt>
                <c:pt idx="8">
                  <c:v>39</c:v>
                </c:pt>
                <c:pt idx="9">
                  <c:v>52</c:v>
                </c:pt>
                <c:pt idx="10">
                  <c:v>65</c:v>
                </c:pt>
              </c:numCache>
            </c:numRef>
          </c:cat>
          <c:val>
            <c:numRef>
              <c:f>'Задание 2.2'!$B$4:$L$4</c:f>
              <c:numCache>
                <c:formatCode>General</c:formatCode>
                <c:ptCount val="11"/>
                <c:pt idx="0">
                  <c:v>5746</c:v>
                </c:pt>
                <c:pt idx="1">
                  <c:v>4225</c:v>
                </c:pt>
                <c:pt idx="2">
                  <c:v>3042</c:v>
                </c:pt>
                <c:pt idx="3">
                  <c:v>2197</c:v>
                </c:pt>
                <c:pt idx="4">
                  <c:v>1690</c:v>
                </c:pt>
                <c:pt idx="5">
                  <c:v>1521</c:v>
                </c:pt>
                <c:pt idx="6">
                  <c:v>1690</c:v>
                </c:pt>
                <c:pt idx="7">
                  <c:v>2197</c:v>
                </c:pt>
                <c:pt idx="8">
                  <c:v>3042</c:v>
                </c:pt>
                <c:pt idx="9">
                  <c:v>4225</c:v>
                </c:pt>
                <c:pt idx="10">
                  <c:v>5746</c:v>
                </c:pt>
              </c:numCache>
            </c:numRef>
          </c:val>
        </c:ser>
        <c:ser>
          <c:idx val="3"/>
          <c:order val="3"/>
          <c:tx>
            <c:strRef>
              <c:f>'Задание 2.2'!$A$5</c:f>
              <c:strCache>
                <c:ptCount val="1"/>
                <c:pt idx="0">
                  <c:v>-26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'Задание 2.2'!$B$1:$L$1</c:f>
              <c:numCache>
                <c:formatCode>General</c:formatCode>
                <c:ptCount val="11"/>
                <c:pt idx="0">
                  <c:v>-65</c:v>
                </c:pt>
                <c:pt idx="1">
                  <c:v>-52</c:v>
                </c:pt>
                <c:pt idx="2">
                  <c:v>-39</c:v>
                </c:pt>
                <c:pt idx="3">
                  <c:v>-26</c:v>
                </c:pt>
                <c:pt idx="4">
                  <c:v>-13</c:v>
                </c:pt>
                <c:pt idx="5">
                  <c:v>0</c:v>
                </c:pt>
                <c:pt idx="6">
                  <c:v>13</c:v>
                </c:pt>
                <c:pt idx="7">
                  <c:v>26</c:v>
                </c:pt>
                <c:pt idx="8">
                  <c:v>39</c:v>
                </c:pt>
                <c:pt idx="9">
                  <c:v>52</c:v>
                </c:pt>
                <c:pt idx="10">
                  <c:v>65</c:v>
                </c:pt>
              </c:numCache>
            </c:numRef>
          </c:cat>
          <c:val>
            <c:numRef>
              <c:f>'Задание 2.2'!$B$5:$L$5</c:f>
              <c:numCache>
                <c:formatCode>General</c:formatCode>
                <c:ptCount val="11"/>
                <c:pt idx="0">
                  <c:v>4901</c:v>
                </c:pt>
                <c:pt idx="1">
                  <c:v>3380</c:v>
                </c:pt>
                <c:pt idx="2">
                  <c:v>2197</c:v>
                </c:pt>
                <c:pt idx="3">
                  <c:v>1352</c:v>
                </c:pt>
                <c:pt idx="4">
                  <c:v>845</c:v>
                </c:pt>
                <c:pt idx="5">
                  <c:v>676</c:v>
                </c:pt>
                <c:pt idx="6">
                  <c:v>845</c:v>
                </c:pt>
                <c:pt idx="7">
                  <c:v>1352</c:v>
                </c:pt>
                <c:pt idx="8">
                  <c:v>2197</c:v>
                </c:pt>
                <c:pt idx="9">
                  <c:v>3380</c:v>
                </c:pt>
                <c:pt idx="10">
                  <c:v>4901</c:v>
                </c:pt>
              </c:numCache>
            </c:numRef>
          </c:val>
        </c:ser>
        <c:ser>
          <c:idx val="4"/>
          <c:order val="4"/>
          <c:tx>
            <c:strRef>
              <c:f>'Задание 2.2'!$A$6</c:f>
              <c:strCache>
                <c:ptCount val="1"/>
                <c:pt idx="0">
                  <c:v>-13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'Задание 2.2'!$B$1:$L$1</c:f>
              <c:numCache>
                <c:formatCode>General</c:formatCode>
                <c:ptCount val="11"/>
                <c:pt idx="0">
                  <c:v>-65</c:v>
                </c:pt>
                <c:pt idx="1">
                  <c:v>-52</c:v>
                </c:pt>
                <c:pt idx="2">
                  <c:v>-39</c:v>
                </c:pt>
                <c:pt idx="3">
                  <c:v>-26</c:v>
                </c:pt>
                <c:pt idx="4">
                  <c:v>-13</c:v>
                </c:pt>
                <c:pt idx="5">
                  <c:v>0</c:v>
                </c:pt>
                <c:pt idx="6">
                  <c:v>13</c:v>
                </c:pt>
                <c:pt idx="7">
                  <c:v>26</c:v>
                </c:pt>
                <c:pt idx="8">
                  <c:v>39</c:v>
                </c:pt>
                <c:pt idx="9">
                  <c:v>52</c:v>
                </c:pt>
                <c:pt idx="10">
                  <c:v>65</c:v>
                </c:pt>
              </c:numCache>
            </c:numRef>
          </c:cat>
          <c:val>
            <c:numRef>
              <c:f>'Задание 2.2'!$B$6:$L$6</c:f>
              <c:numCache>
                <c:formatCode>General</c:formatCode>
                <c:ptCount val="11"/>
                <c:pt idx="0">
                  <c:v>4394</c:v>
                </c:pt>
                <c:pt idx="1">
                  <c:v>2873</c:v>
                </c:pt>
                <c:pt idx="2">
                  <c:v>1690</c:v>
                </c:pt>
                <c:pt idx="3">
                  <c:v>845</c:v>
                </c:pt>
                <c:pt idx="4">
                  <c:v>338</c:v>
                </c:pt>
                <c:pt idx="5">
                  <c:v>169</c:v>
                </c:pt>
                <c:pt idx="6">
                  <c:v>338</c:v>
                </c:pt>
                <c:pt idx="7">
                  <c:v>845</c:v>
                </c:pt>
                <c:pt idx="8">
                  <c:v>1690</c:v>
                </c:pt>
                <c:pt idx="9">
                  <c:v>2873</c:v>
                </c:pt>
                <c:pt idx="10">
                  <c:v>4394</c:v>
                </c:pt>
              </c:numCache>
            </c:numRef>
          </c:val>
        </c:ser>
        <c:ser>
          <c:idx val="5"/>
          <c:order val="5"/>
          <c:tx>
            <c:strRef>
              <c:f>'Задание 2.2'!$A$7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'Задание 2.2'!$B$1:$L$1</c:f>
              <c:numCache>
                <c:formatCode>General</c:formatCode>
                <c:ptCount val="11"/>
                <c:pt idx="0">
                  <c:v>-65</c:v>
                </c:pt>
                <c:pt idx="1">
                  <c:v>-52</c:v>
                </c:pt>
                <c:pt idx="2">
                  <c:v>-39</c:v>
                </c:pt>
                <c:pt idx="3">
                  <c:v>-26</c:v>
                </c:pt>
                <c:pt idx="4">
                  <c:v>-13</c:v>
                </c:pt>
                <c:pt idx="5">
                  <c:v>0</c:v>
                </c:pt>
                <c:pt idx="6">
                  <c:v>13</c:v>
                </c:pt>
                <c:pt idx="7">
                  <c:v>26</c:v>
                </c:pt>
                <c:pt idx="8">
                  <c:v>39</c:v>
                </c:pt>
                <c:pt idx="9">
                  <c:v>52</c:v>
                </c:pt>
                <c:pt idx="10">
                  <c:v>65</c:v>
                </c:pt>
              </c:numCache>
            </c:numRef>
          </c:cat>
          <c:val>
            <c:numRef>
              <c:f>'Задание 2.2'!$B$7:$L$7</c:f>
              <c:numCache>
                <c:formatCode>General</c:formatCode>
                <c:ptCount val="11"/>
                <c:pt idx="0">
                  <c:v>4225</c:v>
                </c:pt>
                <c:pt idx="1">
                  <c:v>2704</c:v>
                </c:pt>
                <c:pt idx="2">
                  <c:v>1521</c:v>
                </c:pt>
                <c:pt idx="3">
                  <c:v>676</c:v>
                </c:pt>
                <c:pt idx="4">
                  <c:v>169</c:v>
                </c:pt>
                <c:pt idx="5">
                  <c:v>0</c:v>
                </c:pt>
                <c:pt idx="6">
                  <c:v>169</c:v>
                </c:pt>
                <c:pt idx="7">
                  <c:v>676</c:v>
                </c:pt>
                <c:pt idx="8">
                  <c:v>1521</c:v>
                </c:pt>
                <c:pt idx="9">
                  <c:v>2704</c:v>
                </c:pt>
                <c:pt idx="10">
                  <c:v>4225</c:v>
                </c:pt>
              </c:numCache>
            </c:numRef>
          </c:val>
        </c:ser>
        <c:ser>
          <c:idx val="6"/>
          <c:order val="6"/>
          <c:tx>
            <c:strRef>
              <c:f>'Задание 2.2'!$A$8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'Задание 2.2'!$B$1:$L$1</c:f>
              <c:numCache>
                <c:formatCode>General</c:formatCode>
                <c:ptCount val="11"/>
                <c:pt idx="0">
                  <c:v>-65</c:v>
                </c:pt>
                <c:pt idx="1">
                  <c:v>-52</c:v>
                </c:pt>
                <c:pt idx="2">
                  <c:v>-39</c:v>
                </c:pt>
                <c:pt idx="3">
                  <c:v>-26</c:v>
                </c:pt>
                <c:pt idx="4">
                  <c:v>-13</c:v>
                </c:pt>
                <c:pt idx="5">
                  <c:v>0</c:v>
                </c:pt>
                <c:pt idx="6">
                  <c:v>13</c:v>
                </c:pt>
                <c:pt idx="7">
                  <c:v>26</c:v>
                </c:pt>
                <c:pt idx="8">
                  <c:v>39</c:v>
                </c:pt>
                <c:pt idx="9">
                  <c:v>52</c:v>
                </c:pt>
                <c:pt idx="10">
                  <c:v>65</c:v>
                </c:pt>
              </c:numCache>
            </c:numRef>
          </c:cat>
          <c:val>
            <c:numRef>
              <c:f>'Задание 2.2'!$B$8:$L$8</c:f>
              <c:numCache>
                <c:formatCode>General</c:formatCode>
                <c:ptCount val="11"/>
                <c:pt idx="0">
                  <c:v>4394</c:v>
                </c:pt>
                <c:pt idx="1">
                  <c:v>2873</c:v>
                </c:pt>
                <c:pt idx="2">
                  <c:v>1690</c:v>
                </c:pt>
                <c:pt idx="3">
                  <c:v>845</c:v>
                </c:pt>
                <c:pt idx="4">
                  <c:v>338</c:v>
                </c:pt>
                <c:pt idx="5">
                  <c:v>169</c:v>
                </c:pt>
                <c:pt idx="6">
                  <c:v>338</c:v>
                </c:pt>
                <c:pt idx="7">
                  <c:v>845</c:v>
                </c:pt>
                <c:pt idx="8">
                  <c:v>1690</c:v>
                </c:pt>
                <c:pt idx="9">
                  <c:v>2873</c:v>
                </c:pt>
                <c:pt idx="10">
                  <c:v>4394</c:v>
                </c:pt>
              </c:numCache>
            </c:numRef>
          </c:val>
        </c:ser>
        <c:ser>
          <c:idx val="7"/>
          <c:order val="7"/>
          <c:tx>
            <c:strRef>
              <c:f>'Задание 2.2'!$A$9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'Задание 2.2'!$B$1:$L$1</c:f>
              <c:numCache>
                <c:formatCode>General</c:formatCode>
                <c:ptCount val="11"/>
                <c:pt idx="0">
                  <c:v>-65</c:v>
                </c:pt>
                <c:pt idx="1">
                  <c:v>-52</c:v>
                </c:pt>
                <c:pt idx="2">
                  <c:v>-39</c:v>
                </c:pt>
                <c:pt idx="3">
                  <c:v>-26</c:v>
                </c:pt>
                <c:pt idx="4">
                  <c:v>-13</c:v>
                </c:pt>
                <c:pt idx="5">
                  <c:v>0</c:v>
                </c:pt>
                <c:pt idx="6">
                  <c:v>13</c:v>
                </c:pt>
                <c:pt idx="7">
                  <c:v>26</c:v>
                </c:pt>
                <c:pt idx="8">
                  <c:v>39</c:v>
                </c:pt>
                <c:pt idx="9">
                  <c:v>52</c:v>
                </c:pt>
                <c:pt idx="10">
                  <c:v>65</c:v>
                </c:pt>
              </c:numCache>
            </c:numRef>
          </c:cat>
          <c:val>
            <c:numRef>
              <c:f>'Задание 2.2'!$B$9:$L$9</c:f>
              <c:numCache>
                <c:formatCode>General</c:formatCode>
                <c:ptCount val="11"/>
                <c:pt idx="0">
                  <c:v>4901</c:v>
                </c:pt>
                <c:pt idx="1">
                  <c:v>3380</c:v>
                </c:pt>
                <c:pt idx="2">
                  <c:v>2197</c:v>
                </c:pt>
                <c:pt idx="3">
                  <c:v>1352</c:v>
                </c:pt>
                <c:pt idx="4">
                  <c:v>845</c:v>
                </c:pt>
                <c:pt idx="5">
                  <c:v>676</c:v>
                </c:pt>
                <c:pt idx="6">
                  <c:v>845</c:v>
                </c:pt>
                <c:pt idx="7">
                  <c:v>1352</c:v>
                </c:pt>
                <c:pt idx="8">
                  <c:v>2197</c:v>
                </c:pt>
                <c:pt idx="9">
                  <c:v>3380</c:v>
                </c:pt>
                <c:pt idx="10">
                  <c:v>4901</c:v>
                </c:pt>
              </c:numCache>
            </c:numRef>
          </c:val>
        </c:ser>
        <c:ser>
          <c:idx val="8"/>
          <c:order val="8"/>
          <c:tx>
            <c:strRef>
              <c:f>'Задание 2.2'!$A$10</c:f>
              <c:strCache>
                <c:ptCount val="1"/>
                <c:pt idx="0">
                  <c:v>39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'Задание 2.2'!$B$1:$L$1</c:f>
              <c:numCache>
                <c:formatCode>General</c:formatCode>
                <c:ptCount val="11"/>
                <c:pt idx="0">
                  <c:v>-65</c:v>
                </c:pt>
                <c:pt idx="1">
                  <c:v>-52</c:v>
                </c:pt>
                <c:pt idx="2">
                  <c:v>-39</c:v>
                </c:pt>
                <c:pt idx="3">
                  <c:v>-26</c:v>
                </c:pt>
                <c:pt idx="4">
                  <c:v>-13</c:v>
                </c:pt>
                <c:pt idx="5">
                  <c:v>0</c:v>
                </c:pt>
                <c:pt idx="6">
                  <c:v>13</c:v>
                </c:pt>
                <c:pt idx="7">
                  <c:v>26</c:v>
                </c:pt>
                <c:pt idx="8">
                  <c:v>39</c:v>
                </c:pt>
                <c:pt idx="9">
                  <c:v>52</c:v>
                </c:pt>
                <c:pt idx="10">
                  <c:v>65</c:v>
                </c:pt>
              </c:numCache>
            </c:numRef>
          </c:cat>
          <c:val>
            <c:numRef>
              <c:f>'Задание 2.2'!$B$10:$L$10</c:f>
              <c:numCache>
                <c:formatCode>General</c:formatCode>
                <c:ptCount val="11"/>
                <c:pt idx="0">
                  <c:v>5746</c:v>
                </c:pt>
                <c:pt idx="1">
                  <c:v>4225</c:v>
                </c:pt>
                <c:pt idx="2">
                  <c:v>3042</c:v>
                </c:pt>
                <c:pt idx="3">
                  <c:v>2197</c:v>
                </c:pt>
                <c:pt idx="4">
                  <c:v>1690</c:v>
                </c:pt>
                <c:pt idx="5">
                  <c:v>1521</c:v>
                </c:pt>
                <c:pt idx="6">
                  <c:v>1690</c:v>
                </c:pt>
                <c:pt idx="7">
                  <c:v>2197</c:v>
                </c:pt>
                <c:pt idx="8">
                  <c:v>3042</c:v>
                </c:pt>
                <c:pt idx="9">
                  <c:v>4225</c:v>
                </c:pt>
                <c:pt idx="10">
                  <c:v>5746</c:v>
                </c:pt>
              </c:numCache>
            </c:numRef>
          </c:val>
        </c:ser>
        <c:ser>
          <c:idx val="9"/>
          <c:order val="9"/>
          <c:tx>
            <c:strRef>
              <c:f>'Задание 2.2'!$A$11</c:f>
              <c:strCache>
                <c:ptCount val="1"/>
                <c:pt idx="0">
                  <c:v>52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'Задание 2.2'!$B$1:$L$1</c:f>
              <c:numCache>
                <c:formatCode>General</c:formatCode>
                <c:ptCount val="11"/>
                <c:pt idx="0">
                  <c:v>-65</c:v>
                </c:pt>
                <c:pt idx="1">
                  <c:v>-52</c:v>
                </c:pt>
                <c:pt idx="2">
                  <c:v>-39</c:v>
                </c:pt>
                <c:pt idx="3">
                  <c:v>-26</c:v>
                </c:pt>
                <c:pt idx="4">
                  <c:v>-13</c:v>
                </c:pt>
                <c:pt idx="5">
                  <c:v>0</c:v>
                </c:pt>
                <c:pt idx="6">
                  <c:v>13</c:v>
                </c:pt>
                <c:pt idx="7">
                  <c:v>26</c:v>
                </c:pt>
                <c:pt idx="8">
                  <c:v>39</c:v>
                </c:pt>
                <c:pt idx="9">
                  <c:v>52</c:v>
                </c:pt>
                <c:pt idx="10">
                  <c:v>65</c:v>
                </c:pt>
              </c:numCache>
            </c:numRef>
          </c:cat>
          <c:val>
            <c:numRef>
              <c:f>'Задание 2.2'!$B$11:$L$11</c:f>
              <c:numCache>
                <c:formatCode>General</c:formatCode>
                <c:ptCount val="11"/>
                <c:pt idx="0">
                  <c:v>6929</c:v>
                </c:pt>
                <c:pt idx="1">
                  <c:v>5408</c:v>
                </c:pt>
                <c:pt idx="2">
                  <c:v>4225</c:v>
                </c:pt>
                <c:pt idx="3">
                  <c:v>3380</c:v>
                </c:pt>
                <c:pt idx="4">
                  <c:v>2873</c:v>
                </c:pt>
                <c:pt idx="5">
                  <c:v>2704</c:v>
                </c:pt>
                <c:pt idx="6">
                  <c:v>2873</c:v>
                </c:pt>
                <c:pt idx="7">
                  <c:v>3380</c:v>
                </c:pt>
                <c:pt idx="8">
                  <c:v>4225</c:v>
                </c:pt>
                <c:pt idx="9">
                  <c:v>5408</c:v>
                </c:pt>
                <c:pt idx="10">
                  <c:v>6929</c:v>
                </c:pt>
              </c:numCache>
            </c:numRef>
          </c:val>
        </c:ser>
        <c:ser>
          <c:idx val="10"/>
          <c:order val="10"/>
          <c:tx>
            <c:strRef>
              <c:f>'Задание 2.2'!$A$12</c:f>
              <c:strCache>
                <c:ptCount val="1"/>
                <c:pt idx="0">
                  <c:v>65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'Задание 2.2'!$B$1:$L$1</c:f>
              <c:numCache>
                <c:formatCode>General</c:formatCode>
                <c:ptCount val="11"/>
                <c:pt idx="0">
                  <c:v>-65</c:v>
                </c:pt>
                <c:pt idx="1">
                  <c:v>-52</c:v>
                </c:pt>
                <c:pt idx="2">
                  <c:v>-39</c:v>
                </c:pt>
                <c:pt idx="3">
                  <c:v>-26</c:v>
                </c:pt>
                <c:pt idx="4">
                  <c:v>-13</c:v>
                </c:pt>
                <c:pt idx="5">
                  <c:v>0</c:v>
                </c:pt>
                <c:pt idx="6">
                  <c:v>13</c:v>
                </c:pt>
                <c:pt idx="7">
                  <c:v>26</c:v>
                </c:pt>
                <c:pt idx="8">
                  <c:v>39</c:v>
                </c:pt>
                <c:pt idx="9">
                  <c:v>52</c:v>
                </c:pt>
                <c:pt idx="10">
                  <c:v>65</c:v>
                </c:pt>
              </c:numCache>
            </c:numRef>
          </c:cat>
          <c:val>
            <c:numRef>
              <c:f>'Задание 2.2'!$B$12:$L$12</c:f>
              <c:numCache>
                <c:formatCode>General</c:formatCode>
                <c:ptCount val="11"/>
                <c:pt idx="0">
                  <c:v>8450</c:v>
                </c:pt>
                <c:pt idx="1">
                  <c:v>6929</c:v>
                </c:pt>
                <c:pt idx="2">
                  <c:v>5746</c:v>
                </c:pt>
                <c:pt idx="3">
                  <c:v>4901</c:v>
                </c:pt>
                <c:pt idx="4">
                  <c:v>4394</c:v>
                </c:pt>
                <c:pt idx="5">
                  <c:v>4225</c:v>
                </c:pt>
                <c:pt idx="6">
                  <c:v>4394</c:v>
                </c:pt>
                <c:pt idx="7">
                  <c:v>4901</c:v>
                </c:pt>
                <c:pt idx="8">
                  <c:v>5746</c:v>
                </c:pt>
                <c:pt idx="9">
                  <c:v>6929</c:v>
                </c:pt>
                <c:pt idx="10">
                  <c:v>8450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41869144"/>
        <c:axId val="241867576"/>
        <c:axId val="284674512"/>
      </c:surface3DChart>
      <c:catAx>
        <c:axId val="24186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1867576"/>
        <c:crosses val="autoZero"/>
        <c:auto val="1"/>
        <c:lblAlgn val="ctr"/>
        <c:lblOffset val="100"/>
        <c:noMultiLvlLbl val="0"/>
      </c:catAx>
      <c:valAx>
        <c:axId val="24186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1869144"/>
        <c:crosses val="autoZero"/>
        <c:crossBetween val="midCat"/>
      </c:valAx>
      <c:serAx>
        <c:axId val="2846745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1867576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47625</xdr:rowOff>
    </xdr:from>
    <xdr:to>
      <xdr:col>7</xdr:col>
      <xdr:colOff>419100</xdr:colOff>
      <xdr:row>17</xdr:row>
      <xdr:rowOff>190500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447675</xdr:colOff>
      <xdr:row>28</xdr:row>
      <xdr:rowOff>114300</xdr:rowOff>
    </xdr:from>
    <xdr:to>
      <xdr:col>7</xdr:col>
      <xdr:colOff>152400</xdr:colOff>
      <xdr:row>42</xdr:row>
      <xdr:rowOff>57150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504825</xdr:colOff>
      <xdr:row>6</xdr:row>
      <xdr:rowOff>104775</xdr:rowOff>
    </xdr:from>
    <xdr:to>
      <xdr:col>15</xdr:col>
      <xdr:colOff>209550</xdr:colOff>
      <xdr:row>20</xdr:row>
      <xdr:rowOff>47625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12</xdr:row>
      <xdr:rowOff>142875</xdr:rowOff>
    </xdr:from>
    <xdr:to>
      <xdr:col>7</xdr:col>
      <xdr:colOff>361950</xdr:colOff>
      <xdr:row>26</xdr:row>
      <xdr:rowOff>85725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5"/>
  <sheetViews>
    <sheetView tabSelected="1" view="pageLayout" zoomScaleNormal="100" workbookViewId="0">
      <selection activeCell="B25" sqref="B25"/>
    </sheetView>
  </sheetViews>
  <sheetFormatPr defaultRowHeight="15.75" x14ac:dyDescent="0.25"/>
  <cols>
    <col min="5" max="5" width="9.875" bestFit="1" customWidth="1"/>
  </cols>
  <sheetData>
    <row r="3" spans="3:5" x14ac:dyDescent="0.25">
      <c r="C3" s="1" t="s">
        <v>0</v>
      </c>
      <c r="D3" s="1"/>
      <c r="E3" s="2">
        <v>36491</v>
      </c>
    </row>
    <row r="4" spans="3:5" x14ac:dyDescent="0.25">
      <c r="C4" s="1" t="s">
        <v>1</v>
      </c>
      <c r="D4" s="1"/>
      <c r="E4" s="1">
        <v>35</v>
      </c>
    </row>
    <row r="5" spans="3:5" x14ac:dyDescent="0.25">
      <c r="C5" s="1" t="s">
        <v>2</v>
      </c>
      <c r="D5" s="1"/>
      <c r="E5" s="1">
        <v>9</v>
      </c>
    </row>
  </sheetData>
  <pageMargins left="0.7" right="0.7" top="0.75" bottom="0.75" header="0.3" footer="0.3"/>
  <pageSetup paperSize="9" orientation="portrait" r:id="rId1"/>
  <headerFooter>
    <oddHeader>&amp;CЛабырин М.С.
1 группа 1 подгруппа.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view="pageLayout" zoomScaleNormal="100" workbookViewId="0">
      <selection activeCell="A12" sqref="A12"/>
    </sheetView>
  </sheetViews>
  <sheetFormatPr defaultRowHeight="15.75" x14ac:dyDescent="0.25"/>
  <sheetData>
    <row r="1" spans="1:16" x14ac:dyDescent="0.25">
      <c r="A1" s="3" t="s">
        <v>3</v>
      </c>
      <c r="B1" s="3">
        <v>-3</v>
      </c>
      <c r="C1" s="3">
        <v>-2</v>
      </c>
      <c r="D1" s="3">
        <v>-1</v>
      </c>
      <c r="E1" s="3">
        <v>0</v>
      </c>
      <c r="F1" s="3">
        <v>1</v>
      </c>
      <c r="G1" s="3">
        <v>2</v>
      </c>
      <c r="H1" s="3">
        <v>3</v>
      </c>
      <c r="L1" t="s">
        <v>10</v>
      </c>
    </row>
    <row r="2" spans="1:16" x14ac:dyDescent="0.25">
      <c r="A2" s="3" t="s">
        <v>4</v>
      </c>
      <c r="B2" s="3">
        <f>ABS(3+ABS(B1))</f>
        <v>6</v>
      </c>
      <c r="C2" s="3">
        <f t="shared" ref="C2:H2" si="0">ABS(3+ABS(C1))</f>
        <v>5</v>
      </c>
      <c r="D2" s="3">
        <f t="shared" si="0"/>
        <v>4</v>
      </c>
      <c r="E2" s="3">
        <f t="shared" si="0"/>
        <v>3</v>
      </c>
      <c r="F2" s="3">
        <f t="shared" si="0"/>
        <v>4</v>
      </c>
      <c r="G2" s="3">
        <f t="shared" si="0"/>
        <v>5</v>
      </c>
      <c r="H2" s="5">
        <f t="shared" si="0"/>
        <v>6</v>
      </c>
      <c r="I2" s="4" t="s">
        <v>6</v>
      </c>
      <c r="J2" s="4">
        <f>AVERAGE(27,11)</f>
        <v>19</v>
      </c>
    </row>
    <row r="3" spans="1:16" x14ac:dyDescent="0.25">
      <c r="I3" s="4" t="s">
        <v>7</v>
      </c>
      <c r="J3" s="4">
        <f>AVERAGE(35,9)</f>
        <v>22</v>
      </c>
    </row>
    <row r="4" spans="1:16" x14ac:dyDescent="0.25">
      <c r="C4" t="s">
        <v>8</v>
      </c>
    </row>
    <row r="5" spans="1:16" x14ac:dyDescent="0.25">
      <c r="I5" s="3" t="s">
        <v>3</v>
      </c>
      <c r="J5" s="3">
        <v>-17</v>
      </c>
      <c r="K5" s="3">
        <v>-10</v>
      </c>
      <c r="L5" s="3">
        <v>-3</v>
      </c>
      <c r="M5" s="3">
        <v>4</v>
      </c>
      <c r="N5" s="3">
        <v>11</v>
      </c>
      <c r="O5" s="3">
        <v>18</v>
      </c>
      <c r="P5" s="3">
        <v>25</v>
      </c>
    </row>
    <row r="6" spans="1:16" x14ac:dyDescent="0.25">
      <c r="I6" s="3" t="s">
        <v>4</v>
      </c>
      <c r="J6" s="3">
        <f>ABS(-5*J5*J5+$J$2*J5+$J$3)</f>
        <v>1746</v>
      </c>
      <c r="K6" s="3">
        <f t="shared" ref="K6:P6" si="1">ABS(-5*K5*K5+$J$2*K5+$J$3)</f>
        <v>668</v>
      </c>
      <c r="L6" s="3">
        <f t="shared" si="1"/>
        <v>80</v>
      </c>
      <c r="M6" s="3">
        <f t="shared" si="1"/>
        <v>18</v>
      </c>
      <c r="N6" s="3">
        <f t="shared" si="1"/>
        <v>374</v>
      </c>
      <c r="O6" s="3">
        <f t="shared" si="1"/>
        <v>1256</v>
      </c>
      <c r="P6" s="3">
        <f t="shared" si="1"/>
        <v>2628</v>
      </c>
    </row>
    <row r="21" spans="1:12" x14ac:dyDescent="0.25">
      <c r="A21" s="4" t="s">
        <v>5</v>
      </c>
      <c r="B21" s="4">
        <v>11</v>
      </c>
    </row>
    <row r="22" spans="1:12" x14ac:dyDescent="0.25">
      <c r="A22" s="4" t="s">
        <v>6</v>
      </c>
      <c r="B22" s="4">
        <v>27</v>
      </c>
    </row>
    <row r="23" spans="1:12" x14ac:dyDescent="0.25">
      <c r="A23" s="4" t="s">
        <v>7</v>
      </c>
      <c r="B23" s="4">
        <f>MOD(1999,5)</f>
        <v>4</v>
      </c>
      <c r="D23" t="s">
        <v>9</v>
      </c>
    </row>
    <row r="24" spans="1:12" x14ac:dyDescent="0.25">
      <c r="L24" t="s">
        <v>11</v>
      </c>
    </row>
    <row r="25" spans="1:12" x14ac:dyDescent="0.25">
      <c r="A25" s="3" t="s">
        <v>3</v>
      </c>
      <c r="B25" s="3">
        <v>-1</v>
      </c>
      <c r="C25" s="3">
        <v>0</v>
      </c>
      <c r="D25" s="3">
        <v>1</v>
      </c>
      <c r="E25" s="3">
        <v>2</v>
      </c>
      <c r="F25" s="3">
        <v>3</v>
      </c>
      <c r="G25" s="3">
        <v>4</v>
      </c>
      <c r="H25" s="3">
        <v>5</v>
      </c>
      <c r="I25" s="4" t="s">
        <v>5</v>
      </c>
      <c r="J25" s="4">
        <f>ABS(35-27)+3</f>
        <v>11</v>
      </c>
    </row>
    <row r="26" spans="1:12" x14ac:dyDescent="0.25">
      <c r="A26" s="3" t="s">
        <v>4</v>
      </c>
      <c r="B26" s="3">
        <f>$B$21*B25*B25+$B$22*B25+$B$23</f>
        <v>-12</v>
      </c>
      <c r="C26" s="3">
        <f t="shared" ref="C26:H26" si="2">$B$21*C25*C25+$B$22*C25+$B$23</f>
        <v>4</v>
      </c>
      <c r="D26" s="3">
        <f t="shared" si="2"/>
        <v>42</v>
      </c>
      <c r="E26" s="3">
        <f t="shared" si="2"/>
        <v>102</v>
      </c>
      <c r="F26" s="3">
        <f t="shared" si="2"/>
        <v>184</v>
      </c>
      <c r="G26" s="3">
        <f t="shared" si="2"/>
        <v>288</v>
      </c>
      <c r="H26" s="3">
        <f t="shared" si="2"/>
        <v>414</v>
      </c>
      <c r="I26" s="4" t="s">
        <v>6</v>
      </c>
      <c r="J26" s="4">
        <f>GCD(27,35)</f>
        <v>1</v>
      </c>
    </row>
    <row r="28" spans="1:12" x14ac:dyDescent="0.25">
      <c r="I28" s="3" t="s">
        <v>4</v>
      </c>
      <c r="J28" s="3">
        <f>LOG($J$26,$J$25)</f>
        <v>0</v>
      </c>
    </row>
  </sheetData>
  <pageMargins left="0.7" right="0.7" top="0.75" bottom="0.75" header="0.3" footer="0.3"/>
  <pageSetup paperSize="9" orientation="portrait" r:id="rId1"/>
  <headerFooter>
    <oddHeader>&amp;CЛабырин М.С.
1 группа 1 подгруппа.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view="pageLayout" topLeftCell="A7" zoomScaleNormal="100" workbookViewId="0">
      <selection activeCell="J22" sqref="J22"/>
    </sheetView>
  </sheetViews>
  <sheetFormatPr defaultRowHeight="15.75" x14ac:dyDescent="0.25"/>
  <sheetData>
    <row r="1" spans="1:12" x14ac:dyDescent="0.25">
      <c r="A1" s="7"/>
      <c r="B1" s="8">
        <v>-65</v>
      </c>
      <c r="C1" s="8">
        <v>-52</v>
      </c>
      <c r="D1" s="8">
        <v>-39</v>
      </c>
      <c r="E1" s="8">
        <v>-26</v>
      </c>
      <c r="F1" s="8">
        <v>-13</v>
      </c>
      <c r="G1" s="8">
        <v>0</v>
      </c>
      <c r="H1" s="8">
        <v>13</v>
      </c>
      <c r="I1" s="8">
        <v>26</v>
      </c>
      <c r="J1" s="8">
        <v>39</v>
      </c>
      <c r="K1" s="8">
        <v>52</v>
      </c>
      <c r="L1" s="8">
        <v>65</v>
      </c>
    </row>
    <row r="2" spans="1:12" x14ac:dyDescent="0.25">
      <c r="A2" s="8">
        <v>-65</v>
      </c>
      <c r="B2" s="6">
        <f>B$1*B$1+$A2*$A2</f>
        <v>8450</v>
      </c>
      <c r="C2" s="3">
        <f t="shared" ref="C2:L12" si="0">C$1*C$1+$A2*$A2</f>
        <v>6929</v>
      </c>
      <c r="D2" s="3">
        <f t="shared" si="0"/>
        <v>5746</v>
      </c>
      <c r="E2" s="3">
        <f t="shared" si="0"/>
        <v>4901</v>
      </c>
      <c r="F2" s="3">
        <f t="shared" si="0"/>
        <v>4394</v>
      </c>
      <c r="G2" s="3">
        <f t="shared" si="0"/>
        <v>4225</v>
      </c>
      <c r="H2" s="3">
        <f t="shared" si="0"/>
        <v>4394</v>
      </c>
      <c r="I2" s="3">
        <f t="shared" si="0"/>
        <v>4901</v>
      </c>
      <c r="J2" s="3">
        <f t="shared" si="0"/>
        <v>5746</v>
      </c>
      <c r="K2" s="3">
        <f t="shared" si="0"/>
        <v>6929</v>
      </c>
      <c r="L2" s="3">
        <f t="shared" si="0"/>
        <v>8450</v>
      </c>
    </row>
    <row r="3" spans="1:12" x14ac:dyDescent="0.25">
      <c r="A3" s="8">
        <v>-52</v>
      </c>
      <c r="B3" s="6">
        <f t="shared" ref="B3:B12" si="1">B$1*B$1+$A3*$A3</f>
        <v>6929</v>
      </c>
      <c r="C3" s="3">
        <f t="shared" si="0"/>
        <v>5408</v>
      </c>
      <c r="D3" s="3">
        <f t="shared" si="0"/>
        <v>4225</v>
      </c>
      <c r="E3" s="3">
        <f t="shared" si="0"/>
        <v>3380</v>
      </c>
      <c r="F3" s="3">
        <f t="shared" si="0"/>
        <v>2873</v>
      </c>
      <c r="G3" s="3">
        <f t="shared" si="0"/>
        <v>2704</v>
      </c>
      <c r="H3" s="3">
        <f t="shared" si="0"/>
        <v>2873</v>
      </c>
      <c r="I3" s="3">
        <f t="shared" si="0"/>
        <v>3380</v>
      </c>
      <c r="J3" s="3">
        <f t="shared" si="0"/>
        <v>4225</v>
      </c>
      <c r="K3" s="3">
        <f t="shared" si="0"/>
        <v>5408</v>
      </c>
      <c r="L3" s="3">
        <f t="shared" si="0"/>
        <v>6929</v>
      </c>
    </row>
    <row r="4" spans="1:12" x14ac:dyDescent="0.25">
      <c r="A4" s="8">
        <v>-39</v>
      </c>
      <c r="B4" s="6">
        <f t="shared" si="1"/>
        <v>5746</v>
      </c>
      <c r="C4" s="3">
        <f t="shared" si="0"/>
        <v>4225</v>
      </c>
      <c r="D4" s="3">
        <f t="shared" si="0"/>
        <v>3042</v>
      </c>
      <c r="E4" s="3">
        <f t="shared" si="0"/>
        <v>2197</v>
      </c>
      <c r="F4" s="3">
        <f t="shared" si="0"/>
        <v>1690</v>
      </c>
      <c r="G4" s="3">
        <f t="shared" si="0"/>
        <v>1521</v>
      </c>
      <c r="H4" s="3">
        <f t="shared" si="0"/>
        <v>1690</v>
      </c>
      <c r="I4" s="3">
        <f t="shared" si="0"/>
        <v>2197</v>
      </c>
      <c r="J4" s="3">
        <f t="shared" si="0"/>
        <v>3042</v>
      </c>
      <c r="K4" s="3">
        <f t="shared" si="0"/>
        <v>4225</v>
      </c>
      <c r="L4" s="3">
        <f t="shared" si="0"/>
        <v>5746</v>
      </c>
    </row>
    <row r="5" spans="1:12" x14ac:dyDescent="0.25">
      <c r="A5" s="8">
        <v>-26</v>
      </c>
      <c r="B5" s="6">
        <f t="shared" si="1"/>
        <v>4901</v>
      </c>
      <c r="C5" s="3">
        <f t="shared" si="0"/>
        <v>3380</v>
      </c>
      <c r="D5" s="3">
        <f t="shared" si="0"/>
        <v>2197</v>
      </c>
      <c r="E5" s="3">
        <f t="shared" si="0"/>
        <v>1352</v>
      </c>
      <c r="F5" s="3">
        <f t="shared" si="0"/>
        <v>845</v>
      </c>
      <c r="G5" s="3">
        <f t="shared" si="0"/>
        <v>676</v>
      </c>
      <c r="H5" s="3">
        <f t="shared" si="0"/>
        <v>845</v>
      </c>
      <c r="I5" s="3">
        <f t="shared" si="0"/>
        <v>1352</v>
      </c>
      <c r="J5" s="3">
        <f t="shared" si="0"/>
        <v>2197</v>
      </c>
      <c r="K5" s="3">
        <f t="shared" si="0"/>
        <v>3380</v>
      </c>
      <c r="L5" s="3">
        <f t="shared" si="0"/>
        <v>4901</v>
      </c>
    </row>
    <row r="6" spans="1:12" x14ac:dyDescent="0.25">
      <c r="A6" s="8">
        <v>-13</v>
      </c>
      <c r="B6" s="6">
        <f t="shared" si="1"/>
        <v>4394</v>
      </c>
      <c r="C6" s="3">
        <f t="shared" si="0"/>
        <v>2873</v>
      </c>
      <c r="D6" s="3">
        <f t="shared" si="0"/>
        <v>1690</v>
      </c>
      <c r="E6" s="3">
        <f t="shared" si="0"/>
        <v>845</v>
      </c>
      <c r="F6" s="3">
        <f t="shared" si="0"/>
        <v>338</v>
      </c>
      <c r="G6" s="3">
        <f t="shared" si="0"/>
        <v>169</v>
      </c>
      <c r="H6" s="3">
        <f t="shared" si="0"/>
        <v>338</v>
      </c>
      <c r="I6" s="3">
        <f t="shared" si="0"/>
        <v>845</v>
      </c>
      <c r="J6" s="3">
        <f t="shared" si="0"/>
        <v>1690</v>
      </c>
      <c r="K6" s="3">
        <f t="shared" si="0"/>
        <v>2873</v>
      </c>
      <c r="L6" s="3">
        <f t="shared" si="0"/>
        <v>4394</v>
      </c>
    </row>
    <row r="7" spans="1:12" x14ac:dyDescent="0.25">
      <c r="A7" s="8">
        <v>0</v>
      </c>
      <c r="B7" s="6">
        <f t="shared" si="1"/>
        <v>4225</v>
      </c>
      <c r="C7" s="3">
        <f t="shared" si="0"/>
        <v>2704</v>
      </c>
      <c r="D7" s="3">
        <f t="shared" si="0"/>
        <v>1521</v>
      </c>
      <c r="E7" s="3">
        <f t="shared" si="0"/>
        <v>676</v>
      </c>
      <c r="F7" s="3">
        <f t="shared" si="0"/>
        <v>169</v>
      </c>
      <c r="G7" s="3">
        <f t="shared" si="0"/>
        <v>0</v>
      </c>
      <c r="H7" s="3">
        <f t="shared" si="0"/>
        <v>169</v>
      </c>
      <c r="I7" s="3">
        <f t="shared" si="0"/>
        <v>676</v>
      </c>
      <c r="J7" s="3">
        <f t="shared" si="0"/>
        <v>1521</v>
      </c>
      <c r="K7" s="3">
        <f t="shared" si="0"/>
        <v>2704</v>
      </c>
      <c r="L7" s="3">
        <f t="shared" si="0"/>
        <v>4225</v>
      </c>
    </row>
    <row r="8" spans="1:12" x14ac:dyDescent="0.25">
      <c r="A8" s="8">
        <v>13</v>
      </c>
      <c r="B8" s="6">
        <f t="shared" si="1"/>
        <v>4394</v>
      </c>
      <c r="C8" s="3">
        <f t="shared" si="0"/>
        <v>2873</v>
      </c>
      <c r="D8" s="3">
        <f t="shared" si="0"/>
        <v>1690</v>
      </c>
      <c r="E8" s="3">
        <f t="shared" si="0"/>
        <v>845</v>
      </c>
      <c r="F8" s="3">
        <f t="shared" si="0"/>
        <v>338</v>
      </c>
      <c r="G8" s="3">
        <f t="shared" si="0"/>
        <v>169</v>
      </c>
      <c r="H8" s="3">
        <f t="shared" si="0"/>
        <v>338</v>
      </c>
      <c r="I8" s="3">
        <f t="shared" si="0"/>
        <v>845</v>
      </c>
      <c r="J8" s="3">
        <f t="shared" si="0"/>
        <v>1690</v>
      </c>
      <c r="K8" s="3">
        <f t="shared" si="0"/>
        <v>2873</v>
      </c>
      <c r="L8" s="3">
        <f t="shared" si="0"/>
        <v>4394</v>
      </c>
    </row>
    <row r="9" spans="1:12" x14ac:dyDescent="0.25">
      <c r="A9" s="8">
        <v>26</v>
      </c>
      <c r="B9" s="6">
        <f t="shared" si="1"/>
        <v>4901</v>
      </c>
      <c r="C9" s="3">
        <f t="shared" si="0"/>
        <v>3380</v>
      </c>
      <c r="D9" s="3">
        <f t="shared" si="0"/>
        <v>2197</v>
      </c>
      <c r="E9" s="3">
        <f t="shared" si="0"/>
        <v>1352</v>
      </c>
      <c r="F9" s="3">
        <f t="shared" si="0"/>
        <v>845</v>
      </c>
      <c r="G9" s="3">
        <f t="shared" si="0"/>
        <v>676</v>
      </c>
      <c r="H9" s="3">
        <f t="shared" si="0"/>
        <v>845</v>
      </c>
      <c r="I9" s="3">
        <f t="shared" si="0"/>
        <v>1352</v>
      </c>
      <c r="J9" s="3">
        <f t="shared" si="0"/>
        <v>2197</v>
      </c>
      <c r="K9" s="3">
        <f t="shared" si="0"/>
        <v>3380</v>
      </c>
      <c r="L9" s="3">
        <f t="shared" si="0"/>
        <v>4901</v>
      </c>
    </row>
    <row r="10" spans="1:12" x14ac:dyDescent="0.25">
      <c r="A10" s="8">
        <v>39</v>
      </c>
      <c r="B10" s="6">
        <f t="shared" si="1"/>
        <v>5746</v>
      </c>
      <c r="C10" s="3">
        <f t="shared" si="0"/>
        <v>4225</v>
      </c>
      <c r="D10" s="3">
        <f t="shared" si="0"/>
        <v>3042</v>
      </c>
      <c r="E10" s="3">
        <f t="shared" si="0"/>
        <v>2197</v>
      </c>
      <c r="F10" s="3">
        <f t="shared" si="0"/>
        <v>1690</v>
      </c>
      <c r="G10" s="3">
        <f t="shared" si="0"/>
        <v>1521</v>
      </c>
      <c r="H10" s="3">
        <f t="shared" si="0"/>
        <v>1690</v>
      </c>
      <c r="I10" s="3">
        <f t="shared" si="0"/>
        <v>2197</v>
      </c>
      <c r="J10" s="3">
        <f t="shared" si="0"/>
        <v>3042</v>
      </c>
      <c r="K10" s="3">
        <f t="shared" si="0"/>
        <v>4225</v>
      </c>
      <c r="L10" s="3">
        <f t="shared" si="0"/>
        <v>5746</v>
      </c>
    </row>
    <row r="11" spans="1:12" x14ac:dyDescent="0.25">
      <c r="A11" s="8">
        <v>52</v>
      </c>
      <c r="B11" s="6">
        <f t="shared" si="1"/>
        <v>6929</v>
      </c>
      <c r="C11" s="3">
        <f t="shared" si="0"/>
        <v>5408</v>
      </c>
      <c r="D11" s="3">
        <f t="shared" si="0"/>
        <v>4225</v>
      </c>
      <c r="E11" s="3">
        <f t="shared" si="0"/>
        <v>3380</v>
      </c>
      <c r="F11" s="3">
        <f t="shared" si="0"/>
        <v>2873</v>
      </c>
      <c r="G11" s="3">
        <f t="shared" si="0"/>
        <v>2704</v>
      </c>
      <c r="H11" s="3">
        <f t="shared" si="0"/>
        <v>2873</v>
      </c>
      <c r="I11" s="3">
        <f t="shared" si="0"/>
        <v>3380</v>
      </c>
      <c r="J11" s="3">
        <f t="shared" si="0"/>
        <v>4225</v>
      </c>
      <c r="K11" s="3">
        <f t="shared" si="0"/>
        <v>5408</v>
      </c>
      <c r="L11" s="3">
        <f t="shared" si="0"/>
        <v>6929</v>
      </c>
    </row>
    <row r="12" spans="1:12" x14ac:dyDescent="0.25">
      <c r="A12" s="8">
        <v>65</v>
      </c>
      <c r="B12" s="6">
        <f t="shared" si="1"/>
        <v>8450</v>
      </c>
      <c r="C12" s="3">
        <f t="shared" si="0"/>
        <v>6929</v>
      </c>
      <c r="D12" s="3">
        <f t="shared" si="0"/>
        <v>5746</v>
      </c>
      <c r="E12" s="3">
        <f t="shared" si="0"/>
        <v>4901</v>
      </c>
      <c r="F12" s="3">
        <f t="shared" si="0"/>
        <v>4394</v>
      </c>
      <c r="G12" s="3">
        <f t="shared" si="0"/>
        <v>4225</v>
      </c>
      <c r="H12" s="3">
        <f t="shared" si="0"/>
        <v>4394</v>
      </c>
      <c r="I12" s="3">
        <f t="shared" si="0"/>
        <v>4901</v>
      </c>
      <c r="J12" s="3">
        <f t="shared" si="0"/>
        <v>5746</v>
      </c>
      <c r="K12" s="3">
        <f t="shared" si="0"/>
        <v>6929</v>
      </c>
      <c r="L12" s="3">
        <f t="shared" si="0"/>
        <v>8450</v>
      </c>
    </row>
  </sheetData>
  <pageMargins left="0.7" right="0.7" top="0.75" bottom="0.75" header="0.3" footer="0.3"/>
  <pageSetup paperSize="9" orientation="portrait" r:id="rId1"/>
  <headerFooter>
    <oddHeader>&amp;CЛабырин М.С.
1 группа 1 подгруппа.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0</vt:lpstr>
      <vt:lpstr>Задание 2.1</vt:lpstr>
      <vt:lpstr>Задание 2.2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Matat</dc:creator>
  <cp:lastModifiedBy>Matat</cp:lastModifiedBy>
  <dcterms:created xsi:type="dcterms:W3CDTF">2018-12-03T22:33:59Z</dcterms:created>
  <dcterms:modified xsi:type="dcterms:W3CDTF">2018-12-03T23:37:57Z</dcterms:modified>
</cp:coreProperties>
</file>