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worksheets/sheet9.xml" ContentType="application/vnd.openxmlformats-officedocument.spreadsheetml.worksheet+xml"/>
  <Override PartName="/xl/tables/table7.xml" ContentType="application/vnd.openxmlformats-officedocument.spreadsheetml.table+xml"/>
  <Override PartName="/xl/worksheets/sheet10.xml" ContentType="application/vnd.openxmlformats-officedocument.spreadsheetml.worksheet+xml"/>
  <Override PartName="/xl/tables/table8.xml" ContentType="application/vnd.openxmlformats-officedocument.spreadsheetml.table+xml"/>
  <Override PartName="/xl/worksheets/sheet11.xml" ContentType="application/vnd.openxmlformats-officedocument.spreadsheetml.worksheet+xml"/>
  <Override PartName="/xl/tables/table9.xml" ContentType="application/vnd.openxmlformats-officedocument.spreadsheetml.table+xml"/>
  <Override PartName="/xl/worksheets/sheet12.xml" ContentType="application/vnd.openxmlformats-officedocument.spreadsheetml.worksheet+xml"/>
  <Override PartName="/xl/tables/table10.xml" ContentType="application/vnd.openxmlformats-officedocument.spreadsheetml.table+xml"/>
  <Override PartName="/xl/worksheets/sheet13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worksheets/sheet14.xml" ContentType="application/vnd.openxmlformats-officedocument.spreadsheetml.worksheet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15.xml" ContentType="application/vnd.openxmlformats-officedocument.spreadsheetml.worksheet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MASTER" sheetId="2" state="visible" r:id="rId2"/>
    <sheet xmlns:r="http://schemas.openxmlformats.org/officeDocument/2006/relationships" name="บันทึกเก็บเกี่ยว" sheetId="3" state="visible" r:id="rId3"/>
    <sheet xmlns:r="http://schemas.openxmlformats.org/officeDocument/2006/relationships" name="วัตถุดิบเข้า" sheetId="4" state="visible" r:id="rId4"/>
    <sheet xmlns:r="http://schemas.openxmlformats.org/officeDocument/2006/relationships" name="QC เมล็ด" sheetId="5" state="visible" r:id="rId5"/>
    <sheet xmlns:r="http://schemas.openxmlformats.org/officeDocument/2006/relationships" name="ทำความสะอาด" sheetId="6" state="visible" r:id="rId6"/>
    <sheet xmlns:r="http://schemas.openxmlformats.org/officeDocument/2006/relationships" name="คัดแยก" sheetId="7" state="visible" r:id="rId7"/>
    <sheet xmlns:r="http://schemas.openxmlformats.org/officeDocument/2006/relationships" name="พักเมล็ด" sheetId="8" state="visible" r:id="rId8"/>
    <sheet xmlns:r="http://schemas.openxmlformats.org/officeDocument/2006/relationships" name="กระเทาะ&amp;คั่ว" sheetId="9" state="visible" r:id="rId9"/>
    <sheet xmlns:r="http://schemas.openxmlformats.org/officeDocument/2006/relationships" name="ควบคุมคุณภาพ" sheetId="10" state="visible" r:id="rId10"/>
    <sheet xmlns:r="http://schemas.openxmlformats.org/officeDocument/2006/relationships" name="ติดตามวัตถุดิบ (QC)" sheetId="11" state="visible" r:id="rId11"/>
    <sheet xmlns:r="http://schemas.openxmlformats.org/officeDocument/2006/relationships" name="คุณภาพเมล็ด (ชิม)" sheetId="12" state="visible" r:id="rId12"/>
    <sheet xmlns:r="http://schemas.openxmlformats.org/officeDocument/2006/relationships" name="คลังสินค้า" sheetId="13" state="visible" r:id="rId13"/>
    <sheet xmlns:r="http://schemas.openxmlformats.org/officeDocument/2006/relationships" name="คำสั่งซื้อ&amp;เอกสาร" sheetId="14" state="visible" r:id="rId14"/>
    <sheet xmlns:r="http://schemas.openxmlformats.org/officeDocument/2006/relationships" name="โลจิสติกส์" sheetId="15" state="visible" r:id="rId15"/>
    <sheet xmlns:r="http://schemas.openxmlformats.org/officeDocument/2006/relationships" name="รายงานรายเดือน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ables/table1.xml><?xml version="1.0" encoding="utf-8"?>
<table xmlns="http://schemas.openxmlformats.org/spreadsheetml/2006/main" id="1" name="T_HARVEST" displayName="T_HARVEST" ref="A1:F3" headerRowCount="1">
  <autoFilter ref="A1:F3"/>
  <tableColumns count="6">
    <tableColumn id="1" name="รหัสล็อต"/>
    <tableColumn id="2" name="วันที่"/>
    <tableColumn id="3" name="ชนิดเมล็ด"/>
    <tableColumn id="4" name="น้ำหนัก(กก.)"/>
    <tableColumn id="5" name="ผู้บันทึก"/>
    <tableColumn id="6" name="หมายเหตุ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_CUP" displayName="T_CUP" ref="A1:E3" headerRowCount="1">
  <autoFilter ref="A1:E3"/>
  <tableColumns count="5">
    <tableColumn id="1" name="ตัวอย่าง"/>
    <tableColumn id="2" name="คะแนน"/>
    <tableColumn id="3" name="หมายเหตุ"/>
    <tableColumn id="4" name="ผู้ชิม"/>
    <tableColumn id="5" name="วันที่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_WH_IN" displayName="T_WH_IN" ref="A1:F3" headerRowCount="1">
  <autoFilter ref="A1:F3"/>
  <tableColumns count="6">
    <tableColumn id="1" name="อ้างอิง"/>
    <tableColumn id="2" name="รหัสคลัง"/>
    <tableColumn id="3" name="ชื่อคลัง"/>
    <tableColumn id="4" name="ปริมาณ(กก.)"/>
    <tableColumn id="5" name="วันที่เข้า"/>
    <tableColumn id="6" name="ผู้บันทึก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_WH_MOVE" displayName="T_WH_MOVE" ref="A6:F8" headerRowCount="1">
  <autoFilter ref="A6:F8"/>
  <tableColumns count="6">
    <tableColumn id="1" name="วันที่"/>
    <tableColumn id="2" name="รหัสคลัง"/>
    <tableColumn id="3" name="ชั้นวาง"/>
    <tableColumn id="4" name="จำนวน(กก.)"/>
    <tableColumn id="5" name="รหัสล็อต"/>
    <tableColumn id="6" name="หมายเหตุ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_WH_QC" displayName="T_WH_QC" ref="A11:E13" headerRowCount="1">
  <autoFilter ref="A11:E13"/>
  <tableColumns count="5">
    <tableColumn id="1" name="ล็อต"/>
    <tableColumn id="2" name="ผล QC"/>
    <tableColumn id="3" name="วันหมดอายุ"/>
    <tableColumn id="4" name="ผู้ตรวจ"/>
    <tableColumn id="5" name="หมายเหตุ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_ORDER" displayName="T_ORDER" ref="A1:H3" headerRowCount="1">
  <autoFilter ref="A1:H3"/>
  <tableColumns count="8">
    <tableColumn id="1" name="เลขที่สั่งซื้อ"/>
    <tableColumn id="2" name="รหัสลูกค้า"/>
    <tableColumn id="3" name="ชื่อลูกค้า"/>
    <tableColumn id="4" name="สินค้า"/>
    <tableColumn id="5" name="จำนวน(กก.)"/>
    <tableColumn id="6" name="ราคา/กก."/>
    <tableColumn id="7" name="ยอดรวม"/>
    <tableColumn id="8" name="วันที่สั่ง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_ORDER_STATUS" displayName="T_ORDER_STATUS" ref="A6:D8" headerRowCount="1">
  <autoFilter ref="A6:D8"/>
  <tableColumns count="4">
    <tableColumn id="1" name="เลขที่สั่งซื้อ"/>
    <tableColumn id="2" name="สถานะ"/>
    <tableColumn id="3" name="กำหนดส่ง"/>
    <tableColumn id="4" name="ผู้ดูแล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_DOCS" displayName="T_DOCS" ref="A11:F13" headerRowCount="1">
  <autoFilter ref="A11:F13"/>
  <tableColumns count="6">
    <tableColumn id="1" name="ประเภทเอกสาร"/>
    <tableColumn id="2" name="วันที่ออก"/>
    <tableColumn id="3" name="อ้างอิง(เลขที่สั่งซื้อ)"/>
    <tableColumn id="4" name="รหัสลูกค้า"/>
    <tableColumn id="5" name="ชื่อลูกค้า"/>
    <tableColumn id="6" name="ยอดรวม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_PICKUP" displayName="T_PICKUP" ref="A1:D3" headerRowCount="1">
  <autoFilter ref="A1:D3"/>
  <tableColumns count="4">
    <tableColumn id="1" name="เลขรับของ"/>
    <tableColumn id="2" name="คนขับ"/>
    <tableColumn id="3" name="ทะเบียนรถ"/>
    <tableColumn id="4" name="วันที่รับของ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_ROUTE" displayName="T_ROUTE" ref="A6:D8" headerRowCount="1">
  <autoFilter ref="A6:D8"/>
  <tableColumns count="4">
    <tableColumn id="1" name="เส้นทาง"/>
    <tableColumn id="2" name="วันที่ส่ง"/>
    <tableColumn id="3" name="จุดแวะ"/>
    <tableColumn id="4" name="ผู้ขับ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_CONFIRM" displayName="T_CONFIRM" ref="A11:D13" headerRowCount="1">
  <autoFilter ref="A11:D13"/>
  <tableColumns count="4">
    <tableColumn id="1" name="เลขเอกสาร"/>
    <tableColumn id="2" name="เวลาส่งถึง"/>
    <tableColumn id="3" name="ผู้รับ"/>
    <tableColumn id="4" name="หมายเหตุ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_RAW" displayName="T_RAW" ref="A1:F3" headerRowCount="1">
  <autoFilter ref="A1:F3"/>
  <tableColumns count="6">
    <tableColumn id="1" name="วันที่รับเข้า"/>
    <tableColumn id="2" name="ผู้ส่งมอบ"/>
    <tableColumn id="3" name="ปริมาณ(กก.)"/>
    <tableColumn id="4" name="รหัสคลัง"/>
    <tableColumn id="5" name="ชื่อคลัง"/>
    <tableColumn id="6" name="หมายเหตุ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_BEAN_QC" displayName="T_BEAN_QC" ref="A1:F3" headerRowCount="1">
  <autoFilter ref="A1:F3"/>
  <tableColumns count="6">
    <tableColumn id="1" name="รหัสล็อต"/>
    <tableColumn id="2" name="ความชื้น(%)"/>
    <tableColumn id="3" name="สิ่งเจือปน(%)"/>
    <tableColumn id="4" name="เกรด"/>
    <tableColumn id="5" name="ผลการตรวจ"/>
    <tableColumn id="6" name="ผู้ตรวจ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_CLEAN" displayName="T_CLEAN" ref="A1:E3" headerRowCount="1">
  <autoFilter ref="A1:E3"/>
  <tableColumns count="5">
    <tableColumn id="1" name="ล็อต"/>
    <tableColumn id="2" name="เวลาเริ่ม"/>
    <tableColumn id="3" name="เวลาสิ้นสุด"/>
    <tableColumn id="4" name="วิธีทำความสะอาด"/>
    <tableColumn id="5" name="ผู้รับผิดชอบ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_SORT" displayName="T_SORT" ref="A1:E3" headerRowCount="1">
  <autoFilter ref="A1:E3"/>
  <tableColumns count="5">
    <tableColumn id="1" name="เลขชุด"/>
    <tableColumn id="2" name="วิธีคัดแยก"/>
    <tableColumn id="3" name="ผลผลิต(กก.)"/>
    <tableColumn id="4" name="ของเสีย(กก.)"/>
    <tableColumn id="5" name="ผู้รับผิดชอบ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_REST" displayName="T_REST" ref="A1:E3" headerRowCount="1">
  <autoFilter ref="A1:E3"/>
  <tableColumns count="5">
    <tableColumn id="1" name="ล็อต"/>
    <tableColumn id="2" name="เริ่มพัก"/>
    <tableColumn id="3" name="สิ้นสุดพัก"/>
    <tableColumn id="4" name="อุณหภูมิ(°C)"/>
    <tableColumn id="5" name="ความชื้นเป้าหมาย(%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_ROAST" displayName="T_ROAST" ref="A1:F3" headerRowCount="1">
  <autoFilter ref="A1:F3"/>
  <tableColumns count="6">
    <tableColumn id="1" name="ล็อต"/>
    <tableColumn id="2" name="ระดับการคั่ว"/>
    <tableColumn id="3" name="เวลาคั่ว(นาที)"/>
    <tableColumn id="4" name="Loss (%)"/>
    <tableColumn id="5" name="ผู้คั่ว"/>
    <tableColumn id="6" name="หมายเหตุ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_QC" displayName="T_QC" ref="A1:F3" headerRowCount="1">
  <autoFilter ref="A1:F3"/>
  <tableColumns count="6">
    <tableColumn id="1" name="พารามิเตอร์"/>
    <tableColumn id="2" name="ค่า"/>
    <tableColumn id="3" name="ผล"/>
    <tableColumn id="4" name="หมายเหตุ"/>
    <tableColumn id="5" name="ผู้ตรวจ"/>
    <tableColumn id="6" name="วันที่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_QC_MAT" displayName="T_QC_MAT" ref="A1:E3" headerRowCount="1">
  <autoFilter ref="A1:E3"/>
  <tableColumns count="5">
    <tableColumn id="1" name="วันที่"/>
    <tableColumn id="2" name="รายการ"/>
    <tableColumn id="3" name="จำนวน"/>
    <tableColumn id="4" name="หน่วย"/>
    <tableColumn id="5" name="รหัสคลัง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1.xml" Id="rId1"/><Relationship Type="http://schemas.openxmlformats.org/officeDocument/2006/relationships/table" Target="/xl/tables/table12.xml" Id="rId2"/><Relationship Type="http://schemas.openxmlformats.org/officeDocument/2006/relationships/table" Target="/xl/tables/table13.xml" Id="rId3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4.xml" Id="rId1"/><Relationship Type="http://schemas.openxmlformats.org/officeDocument/2006/relationships/table" Target="/xl/tables/table15.xml" Id="rId2"/><Relationship Type="http://schemas.openxmlformats.org/officeDocument/2006/relationships/table" Target="/xl/tables/table16.xml" Id="rId3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7.xml" Id="rId1"/><Relationship Type="http://schemas.openxmlformats.org/officeDocument/2006/relationships/table" Target="/xl/tables/table18.xml" Id="rId2"/><Relationship Type="http://schemas.openxmlformats.org/officeDocument/2006/relationships/table" Target="/xl/tables/table19.xml" Id="rId3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28" customWidth="1" min="3" max="3"/>
  </cols>
  <sheetData>
    <row r="1">
      <c r="A1" t="inlineStr">
        <is>
          <t>หมวด</t>
        </is>
      </c>
      <c r="B1" t="inlineStr">
        <is>
          <t>ชีต/ตาราง</t>
        </is>
      </c>
      <c r="C1" t="inlineStr">
        <is>
          <t>หมายเหตุ</t>
        </is>
      </c>
    </row>
    <row r="2">
      <c r="A2" t="inlineStr">
        <is>
          <t>บันทึกเก็บเกี่ยว</t>
        </is>
      </c>
      <c r="B2" t="inlineStr">
        <is>
          <t>บันทึกเก็บเกี่ยว / วัตถุดิบเข้า / QC เมล็ด</t>
        </is>
      </c>
      <c r="C2" t="inlineStr">
        <is>
          <t>ตารางแบบ Excel Table ใช้กรอกข้อมูลจริง</t>
        </is>
      </c>
    </row>
    <row r="3">
      <c r="A3" t="inlineStr">
        <is>
          <t>กระบวนการผลิต</t>
        </is>
      </c>
      <c r="B3" t="inlineStr">
        <is>
          <t>ทำความสะอาด / คัดแยก / พักเมล็ด / กระเทาะ&amp;คั่ว</t>
        </is>
      </c>
      <c r="C3" t="inlineStr">
        <is>
          <t>ติดตามสถานะการผลิตเป็นลำดับ</t>
        </is>
      </c>
    </row>
    <row r="4">
      <c r="A4" t="inlineStr">
        <is>
          <t>ควบคุมคุณภาพ</t>
        </is>
      </c>
      <c r="B4" t="inlineStr">
        <is>
          <t>ควบคุมคุณภาพ / ติดตามวัตถุดิบ (QC) / คุณภาพเมล็ด (ชิม)</t>
        </is>
      </c>
      <c r="C4" t="inlineStr">
        <is>
          <t>บันทึกผลตรวจคุณภาพ</t>
        </is>
      </c>
    </row>
    <row r="5">
      <c r="A5" t="inlineStr">
        <is>
          <t>คลังสินค้า</t>
        </is>
      </c>
      <c r="B5" t="inlineStr">
        <is>
          <t>คลังสินค้า (รวม 3 ตาราง)</t>
        </is>
      </c>
      <c r="C5" t="inlineStr">
        <is>
          <t>รวม: รับเข้า/ย้ายตำแหน่ง/QC คลัง ในชีตเดียว</t>
        </is>
      </c>
    </row>
    <row r="6">
      <c r="A6" t="inlineStr">
        <is>
          <t>คำสั่งซื้อเอกสาร</t>
        </is>
      </c>
      <c r="B6" t="inlineStr">
        <is>
          <t>คำสั่งซื้อ&amp;เอกสาร (รวม 3 ตาราง)</t>
        </is>
      </c>
      <c r="C6" t="inlineStr">
        <is>
          <t>เพิ่มยอดรวมอัตโนมัติ และสถานะคำสั่งซื้อ</t>
        </is>
      </c>
    </row>
    <row r="7">
      <c r="A7" t="inlineStr">
        <is>
          <t>โลจิสติกส์</t>
        </is>
      </c>
      <c r="B7" t="inlineStr">
        <is>
          <t>โลจิสติกส์ (รวม 3 ตาราง)</t>
        </is>
      </c>
      <c r="C7" t="inlineStr">
        <is>
          <t>รถรับของ/เส้นทาง/ยืนยันส่งถึง</t>
        </is>
      </c>
    </row>
    <row r="8">
      <c r="A8" t="inlineStr">
        <is>
          <t>รายงาน</t>
        </is>
      </c>
      <c r="B8" t="inlineStr">
        <is>
          <t>รายงานรายเดือน</t>
        </is>
      </c>
      <c r="C8" t="inlineStr">
        <is>
          <t>Pivot แบบสูตร SUMIFS รายเดือน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พารามิเตอร์</t>
        </is>
      </c>
      <c r="B1" t="inlineStr">
        <is>
          <t>ค่า</t>
        </is>
      </c>
      <c r="C1" t="inlineStr">
        <is>
          <t>ผล</t>
        </is>
      </c>
      <c r="D1" t="inlineStr">
        <is>
          <t>หมายเหตุ</t>
        </is>
      </c>
      <c r="E1" t="inlineStr">
        <is>
          <t>ผู้ตรวจ</t>
        </is>
      </c>
      <c r="F1" t="inlineStr">
        <is>
          <t>วันที่</t>
        </is>
      </c>
    </row>
    <row r="2">
      <c r="A2" t="inlineStr">
        <is>
          <t>Moisture</t>
        </is>
      </c>
      <c r="B2" t="n">
        <v>10.5</v>
      </c>
      <c r="C2" t="inlineStr">
        <is>
          <t>OK</t>
        </is>
      </c>
      <c r="D2" t="inlineStr"/>
      <c r="E2" t="inlineStr">
        <is>
          <t>QC01</t>
        </is>
      </c>
      <c r="F2" t="inlineStr">
        <is>
          <t>2025-09-25</t>
        </is>
      </c>
    </row>
    <row r="3">
      <c r="A3" t="inlineStr">
        <is>
          <t>Defects</t>
        </is>
      </c>
      <c r="B3" t="n">
        <v>0.9</v>
      </c>
      <c r="C3" t="inlineStr">
        <is>
          <t>OK</t>
        </is>
      </c>
      <c r="D3" t="inlineStr">
        <is>
          <t>ต่ำกว่าเกณฑ์</t>
        </is>
      </c>
      <c r="E3" t="inlineStr">
        <is>
          <t>QC01</t>
        </is>
      </c>
      <c r="F3" t="inlineStr">
        <is>
          <t>2025-09-25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วันที่</t>
        </is>
      </c>
      <c r="B1" t="inlineStr">
        <is>
          <t>รายการ</t>
        </is>
      </c>
      <c r="C1" t="inlineStr">
        <is>
          <t>จำนวน</t>
        </is>
      </c>
      <c r="D1" t="inlineStr">
        <is>
          <t>หน่วย</t>
        </is>
      </c>
      <c r="E1" t="inlineStr">
        <is>
          <t>รหัสคลัง</t>
        </is>
      </c>
    </row>
    <row r="2">
      <c r="A2" t="inlineStr">
        <is>
          <t>2025-09-24</t>
        </is>
      </c>
      <c r="B2" t="inlineStr">
        <is>
          <t>ถุงกระสอบ</t>
        </is>
      </c>
      <c r="C2" t="n">
        <v>500</v>
      </c>
      <c r="D2" t="inlineStr">
        <is>
          <t>ใบ</t>
        </is>
      </c>
      <c r="E2" t="inlineStr">
        <is>
          <t>WH01</t>
        </is>
      </c>
    </row>
    <row r="3">
      <c r="A3" t="inlineStr">
        <is>
          <t>2025-09-24</t>
        </is>
      </c>
      <c r="B3" t="inlineStr">
        <is>
          <t>กล่อง 1 กก.</t>
        </is>
      </c>
      <c r="C3" t="n">
        <v>120</v>
      </c>
      <c r="D3" t="inlineStr">
        <is>
          <t>ใบ</t>
        </is>
      </c>
      <c r="E3" t="inlineStr">
        <is>
          <t>WH02</t>
        </is>
      </c>
    </row>
  </sheetData>
  <dataValidations count="1">
    <dataValidation sqref="E2:E500" showErrorMessage="1" showInputMessage="1" allowBlank="1" type="list">
      <formula1>MASTER!$D$2:$D$100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ตัวอย่าง</t>
        </is>
      </c>
      <c r="B1" t="inlineStr">
        <is>
          <t>คะแนน</t>
        </is>
      </c>
      <c r="C1" t="inlineStr">
        <is>
          <t>หมายเหตุ</t>
        </is>
      </c>
      <c r="D1" t="inlineStr">
        <is>
          <t>ผู้ชิม</t>
        </is>
      </c>
      <c r="E1" t="inlineStr">
        <is>
          <t>วันที่</t>
        </is>
      </c>
    </row>
    <row r="2">
      <c r="A2" t="inlineStr">
        <is>
          <t>CUP-01</t>
        </is>
      </c>
      <c r="B2" t="n">
        <v>84.25</v>
      </c>
      <c r="C2" t="inlineStr">
        <is>
          <t>กลิ่นผลไม้เด่น</t>
        </is>
      </c>
      <c r="D2" t="inlineStr">
        <is>
          <t>Tester A</t>
        </is>
      </c>
      <c r="E2" t="inlineStr">
        <is>
          <t>2025-09-25</t>
        </is>
      </c>
    </row>
    <row r="3">
      <c r="A3" t="inlineStr">
        <is>
          <t>CUP-02</t>
        </is>
      </c>
      <c r="B3" t="n">
        <v>82.75</v>
      </c>
      <c r="C3" t="inlineStr">
        <is>
          <t>ช็อกโกแลต นัตตี้</t>
        </is>
      </c>
      <c r="D3" t="inlineStr">
        <is>
          <t>Tester B</t>
        </is>
      </c>
      <c r="E3" t="inlineStr">
        <is>
          <t>2025-09-25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อ้างอิง</t>
        </is>
      </c>
      <c r="B1" t="inlineStr">
        <is>
          <t>รหัสคลัง</t>
        </is>
      </c>
      <c r="C1" t="inlineStr">
        <is>
          <t>ชื่อคลัง</t>
        </is>
      </c>
      <c r="D1" t="inlineStr">
        <is>
          <t>ปริมาณ(กก.)</t>
        </is>
      </c>
      <c r="E1" t="inlineStr">
        <is>
          <t>วันที่เข้า</t>
        </is>
      </c>
      <c r="F1" t="inlineStr">
        <is>
          <t>ผู้บันทึก</t>
        </is>
      </c>
    </row>
    <row r="2">
      <c r="A2" t="inlineStr">
        <is>
          <t>L20250924-01</t>
        </is>
      </c>
      <c r="B2" t="inlineStr">
        <is>
          <t>WH01</t>
        </is>
      </c>
      <c r="C2">
        <f>IFERROR(XLOOKUP(B2,MASTER!$D$2:$D$100,MASTER!$E$2:$E$100,""),"")</f>
        <v/>
      </c>
      <c r="D2" t="n">
        <v>200</v>
      </c>
      <c r="E2" t="inlineStr">
        <is>
          <t>2025-09-25</t>
        </is>
      </c>
      <c r="F2" t="inlineStr">
        <is>
          <t>ST01</t>
        </is>
      </c>
    </row>
    <row r="3">
      <c r="A3" t="inlineStr">
        <is>
          <t>L20250924-02</t>
        </is>
      </c>
      <c r="B3" t="inlineStr">
        <is>
          <t>WH02</t>
        </is>
      </c>
      <c r="C3">
        <f>IFERROR(XLOOKUP(B3,MASTER!$D$2:$D$100,MASTER!$E$2:$E$100,""),"")</f>
        <v/>
      </c>
      <c r="D3" t="n">
        <v>180</v>
      </c>
      <c r="E3" t="inlineStr">
        <is>
          <t>2025-09-25</t>
        </is>
      </c>
      <c r="F3" t="inlineStr">
        <is>
          <t>ST02</t>
        </is>
      </c>
    </row>
    <row r="6">
      <c r="A6" t="inlineStr">
        <is>
          <t>วันที่</t>
        </is>
      </c>
      <c r="B6" t="inlineStr">
        <is>
          <t>รหัสคลัง</t>
        </is>
      </c>
      <c r="C6" t="inlineStr">
        <is>
          <t>ชั้นวาง</t>
        </is>
      </c>
      <c r="D6" t="inlineStr">
        <is>
          <t>จำนวน(กก.)</t>
        </is>
      </c>
      <c r="E6" t="inlineStr">
        <is>
          <t>รหัสล็อต</t>
        </is>
      </c>
      <c r="F6" t="inlineStr">
        <is>
          <t>หมายเหตุ</t>
        </is>
      </c>
    </row>
    <row r="7">
      <c r="A7" t="inlineStr">
        <is>
          <t>2025-09-25</t>
        </is>
      </c>
      <c r="B7" t="inlineStr">
        <is>
          <t>WH01</t>
        </is>
      </c>
      <c r="C7" t="inlineStr">
        <is>
          <t>R1-A</t>
        </is>
      </c>
      <c r="D7" t="n">
        <v>100</v>
      </c>
      <c r="E7" t="inlineStr">
        <is>
          <t>L20250924-01</t>
        </is>
      </c>
      <c r="F7" t="inlineStr">
        <is>
          <t>ย้ายจากโซนรับเข้า</t>
        </is>
      </c>
    </row>
    <row r="8">
      <c r="A8" t="inlineStr">
        <is>
          <t>2025-09-25</t>
        </is>
      </c>
      <c r="B8" t="inlineStr">
        <is>
          <t>WH02</t>
        </is>
      </c>
      <c r="C8" t="inlineStr">
        <is>
          <t>R2-C</t>
        </is>
      </c>
      <c r="D8" t="n">
        <v>80</v>
      </c>
      <c r="E8" t="inlineStr">
        <is>
          <t>L20250924-02</t>
        </is>
      </c>
      <c r="F8" t="inlineStr"/>
    </row>
    <row r="11">
      <c r="A11" t="inlineStr">
        <is>
          <t>ล็อต</t>
        </is>
      </c>
      <c r="B11" t="inlineStr">
        <is>
          <t>ผล QC</t>
        </is>
      </c>
      <c r="C11" t="inlineStr">
        <is>
          <t>วันหมดอายุ</t>
        </is>
      </c>
      <c r="D11" t="inlineStr">
        <is>
          <t>ผู้ตรวจ</t>
        </is>
      </c>
      <c r="E11" t="inlineStr">
        <is>
          <t>หมายเหตุ</t>
        </is>
      </c>
    </row>
    <row r="12">
      <c r="A12" t="inlineStr">
        <is>
          <t>L20250924-01</t>
        </is>
      </c>
      <c r="B12" t="inlineStr">
        <is>
          <t>ผ่าน</t>
        </is>
      </c>
      <c r="C12" t="inlineStr">
        <is>
          <t>2026-03-24</t>
        </is>
      </c>
      <c r="D12" t="inlineStr">
        <is>
          <t>QC03</t>
        </is>
      </c>
      <c r="E12" t="inlineStr"/>
    </row>
    <row r="13">
      <c r="A13" t="inlineStr">
        <is>
          <t>L20250924-02</t>
        </is>
      </c>
      <c r="B13" t="inlineStr">
        <is>
          <t>ผ่าน</t>
        </is>
      </c>
      <c r="C13" t="inlineStr">
        <is>
          <t>2026-03-14</t>
        </is>
      </c>
      <c r="D13" t="inlineStr">
        <is>
          <t>QC03</t>
        </is>
      </c>
      <c r="E13" t="inlineStr"/>
    </row>
  </sheetData>
  <dataValidations count="4">
    <dataValidation sqref="B2:B3" showErrorMessage="1" showInputMessage="1" allowBlank="1" type="list">
      <formula1>MASTER!$D$2:$D$100</formula1>
    </dataValidation>
    <dataValidation sqref="B7:B108" showErrorMessage="1" showInputMessage="1" allowBlank="1" type="list">
      <formula1>MASTER!$D$2:$D$100</formula1>
    </dataValidation>
    <dataValidation sqref="B12:B113" showErrorMessage="1" showInputMessage="1" allowBlank="1" type="list">
      <formula1>"ผ่าน,ไม่ผ่าน"</formula1>
    </dataValidation>
    <dataValidation sqref="D12:D21" showErrorMessage="1" showInputMessage="1" allowBlank="1" type="list">
      <formula1>MASTER!$K$2:$K$100</formula1>
    </dataValidation>
  </dataValidations>
  <pageMargins left="0.75" right="0.75" top="1" bottom="1" header="0.5" footer="0.5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เลขที่สั่งซื้อ</t>
        </is>
      </c>
      <c r="B1" t="inlineStr">
        <is>
          <t>รหัสลูกค้า</t>
        </is>
      </c>
      <c r="C1" t="inlineStr">
        <is>
          <t>ชื่อลูกค้า</t>
        </is>
      </c>
      <c r="D1" t="inlineStr">
        <is>
          <t>สินค้า</t>
        </is>
      </c>
      <c r="E1" t="inlineStr">
        <is>
          <t>จำนวน(กก.)</t>
        </is>
      </c>
      <c r="F1" t="inlineStr">
        <is>
          <t>ราคา/กก.</t>
        </is>
      </c>
      <c r="G1" t="inlineStr">
        <is>
          <t>ยอดรวม</t>
        </is>
      </c>
      <c r="H1" t="inlineStr">
        <is>
          <t>วันที่สั่ง</t>
        </is>
      </c>
    </row>
    <row r="2">
      <c r="A2" t="inlineStr">
        <is>
          <t>ODR-24001</t>
        </is>
      </c>
      <c r="B2" t="inlineStr">
        <is>
          <t>CUST001</t>
        </is>
      </c>
      <c r="C2">
        <f>IFERROR(XLOOKUP(B2,MASTER!$A$2:$A$100,MASTER!$B$2:$B$100,""),"")</f>
        <v/>
      </c>
      <c r="D2" t="inlineStr">
        <is>
          <t>Arabica</t>
        </is>
      </c>
      <c r="E2" t="n">
        <v>20</v>
      </c>
      <c r="F2" t="n">
        <v>260</v>
      </c>
      <c r="G2">
        <f>E2*F2</f>
        <v/>
      </c>
      <c r="H2" t="inlineStr">
        <is>
          <t>2025-09-25</t>
        </is>
      </c>
    </row>
    <row r="3">
      <c r="A3" t="inlineStr">
        <is>
          <t>ODR-24002</t>
        </is>
      </c>
      <c r="B3" t="inlineStr">
        <is>
          <t>CUST002</t>
        </is>
      </c>
      <c r="C3">
        <f>IFERROR(XLOOKUP(B3,MASTER!$A$2:$A$100,MASTER!$B$2:$B$100,""),"")</f>
        <v/>
      </c>
      <c r="D3" t="inlineStr">
        <is>
          <t>Robusta</t>
        </is>
      </c>
      <c r="E3" t="n">
        <v>15</v>
      </c>
      <c r="F3" t="n">
        <v>180</v>
      </c>
      <c r="G3">
        <f>E3*F3</f>
        <v/>
      </c>
      <c r="H3" t="inlineStr">
        <is>
          <t>2025-09-24</t>
        </is>
      </c>
    </row>
    <row r="6">
      <c r="A6" t="inlineStr">
        <is>
          <t>เลขที่สั่งซื้อ</t>
        </is>
      </c>
      <c r="B6" t="inlineStr">
        <is>
          <t>สถานะ</t>
        </is>
      </c>
      <c r="C6" t="inlineStr">
        <is>
          <t>กำหนดส่ง</t>
        </is>
      </c>
      <c r="D6" t="inlineStr">
        <is>
          <t>ผู้ดูแล</t>
        </is>
      </c>
    </row>
    <row r="7">
      <c r="A7" t="inlineStr">
        <is>
          <t>ODR-24001</t>
        </is>
      </c>
      <c r="B7" t="inlineStr">
        <is>
          <t>ใหม่</t>
        </is>
      </c>
      <c r="C7" t="inlineStr">
        <is>
          <t>2025-09-26</t>
        </is>
      </c>
      <c r="D7" t="inlineStr">
        <is>
          <t>CS01</t>
        </is>
      </c>
    </row>
    <row r="8">
      <c r="A8" t="inlineStr">
        <is>
          <t>ODR-24002</t>
        </is>
      </c>
      <c r="B8" t="inlineStr">
        <is>
          <t>กำลังจัดส่ง</t>
        </is>
      </c>
      <c r="C8" t="inlineStr">
        <is>
          <t>2025-09-25</t>
        </is>
      </c>
      <c r="D8" t="inlineStr">
        <is>
          <t>CS02</t>
        </is>
      </c>
    </row>
    <row r="11">
      <c r="A11" t="inlineStr">
        <is>
          <t>ประเภทเอกสาร</t>
        </is>
      </c>
      <c r="B11" t="inlineStr">
        <is>
          <t>วันที่ออก</t>
        </is>
      </c>
      <c r="C11" t="inlineStr">
        <is>
          <t>อ้างอิง(เลขที่สั่งซื้อ)</t>
        </is>
      </c>
      <c r="D11" t="inlineStr">
        <is>
          <t>รหัสลูกค้า</t>
        </is>
      </c>
      <c r="E11" t="inlineStr">
        <is>
          <t>ชื่อลูกค้า</t>
        </is>
      </c>
      <c r="F11" t="inlineStr">
        <is>
          <t>ยอดรวม</t>
        </is>
      </c>
    </row>
    <row r="12">
      <c r="A12" t="inlineStr">
        <is>
          <t>ใบกำกับภาษี</t>
        </is>
      </c>
      <c r="B12" t="inlineStr">
        <is>
          <t>2025-09-25</t>
        </is>
      </c>
      <c r="C12" t="inlineStr">
        <is>
          <t>ODR-24001</t>
        </is>
      </c>
      <c r="D12" t="inlineStr">
        <is>
          <t>CUST001</t>
        </is>
      </c>
      <c r="E12">
        <f>IFERROR(XLOOKUP(D12,MASTER!$A$2:$A$100,MASTER!$B$2:$B$100,""),"")</f>
        <v/>
      </c>
      <c r="F12" t="n">
        <v>5200</v>
      </c>
    </row>
    <row r="13">
      <c r="A13" t="inlineStr">
        <is>
          <t>ใบส่งของ</t>
        </is>
      </c>
      <c r="B13" t="inlineStr">
        <is>
          <t>2025-09-25</t>
        </is>
      </c>
      <c r="C13" t="inlineStr">
        <is>
          <t>ODR-24002</t>
        </is>
      </c>
      <c r="D13" t="inlineStr">
        <is>
          <t>CUST002</t>
        </is>
      </c>
      <c r="E13">
        <f>IFERROR(XLOOKUP(D13,MASTER!$A$2:$A$100,MASTER!$B$2:$B$100,""),"")</f>
        <v/>
      </c>
      <c r="F13" t="n">
        <v>2700</v>
      </c>
    </row>
  </sheetData>
  <dataValidations count="5">
    <dataValidation sqref="B2:B1000" showErrorMessage="1" showInputMessage="1" allowBlank="1" type="list">
      <formula1>MASTER!$A$2:$A$100</formula1>
    </dataValidation>
    <dataValidation sqref="D2:D1000" showErrorMessage="1" showInputMessage="1" allowBlank="1" type="list">
      <formula1>MASTER!$G$2:$G$100</formula1>
    </dataValidation>
    <dataValidation sqref="B7:B106" showErrorMessage="1" showInputMessage="1" allowBlank="1" type="list">
      <formula1>"ใหม่,กำลังจัดส่ง,เสร็จสิ้น,ยกเลิก"</formula1>
    </dataValidation>
    <dataValidation sqref="A12:A111" showErrorMessage="1" showInputMessage="1" allowBlank="1" type="list">
      <formula1>"ใบกำกับภาษี,ใบส่งของ,ใบเสนอราคา"</formula1>
    </dataValidation>
    <dataValidation sqref="D12:D111" showErrorMessage="1" showInputMessage="1" allowBlank="1" type="list">
      <formula1>MASTER!$A$2:$A$100</formula1>
    </dataValidation>
  </dataValidations>
  <pageMargins left="0.75" right="0.75" top="1" bottom="1" header="0.5" footer="0.5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เลขรับของ</t>
        </is>
      </c>
      <c r="B1" t="inlineStr">
        <is>
          <t>คนขับ</t>
        </is>
      </c>
      <c r="C1" t="inlineStr">
        <is>
          <t>ทะเบียนรถ</t>
        </is>
      </c>
      <c r="D1" t="inlineStr">
        <is>
          <t>วันที่รับของ</t>
        </is>
      </c>
    </row>
    <row r="2">
      <c r="A2" t="inlineStr">
        <is>
          <t>PK-20250924-01</t>
        </is>
      </c>
      <c r="B2" t="inlineStr">
        <is>
          <t>สมชาย ขับดี</t>
        </is>
      </c>
      <c r="C2" t="inlineStr">
        <is>
          <t>1กข-1234</t>
        </is>
      </c>
      <c r="D2" t="inlineStr">
        <is>
          <t>2025-09-25</t>
        </is>
      </c>
    </row>
    <row r="3">
      <c r="A3" t="inlineStr">
        <is>
          <t>PK-20250924-02</t>
        </is>
      </c>
      <c r="B3" t="inlineStr">
        <is>
          <t>วิทยา ใจดี</t>
        </is>
      </c>
      <c r="C3" t="inlineStr">
        <is>
          <t>2ขข-5678</t>
        </is>
      </c>
      <c r="D3" t="inlineStr">
        <is>
          <t>2025-09-25</t>
        </is>
      </c>
    </row>
    <row r="6">
      <c r="A6" t="inlineStr">
        <is>
          <t>เส้นทาง</t>
        </is>
      </c>
      <c r="B6" t="inlineStr">
        <is>
          <t>วันที่ส่ง</t>
        </is>
      </c>
      <c r="C6" t="inlineStr">
        <is>
          <t>จุดแวะ</t>
        </is>
      </c>
      <c r="D6" t="inlineStr">
        <is>
          <t>ผู้ขับ</t>
        </is>
      </c>
    </row>
    <row r="7">
      <c r="A7" t="inlineStr">
        <is>
          <t>กทม.-ศรีสะเกษ</t>
        </is>
      </c>
      <c r="B7" t="inlineStr">
        <is>
          <t>2025-09-26</t>
        </is>
      </c>
      <c r="C7" t="inlineStr">
        <is>
          <t>โคราช</t>
        </is>
      </c>
      <c r="D7" t="inlineStr">
        <is>
          <t>สมชาย ขับดี</t>
        </is>
      </c>
    </row>
    <row r="8">
      <c r="A8" t="inlineStr">
        <is>
          <t>กทม.-เชียงใหม่</t>
        </is>
      </c>
      <c r="B8" t="inlineStr">
        <is>
          <t>2025-09-27</t>
        </is>
      </c>
      <c r="C8" t="inlineStr">
        <is>
          <t>กำแพงเพชร</t>
        </is>
      </c>
      <c r="D8" t="inlineStr">
        <is>
          <t>วิทยา ใจดี</t>
        </is>
      </c>
    </row>
    <row r="11">
      <c r="A11" t="inlineStr">
        <is>
          <t>เลขเอกสาร</t>
        </is>
      </c>
      <c r="B11" t="inlineStr">
        <is>
          <t>เวลาส่งถึง</t>
        </is>
      </c>
      <c r="C11" t="inlineStr">
        <is>
          <t>ผู้รับ</t>
        </is>
      </c>
      <c r="D11" t="inlineStr">
        <is>
          <t>หมายเหตุ</t>
        </is>
      </c>
    </row>
    <row r="12">
      <c r="A12" t="inlineStr">
        <is>
          <t>ODR-24002</t>
        </is>
      </c>
      <c r="B12" t="inlineStr">
        <is>
          <t>2025-09-25 15:30</t>
        </is>
      </c>
      <c r="C12" t="inlineStr">
        <is>
          <t>คลังโรงงาน</t>
        </is>
      </c>
      <c r="D12" t="inlineStr"/>
    </row>
    <row r="13">
      <c r="A13" t="inlineStr">
        <is>
          <t>ODR-24001</t>
        </is>
      </c>
      <c r="B13" t="inlineStr">
        <is>
          <t>2025-09-26 10:00</t>
        </is>
      </c>
      <c r="C13" t="inlineStr">
        <is>
          <t>คลังโรงงาน</t>
        </is>
      </c>
      <c r="D13" t="inlineStr">
        <is>
          <t>นัดเช้า</t>
        </is>
      </c>
    </row>
  </sheetData>
  <dataValidations count="3">
    <dataValidation sqref="B2:B500" showErrorMessage="1" showInputMessage="1" allowBlank="1" type="list">
      <formula1>MASTER!$I$2:$I$100</formula1>
    </dataValidation>
    <dataValidation sqref="C2:C500" showErrorMessage="1" showInputMessage="1" allowBlank="1" type="list">
      <formula1>MASTER!$J$2:$J$100</formula1>
    </dataValidation>
    <dataValidation sqref="D7:D106" showErrorMessage="1" showInputMessage="1" allowBlank="1" type="list">
      <formula1>MASTER!$I$2:$I$100</formula1>
    </dataValidation>
  </dataValidations>
  <pageMargins left="0.75" right="0.75" top="1" bottom="1" header="0.5" footer="0.5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8" customWidth="1" min="2" max="2"/>
    <col width="18" customWidth="1" min="3" max="3"/>
    <col width="16" customWidth="1" min="4" max="4"/>
  </cols>
  <sheetData>
    <row r="1">
      <c r="A1" t="inlineStr">
        <is>
          <t>เดือน</t>
        </is>
      </c>
      <c r="B1" t="inlineStr">
        <is>
          <t>Arabica (ยอดรวม)</t>
        </is>
      </c>
      <c r="C1" t="inlineStr">
        <is>
          <t>Robusta (ยอดรวม)</t>
        </is>
      </c>
      <c r="D1" t="inlineStr">
        <is>
          <t>รวมทั้งเดือน</t>
        </is>
      </c>
    </row>
    <row r="2">
      <c r="A2" t="inlineStr">
        <is>
          <t>2025-04-01</t>
        </is>
      </c>
      <c r="B2">
        <f>SUMIFS('คำสั่งซื้อ&amp;เอกสาร'!$G:$G,'คำสั่งซื้อ&amp;เอกสาร'!$D:$D,"Arabica",'คำสั่งซื้อ&amp;เอกสาร'!$H:$H,"&gt;="&amp;A2,'คำสั่งซื้อ&amp;เอกสาร'!$H:$H,"&lt;"&amp;EOMONTH(A2,0)+1)</f>
        <v/>
      </c>
      <c r="C2">
        <f>SUMIFS('คำสั่งซื้อ&amp;เอกสาร'!$G:$G,'คำสั่งซื้อ&amp;เอกสาร'!$D:$D,"Robusta",'คำสั่งซื้อ&amp;เอกสาร'!$H:$H,"&gt;="&amp;A2,'คำสั่งซื้อ&amp;เอกสาร'!$H:$H,"&lt;"&amp;EOMONTH(A2,0)+1)</f>
        <v/>
      </c>
      <c r="D2">
        <f>B2+C2</f>
        <v/>
      </c>
    </row>
    <row r="3">
      <c r="A3" t="inlineStr">
        <is>
          <t>2025-05-01</t>
        </is>
      </c>
      <c r="B3">
        <f>SUMIFS('คำสั่งซื้อ&amp;เอกสาร'!$G:$G,'คำสั่งซื้อ&amp;เอกสาร'!$D:$D,"Arabica",'คำสั่งซื้อ&amp;เอกสาร'!$H:$H,"&gt;="&amp;A3,'คำสั่งซื้อ&amp;เอกสาร'!$H:$H,"&lt;"&amp;EOMONTH(A3,0)+1)</f>
        <v/>
      </c>
      <c r="C3">
        <f>SUMIFS('คำสั่งซื้อ&amp;เอกสาร'!$G:$G,'คำสั่งซื้อ&amp;เอกสาร'!$D:$D,"Robusta",'คำสั่งซื้อ&amp;เอกสาร'!$H:$H,"&gt;="&amp;A3,'คำสั่งซื้อ&amp;เอกสาร'!$H:$H,"&lt;"&amp;EOMONTH(A3,0)+1)</f>
        <v/>
      </c>
      <c r="D3">
        <f>B3+C3</f>
        <v/>
      </c>
    </row>
    <row r="4">
      <c r="A4" t="inlineStr">
        <is>
          <t>2025-06-01</t>
        </is>
      </c>
      <c r="B4">
        <f>SUMIFS('คำสั่งซื้อ&amp;เอกสาร'!$G:$G,'คำสั่งซื้อ&amp;เอกสาร'!$D:$D,"Arabica",'คำสั่งซื้อ&amp;เอกสาร'!$H:$H,"&gt;="&amp;A4,'คำสั่งซื้อ&amp;เอกสาร'!$H:$H,"&lt;"&amp;EOMONTH(A4,0)+1)</f>
        <v/>
      </c>
      <c r="C4">
        <f>SUMIFS('คำสั่งซื้อ&amp;เอกสาร'!$G:$G,'คำสั่งซื้อ&amp;เอกสาร'!$D:$D,"Robusta",'คำสั่งซื้อ&amp;เอกสาร'!$H:$H,"&gt;="&amp;A4,'คำสั่งซื้อ&amp;เอกสาร'!$H:$H,"&lt;"&amp;EOMONTH(A4,0)+1)</f>
        <v/>
      </c>
      <c r="D4">
        <f>B4+C4</f>
        <v/>
      </c>
    </row>
    <row r="5">
      <c r="A5" t="inlineStr">
        <is>
          <t>2025-07-01</t>
        </is>
      </c>
      <c r="B5">
        <f>SUMIFS('คำสั่งซื้อ&amp;เอกสาร'!$G:$G,'คำสั่งซื้อ&amp;เอกสาร'!$D:$D,"Arabica",'คำสั่งซื้อ&amp;เอกสาร'!$H:$H,"&gt;="&amp;A5,'คำสั่งซื้อ&amp;เอกสาร'!$H:$H,"&lt;"&amp;EOMONTH(A5,0)+1)</f>
        <v/>
      </c>
      <c r="C5">
        <f>SUMIFS('คำสั่งซื้อ&amp;เอกสาร'!$G:$G,'คำสั่งซื้อ&amp;เอกสาร'!$D:$D,"Robusta",'คำสั่งซื้อ&amp;เอกสาร'!$H:$H,"&gt;="&amp;A5,'คำสั่งซื้อ&amp;เอกสาร'!$H:$H,"&lt;"&amp;EOMONTH(A5,0)+1)</f>
        <v/>
      </c>
      <c r="D5">
        <f>B5+C5</f>
        <v/>
      </c>
    </row>
    <row r="6">
      <c r="A6" t="inlineStr">
        <is>
          <t>2025-08-01</t>
        </is>
      </c>
      <c r="B6">
        <f>SUMIFS('คำสั่งซื้อ&amp;เอกสาร'!$G:$G,'คำสั่งซื้อ&amp;เอกสาร'!$D:$D,"Arabica",'คำสั่งซื้อ&amp;เอกสาร'!$H:$H,"&gt;="&amp;A6,'คำสั่งซื้อ&amp;เอกสาร'!$H:$H,"&lt;"&amp;EOMONTH(A6,0)+1)</f>
        <v/>
      </c>
      <c r="C6">
        <f>SUMIFS('คำสั่งซื้อ&amp;เอกสาร'!$G:$G,'คำสั่งซื้อ&amp;เอกสาร'!$D:$D,"Robusta",'คำสั่งซื้อ&amp;เอกสาร'!$H:$H,"&gt;="&amp;A6,'คำสั่งซื้อ&amp;เอกสาร'!$H:$H,"&lt;"&amp;EOMONTH(A6,0)+1)</f>
        <v/>
      </c>
      <c r="D6">
        <f>B6+C6</f>
        <v/>
      </c>
    </row>
    <row r="7">
      <c r="A7" t="inlineStr">
        <is>
          <t>2025-09-01</t>
        </is>
      </c>
      <c r="B7">
        <f>SUMIFS('คำสั่งซื้อ&amp;เอกสาร'!$G:$G,'คำสั่งซื้อ&amp;เอกสาร'!$D:$D,"Arabica",'คำสั่งซื้อ&amp;เอกสาร'!$H:$H,"&gt;="&amp;A7,'คำสั่งซื้อ&amp;เอกสาร'!$H:$H,"&lt;"&amp;EOMONTH(A7,0)+1)</f>
        <v/>
      </c>
      <c r="C7">
        <f>SUMIFS('คำสั่งซื้อ&amp;เอกสาร'!$G:$G,'คำสั่งซื้อ&amp;เอกสาร'!$D:$D,"Robusta",'คำสั่งซื้อ&amp;เอกสาร'!$H:$H,"&gt;="&amp;A7,'คำสั่งซื้อ&amp;เอกสาร'!$H:$H,"&lt;"&amp;EOMONTH(A7,0)+1)</f>
        <v/>
      </c>
      <c r="D7">
        <f>B7+C7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</cols>
  <sheetData>
    <row r="1">
      <c r="A1" t="inlineStr">
        <is>
          <t>รหัสลูกค้า</t>
        </is>
      </c>
      <c r="B1" t="inlineStr">
        <is>
          <t>ชื่อลูกค้า</t>
        </is>
      </c>
      <c r="C1" t="inlineStr"/>
      <c r="D1" t="inlineStr">
        <is>
          <t>รหัสคลัง</t>
        </is>
      </c>
      <c r="E1" t="inlineStr">
        <is>
          <t>ชื่อคลัง</t>
        </is>
      </c>
      <c r="F1" t="inlineStr"/>
      <c r="G1" t="inlineStr">
        <is>
          <t>สินค้า</t>
        </is>
      </c>
      <c r="H1" t="inlineStr"/>
      <c r="I1" t="inlineStr">
        <is>
          <t>คนขับ</t>
        </is>
      </c>
      <c r="J1" t="inlineStr">
        <is>
          <t>ทะเบียนรถ</t>
        </is>
      </c>
      <c r="K1" t="inlineStr">
        <is>
          <t>ผู้ตรวจ</t>
        </is>
      </c>
      <c r="L1" t="inlineStr">
        <is>
          <t>ผู้คั่ว</t>
        </is>
      </c>
    </row>
    <row r="2">
      <c r="A2" t="inlineStr">
        <is>
          <t>CUST001</t>
        </is>
      </c>
      <c r="B2" t="inlineStr">
        <is>
          <t>คุณพลอย</t>
        </is>
      </c>
      <c r="C2" t="inlineStr"/>
      <c r="D2" t="inlineStr">
        <is>
          <t>WH01</t>
        </is>
      </c>
      <c r="E2" t="inlineStr">
        <is>
          <t>โกดัง 1</t>
        </is>
      </c>
      <c r="F2" t="inlineStr"/>
      <c r="G2" t="inlineStr">
        <is>
          <t>Arabica</t>
        </is>
      </c>
      <c r="H2" t="inlineStr"/>
      <c r="I2" t="inlineStr">
        <is>
          <t>สมชาย ขับดี</t>
        </is>
      </c>
      <c r="J2" t="inlineStr">
        <is>
          <t>1กข-1234</t>
        </is>
      </c>
      <c r="K2" t="inlineStr">
        <is>
          <t>QC01</t>
        </is>
      </c>
      <c r="L2" t="inlineStr">
        <is>
          <t>RS01</t>
        </is>
      </c>
    </row>
    <row r="3">
      <c r="A3" t="inlineStr">
        <is>
          <t>CUST002</t>
        </is>
      </c>
      <c r="B3" t="inlineStr">
        <is>
          <t>คุณปู</t>
        </is>
      </c>
      <c r="C3" t="inlineStr"/>
      <c r="D3" t="inlineStr">
        <is>
          <t>WH02</t>
        </is>
      </c>
      <c r="E3" t="inlineStr">
        <is>
          <t>โกดัง 2</t>
        </is>
      </c>
      <c r="F3" t="inlineStr"/>
      <c r="G3" t="inlineStr">
        <is>
          <t>Robusta</t>
        </is>
      </c>
      <c r="H3" t="inlineStr"/>
      <c r="I3" t="inlineStr">
        <is>
          <t>วิทยา ใจดี</t>
        </is>
      </c>
      <c r="J3" t="inlineStr">
        <is>
          <t>2ขข-5678</t>
        </is>
      </c>
      <c r="K3" t="inlineStr">
        <is>
          <t>QC02</t>
        </is>
      </c>
      <c r="L3" t="inlineStr">
        <is>
          <t>RS02</t>
        </is>
      </c>
    </row>
    <row r="4">
      <c r="A4" t="inlineStr">
        <is>
          <t>CUST003</t>
        </is>
      </c>
      <c r="B4" t="inlineStr">
        <is>
          <t>K. Jane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>
        <is>
          <t>QC03</t>
        </is>
      </c>
      <c r="L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รหัสล็อต</t>
        </is>
      </c>
      <c r="B1" t="inlineStr">
        <is>
          <t>วันที่</t>
        </is>
      </c>
      <c r="C1" t="inlineStr">
        <is>
          <t>ชนิดเมล็ด</t>
        </is>
      </c>
      <c r="D1" t="inlineStr">
        <is>
          <t>น้ำหนัก(กก.)</t>
        </is>
      </c>
      <c r="E1" t="inlineStr">
        <is>
          <t>ผู้บันทึก</t>
        </is>
      </c>
      <c r="F1" t="inlineStr">
        <is>
          <t>หมายเหตุ</t>
        </is>
      </c>
    </row>
    <row r="2">
      <c r="A2" t="inlineStr">
        <is>
          <t>L20250924-01</t>
        </is>
      </c>
      <c r="B2" t="inlineStr">
        <is>
          <t>2025-09-24</t>
        </is>
      </c>
      <c r="C2" t="inlineStr">
        <is>
          <t>Arabica</t>
        </is>
      </c>
      <c r="D2" t="n">
        <v>250</v>
      </c>
      <c r="E2" t="inlineStr">
        <is>
          <t>QC01</t>
        </is>
      </c>
      <c r="F2" t="inlineStr"/>
    </row>
    <row r="3">
      <c r="A3" t="inlineStr">
        <is>
          <t>L20250924-02</t>
        </is>
      </c>
      <c r="B3" t="inlineStr">
        <is>
          <t>2025-09-25</t>
        </is>
      </c>
      <c r="C3" t="inlineStr">
        <is>
          <t>Robusta</t>
        </is>
      </c>
      <c r="D3" t="n">
        <v>180</v>
      </c>
      <c r="E3" t="inlineStr">
        <is>
          <t>QC02</t>
        </is>
      </c>
      <c r="F3" t="inlineStr">
        <is>
          <t>เมล็ดชื้นเล็กน้อย</t>
        </is>
      </c>
    </row>
  </sheetData>
  <dataValidations count="1">
    <dataValidation sqref="C2:C500" showErrorMessage="1" showInputMessage="1" allowBlank="1" type="list">
      <formula1>MASTER!$G$2:$G$100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วันที่รับเข้า</t>
        </is>
      </c>
      <c r="B1" t="inlineStr">
        <is>
          <t>ผู้ส่งมอบ</t>
        </is>
      </c>
      <c r="C1" t="inlineStr">
        <is>
          <t>ปริมาณ(กก.)</t>
        </is>
      </c>
      <c r="D1" t="inlineStr">
        <is>
          <t>รหัสคลัง</t>
        </is>
      </c>
      <c r="E1" t="inlineStr">
        <is>
          <t>ชื่อคลัง</t>
        </is>
      </c>
      <c r="F1" t="inlineStr">
        <is>
          <t>หมายเหตุ</t>
        </is>
      </c>
    </row>
    <row r="2">
      <c r="A2" t="inlineStr">
        <is>
          <t>2025-09-23</t>
        </is>
      </c>
      <c r="B2" t="inlineStr">
        <is>
          <t>ชุมชนบ้านเหนือ</t>
        </is>
      </c>
      <c r="C2" t="n">
        <v>430</v>
      </c>
      <c r="D2" t="inlineStr">
        <is>
          <t>WH01</t>
        </is>
      </c>
      <c r="E2">
        <f>IFERROR(XLOOKUP(D2,MASTER!$D$2:$D$100,MASTER!$E$2:$E$100,""),"")</f>
        <v/>
      </c>
      <c r="F2" t="inlineStr"/>
    </row>
    <row r="3">
      <c r="A3" t="inlineStr">
        <is>
          <t>2025-09-24</t>
        </is>
      </c>
      <c r="B3" t="inlineStr">
        <is>
          <t>ชุมชนบ้านใต้</t>
        </is>
      </c>
      <c r="C3" t="n">
        <v>390</v>
      </c>
      <c r="D3" t="inlineStr">
        <is>
          <t>WH02</t>
        </is>
      </c>
      <c r="E3">
        <f>IFERROR(XLOOKUP(D3,MASTER!$D$2:$D$100,MASTER!$E$2:$E$100,""),"")</f>
        <v/>
      </c>
      <c r="F3" t="inlineStr">
        <is>
          <t>รับรอบบ่าย</t>
        </is>
      </c>
    </row>
  </sheetData>
  <dataValidations count="1">
    <dataValidation sqref="D2:D500" showErrorMessage="1" showInputMessage="1" allowBlank="1" type="list">
      <formula1>MASTER!$D$2:$D$100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รหัสล็อต</t>
        </is>
      </c>
      <c r="B1" t="inlineStr">
        <is>
          <t>ความชื้น(%)</t>
        </is>
      </c>
      <c r="C1" t="inlineStr">
        <is>
          <t>สิ่งเจือปน(%)</t>
        </is>
      </c>
      <c r="D1" t="inlineStr">
        <is>
          <t>เกรด</t>
        </is>
      </c>
      <c r="E1" t="inlineStr">
        <is>
          <t>ผลการตรวจ</t>
        </is>
      </c>
      <c r="F1" t="inlineStr">
        <is>
          <t>ผู้ตรวจ</t>
        </is>
      </c>
    </row>
    <row r="2">
      <c r="A2" t="inlineStr">
        <is>
          <t>L20250924-01</t>
        </is>
      </c>
      <c r="B2" t="n">
        <v>10.5</v>
      </c>
      <c r="C2" t="n">
        <v>0.8</v>
      </c>
      <c r="D2" t="inlineStr">
        <is>
          <t>A</t>
        </is>
      </c>
      <c r="E2" t="inlineStr">
        <is>
          <t>ผ่าน</t>
        </is>
      </c>
      <c r="F2" t="inlineStr">
        <is>
          <t>QC01</t>
        </is>
      </c>
    </row>
    <row r="3">
      <c r="A3" t="inlineStr">
        <is>
          <t>L20250924-02</t>
        </is>
      </c>
      <c r="B3" t="n">
        <v>12</v>
      </c>
      <c r="C3" t="n">
        <v>1.2</v>
      </c>
      <c r="D3" t="inlineStr">
        <is>
          <t>B</t>
        </is>
      </c>
      <c r="E3" t="inlineStr">
        <is>
          <t>เฝ้าระวัง</t>
        </is>
      </c>
      <c r="F3" t="inlineStr">
        <is>
          <t>QC02</t>
        </is>
      </c>
    </row>
  </sheetData>
  <dataValidations count="2">
    <dataValidation sqref="E2:E500" showErrorMessage="1" showInputMessage="1" allowBlank="1" type="list">
      <formula1>"ผ่าน,ไม่ผ่าน,เฝ้าระวัง"</formula1>
    </dataValidation>
    <dataValidation sqref="F2:F500" showErrorMessage="1" showInputMessage="1" allowBlank="1" type="list">
      <formula1>MASTER!$K$2:$K$100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ล็อต</t>
        </is>
      </c>
      <c r="B1" t="inlineStr">
        <is>
          <t>เวลาเริ่ม</t>
        </is>
      </c>
      <c r="C1" t="inlineStr">
        <is>
          <t>เวลาสิ้นสุด</t>
        </is>
      </c>
      <c r="D1" t="inlineStr">
        <is>
          <t>วิธีทำความสะอาด</t>
        </is>
      </c>
      <c r="E1" t="inlineStr">
        <is>
          <t>ผู้รับผิดชอบ</t>
        </is>
      </c>
    </row>
    <row r="2">
      <c r="A2" t="inlineStr">
        <is>
          <t>L20250924-01</t>
        </is>
      </c>
      <c r="B2" t="inlineStr">
        <is>
          <t>08:30</t>
        </is>
      </c>
      <c r="C2" t="inlineStr">
        <is>
          <t>09:10</t>
        </is>
      </c>
      <c r="D2" t="inlineStr">
        <is>
          <t>เป่าลม+คัดฝุ่น</t>
        </is>
      </c>
      <c r="E2" t="inlineStr">
        <is>
          <t>PR01</t>
        </is>
      </c>
    </row>
    <row r="3">
      <c r="A3" t="inlineStr">
        <is>
          <t>L20250924-02</t>
        </is>
      </c>
      <c r="B3" t="inlineStr">
        <is>
          <t>09:30</t>
        </is>
      </c>
      <c r="C3" t="inlineStr">
        <is>
          <t>10:05</t>
        </is>
      </c>
      <c r="D3" t="inlineStr">
        <is>
          <t>ล้างน้ำ+ตาก</t>
        </is>
      </c>
      <c r="E3" t="inlineStr">
        <is>
          <t>PR02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เลขชุด</t>
        </is>
      </c>
      <c r="B1" t="inlineStr">
        <is>
          <t>วิธีคัดแยก</t>
        </is>
      </c>
      <c r="C1" t="inlineStr">
        <is>
          <t>ผลผลิต(กก.)</t>
        </is>
      </c>
      <c r="D1" t="inlineStr">
        <is>
          <t>ของเสีย(กก.)</t>
        </is>
      </c>
      <c r="E1" t="inlineStr">
        <is>
          <t>ผู้รับผิดชอบ</t>
        </is>
      </c>
    </row>
    <row r="2">
      <c r="A2" t="inlineStr">
        <is>
          <t>BCH-001</t>
        </is>
      </c>
      <c r="B2" t="inlineStr">
        <is>
          <t>คัดมือ</t>
        </is>
      </c>
      <c r="C2" t="n">
        <v>220</v>
      </c>
      <c r="D2" t="n">
        <v>8</v>
      </c>
      <c r="E2" t="inlineStr">
        <is>
          <t>PR02</t>
        </is>
      </c>
    </row>
    <row r="3">
      <c r="A3" t="inlineStr">
        <is>
          <t>BCH-002</t>
        </is>
      </c>
      <c r="B3" t="inlineStr">
        <is>
          <t>เครื่องสั่น</t>
        </is>
      </c>
      <c r="C3" t="n">
        <v>260</v>
      </c>
      <c r="D3" t="n">
        <v>10</v>
      </c>
      <c r="E3" t="inlineStr">
        <is>
          <t>PR03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ล็อต</t>
        </is>
      </c>
      <c r="B1" t="inlineStr">
        <is>
          <t>เริ่มพัก</t>
        </is>
      </c>
      <c r="C1" t="inlineStr">
        <is>
          <t>สิ้นสุดพัก</t>
        </is>
      </c>
      <c r="D1" t="inlineStr">
        <is>
          <t>อุณหภูมิ(°C)</t>
        </is>
      </c>
      <c r="E1" t="inlineStr">
        <is>
          <t>ความชื้นเป้าหมาย(%)</t>
        </is>
      </c>
    </row>
    <row r="2">
      <c r="A2" t="inlineStr">
        <is>
          <t>L20250924-01</t>
        </is>
      </c>
      <c r="B2" t="inlineStr">
        <is>
          <t>2025-09-25 14:00</t>
        </is>
      </c>
      <c r="C2" t="inlineStr">
        <is>
          <t>2025-09-27 14:00</t>
        </is>
      </c>
      <c r="D2" t="n">
        <v>22</v>
      </c>
      <c r="E2" t="n">
        <v>11</v>
      </c>
    </row>
    <row r="3">
      <c r="A3" t="inlineStr">
        <is>
          <t>L20250924-02</t>
        </is>
      </c>
      <c r="B3" t="inlineStr">
        <is>
          <t>2025-09-25 16:00</t>
        </is>
      </c>
      <c r="C3" t="inlineStr">
        <is>
          <t>2025-09-28 16:00</t>
        </is>
      </c>
      <c r="D3" t="n">
        <v>23</v>
      </c>
      <c r="E3" t="n">
        <v>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ล็อต</t>
        </is>
      </c>
      <c r="B1" t="inlineStr">
        <is>
          <t>ระดับการคั่ว</t>
        </is>
      </c>
      <c r="C1" t="inlineStr">
        <is>
          <t>เวลาคั่ว(นาที)</t>
        </is>
      </c>
      <c r="D1" t="inlineStr">
        <is>
          <t>Loss (%)</t>
        </is>
      </c>
      <c r="E1" t="inlineStr">
        <is>
          <t>ผู้คั่ว</t>
        </is>
      </c>
      <c r="F1" t="inlineStr">
        <is>
          <t>หมายเหตุ</t>
        </is>
      </c>
    </row>
    <row r="2">
      <c r="A2" t="inlineStr">
        <is>
          <t>L20250924-01</t>
        </is>
      </c>
      <c r="B2" t="inlineStr">
        <is>
          <t>Medium</t>
        </is>
      </c>
      <c r="C2" t="n">
        <v>12</v>
      </c>
      <c r="D2" t="n">
        <v>13.5</v>
      </c>
      <c r="E2" t="inlineStr">
        <is>
          <t>RS01</t>
        </is>
      </c>
      <c r="F2" t="inlineStr"/>
    </row>
    <row r="3">
      <c r="A3" t="inlineStr">
        <is>
          <t>L20250924-02</t>
        </is>
      </c>
      <c r="B3" t="inlineStr">
        <is>
          <t>Dark</t>
        </is>
      </c>
      <c r="C3" t="n">
        <v>14</v>
      </c>
      <c r="D3" t="n">
        <v>15.2</v>
      </c>
      <c r="E3" t="inlineStr">
        <is>
          <t>RS02</t>
        </is>
      </c>
      <c r="F3" t="inlineStr">
        <is>
          <t>คั่วเข้มตามคำสั่ง</t>
        </is>
      </c>
    </row>
  </sheetData>
  <dataValidations count="2">
    <dataValidation sqref="B2:B500" showErrorMessage="1" showInputMessage="1" allowBlank="1" type="list">
      <formula1>"Light,Medium,Dark"</formula1>
    </dataValidation>
    <dataValidation sqref="E2:E500" showErrorMessage="1" showInputMessage="1" allowBlank="1" type="list">
      <formula1>MASTER!$L$2:$L$100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2025-09-25T08:22:50Z</dcterms:created>
  <dcterms:modified xmlns:dcterms="http://purl.org/dc/terms/" xmlns:xsi="http://www.w3.org/2001/XMLSchema-instance" xsi:type="dcterms:W3CDTF">2025-09-25T08:22:50Z</dcterms:modified>
</cp:coreProperties>
</file>