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80" yWindow="-15" windowWidth="10410" windowHeight="8265" tabRatio="883" activeTab="1"/>
  </bookViews>
  <sheets>
    <sheet name="Parameters" sheetId="2" r:id="rId1"/>
    <sheet name="All keepers" sheetId="27" r:id="rId2"/>
    <sheet name="Conquistadors" sheetId="16" r:id="rId3"/>
    <sheet name="Cuban Camels" sheetId="17" r:id="rId4"/>
    <sheet name="Dwarven Decimators" sheetId="22" r:id="rId5"/>
    <sheet name="Isotopes" sheetId="18" r:id="rId6"/>
    <sheet name="Jackie Treehorn" sheetId="19" r:id="rId7"/>
    <sheet name="Life With Fernandez" sheetId="20" r:id="rId8"/>
    <sheet name="Lightning N Thunder" sheetId="21" r:id="rId9"/>
    <sheet name="Mookies" sheetId="23" r:id="rId10"/>
    <sheet name="Pissed Off Possums" sheetId="15" r:id="rId11"/>
    <sheet name="Sultans of Dallas" sheetId="24" r:id="rId12"/>
    <sheet name="Three Finger's Ghost" sheetId="25" r:id="rId13"/>
    <sheet name="Washington McNasty" sheetId="26" r:id="rId14"/>
  </sheets>
  <calcPr calcId="145621"/>
</workbook>
</file>

<file path=xl/calcChain.xml><?xml version="1.0" encoding="utf-8"?>
<calcChain xmlns="http://schemas.openxmlformats.org/spreadsheetml/2006/main">
  <c r="K9" i="26" l="1"/>
  <c r="K9" i="25"/>
  <c r="K9" i="24"/>
  <c r="K9" i="15"/>
  <c r="K9" i="23"/>
  <c r="K9" i="22"/>
  <c r="K9" i="21"/>
  <c r="K9" i="20"/>
  <c r="K9" i="19"/>
  <c r="K9" i="18"/>
  <c r="K9" i="17"/>
  <c r="K9" i="16"/>
  <c r="F5" i="2" l="1"/>
  <c r="F6" i="2" s="1"/>
  <c r="K6" i="26" l="1"/>
  <c r="K4" i="26"/>
  <c r="K6" i="25"/>
  <c r="K4" i="25"/>
  <c r="K6" i="24"/>
  <c r="K4" i="24"/>
  <c r="K6" i="23"/>
  <c r="K4" i="23"/>
  <c r="K6" i="22"/>
  <c r="K4" i="22"/>
  <c r="K6" i="21"/>
  <c r="K4" i="21"/>
  <c r="K6" i="20"/>
  <c r="K4" i="20"/>
  <c r="K6" i="19"/>
  <c r="K4" i="19"/>
  <c r="K6" i="18"/>
  <c r="K4" i="18"/>
  <c r="K6" i="17"/>
  <c r="K4" i="17"/>
  <c r="K6" i="16"/>
  <c r="K4" i="16"/>
  <c r="K6" i="15"/>
  <c r="K4" i="15"/>
  <c r="F7" i="2" l="1"/>
  <c r="K5" i="24" s="1"/>
  <c r="K7" i="24" s="1"/>
  <c r="F15" i="2"/>
  <c r="F19" i="2"/>
  <c r="F11" i="2"/>
  <c r="F12" i="2"/>
  <c r="F16" i="2"/>
  <c r="F20" i="2"/>
  <c r="K10" i="22" s="1"/>
  <c r="F13" i="2"/>
  <c r="F17" i="2"/>
  <c r="F21" i="2"/>
  <c r="F14" i="2"/>
  <c r="F18" i="2"/>
  <c r="F22" i="2"/>
  <c r="K5" i="19" l="1"/>
  <c r="K7" i="19" s="1"/>
  <c r="K5" i="21"/>
  <c r="K7" i="21" s="1"/>
  <c r="K5" i="25"/>
  <c r="K7" i="25" s="1"/>
  <c r="K5" i="17"/>
  <c r="K7" i="17" s="1"/>
  <c r="K5" i="26"/>
  <c r="K7" i="26" s="1"/>
  <c r="K5" i="15"/>
  <c r="K7" i="15" s="1"/>
  <c r="K5" i="22"/>
  <c r="K7" i="22" s="1"/>
  <c r="K5" i="18"/>
  <c r="K7" i="18" s="1"/>
  <c r="K5" i="23"/>
  <c r="K7" i="23" s="1"/>
  <c r="K5" i="16"/>
  <c r="K7" i="16" s="1"/>
  <c r="K5" i="20"/>
  <c r="K7" i="20" s="1"/>
  <c r="K10" i="20"/>
  <c r="K10" i="26"/>
  <c r="K10" i="16"/>
  <c r="K10" i="24"/>
  <c r="K10" i="15"/>
  <c r="K10" i="25"/>
  <c r="K10" i="23"/>
  <c r="K10" i="19"/>
  <c r="K10" i="17"/>
  <c r="K10" i="18"/>
  <c r="K10" i="21"/>
</calcChain>
</file>

<file path=xl/sharedStrings.xml><?xml version="1.0" encoding="utf-8"?>
<sst xmlns="http://schemas.openxmlformats.org/spreadsheetml/2006/main" count="2282" uniqueCount="403">
  <si>
    <t>ROSTER</t>
  </si>
  <si>
    <t>Player</t>
  </si>
  <si>
    <t>Contract Year</t>
  </si>
  <si>
    <t>Salary ($)</t>
  </si>
  <si>
    <t>Keep</t>
  </si>
  <si>
    <t>Adam Wainwright</t>
  </si>
  <si>
    <t>Adrian Beltre</t>
  </si>
  <si>
    <t>Madison Bumgarner</t>
  </si>
  <si>
    <t>Hunter Pence</t>
  </si>
  <si>
    <t>Justin Upton</t>
  </si>
  <si>
    <t>INSTRUCTIONS</t>
  </si>
  <si>
    <t>Matt Wieters</t>
  </si>
  <si>
    <t>- The numbers in the small boxes will adjust automatically.</t>
  </si>
  <si>
    <t>- Your total salary must be at or under the cap.</t>
  </si>
  <si>
    <t>Bartolo Colon</t>
  </si>
  <si>
    <t>NOTES</t>
  </si>
  <si>
    <t>Edwin Encarnacion</t>
  </si>
  <si>
    <t>- There is no limit on the number of players you may keep.</t>
  </si>
  <si>
    <t>Kenley Jansen</t>
  </si>
  <si>
    <t>- Your keepers' salary counts against your draft budget.</t>
  </si>
  <si>
    <t>Koji Uehara</t>
  </si>
  <si>
    <t>R.A. Dickey</t>
  </si>
  <si>
    <t>Zack Wheeler</t>
  </si>
  <si>
    <t>Team</t>
  </si>
  <si>
    <t>Mookies</t>
  </si>
  <si>
    <t>Matt R.</t>
  </si>
  <si>
    <t>Ben R.</t>
  </si>
  <si>
    <t>Seth H.</t>
  </si>
  <si>
    <t>Mike R.</t>
  </si>
  <si>
    <t>Greg R.</t>
  </si>
  <si>
    <t>Zach K.</t>
  </si>
  <si>
    <t>Joe R.</t>
  </si>
  <si>
    <t>Sultans of Dallas</t>
  </si>
  <si>
    <t>Isotopes</t>
  </si>
  <si>
    <t>Lightning N Thunder</t>
  </si>
  <si>
    <t>Cuban Camels</t>
  </si>
  <si>
    <t>Jackie Treehorn</t>
  </si>
  <si>
    <t>Three Finger's Ghost</t>
  </si>
  <si>
    <t>Lost</t>
  </si>
  <si>
    <t>Washington McNasty</t>
  </si>
  <si>
    <t>Mark Trumbo</t>
  </si>
  <si>
    <t>Giancarlo Stanton</t>
  </si>
  <si>
    <t>Masahiro Tanaka</t>
  </si>
  <si>
    <t>Yordano Ventura</t>
  </si>
  <si>
    <t>Anthony Rendon</t>
  </si>
  <si>
    <t>Corey Kluber</t>
  </si>
  <si>
    <t>George Springer</t>
  </si>
  <si>
    <t>Gregory Polanco</t>
  </si>
  <si>
    <t>Javier Baez</t>
  </si>
  <si>
    <t>Jonathan Lucroy</t>
  </si>
  <si>
    <t>Mike Fiers</t>
  </si>
  <si>
    <t>Neftali Feliz</t>
  </si>
  <si>
    <t>Tyler Clippard</t>
  </si>
  <si>
    <t>A.J. Pollock</t>
  </si>
  <si>
    <t>Dan Haren</t>
  </si>
  <si>
    <t>Nolan Arenado</t>
  </si>
  <si>
    <t>Wil Myers</t>
  </si>
  <si>
    <t>Jose Altuve</t>
  </si>
  <si>
    <t>Troy Tulowitzki</t>
  </si>
  <si>
    <t>Chris Sale</t>
  </si>
  <si>
    <t>Yu Darvish</t>
  </si>
  <si>
    <t>Craig Kimbrel</t>
  </si>
  <si>
    <t>James Shields</t>
  </si>
  <si>
    <t>Manny Machado</t>
  </si>
  <si>
    <t>Jose Abreu</t>
  </si>
  <si>
    <t>Aroldis Chapman</t>
  </si>
  <si>
    <t>Matt Kemp</t>
  </si>
  <si>
    <t>Julio Teheran</t>
  </si>
  <si>
    <t>Christian Yelich</t>
  </si>
  <si>
    <t>Devin Mesoraco</t>
  </si>
  <si>
    <t>Francisco Rodriguez</t>
  </si>
  <si>
    <t>Kole Calhoun</t>
  </si>
  <si>
    <t>Nelson Cruz</t>
  </si>
  <si>
    <t>Todd Frazier</t>
  </si>
  <si>
    <t>Shelby Miller</t>
  </si>
  <si>
    <t>Paul Goldschmidt</t>
  </si>
  <si>
    <t>Ian Desmond</t>
  </si>
  <si>
    <t>Zack Greinke</t>
  </si>
  <si>
    <t>Dustin Pedroia</t>
  </si>
  <si>
    <t>Freddie Freeman</t>
  </si>
  <si>
    <t>Matt Holliday</t>
  </si>
  <si>
    <t>Anibal Sanchez</t>
  </si>
  <si>
    <t>Yadier Molina</t>
  </si>
  <si>
    <t>Lance Lynn</t>
  </si>
  <si>
    <t>Derek Holland</t>
  </si>
  <si>
    <t>Josh Donaldson</t>
  </si>
  <si>
    <t>Brad Boxberger</t>
  </si>
  <si>
    <t>Daniel Murphy</t>
  </si>
  <si>
    <t>Darren O'Day</t>
  </si>
  <si>
    <t>Jake Arrieta</t>
  </si>
  <si>
    <t>Michael Brantley</t>
  </si>
  <si>
    <t>Pat Neshek</t>
  </si>
  <si>
    <t>Sean Doolittle</t>
  </si>
  <si>
    <t>Tony Watson</t>
  </si>
  <si>
    <t>Zach Britton</t>
  </si>
  <si>
    <t>David Wright</t>
  </si>
  <si>
    <t>Mike Trout</t>
  </si>
  <si>
    <t>Stephen Strasburg</t>
  </si>
  <si>
    <t>Andrew McCutchen</t>
  </si>
  <si>
    <t>Justin Verlander</t>
  </si>
  <si>
    <t>Jose Bautista</t>
  </si>
  <si>
    <t>Pablo Sandoval</t>
  </si>
  <si>
    <t>Jason Kipnis</t>
  </si>
  <si>
    <t>Ervin Santana</t>
  </si>
  <si>
    <t>Andrew Cashner</t>
  </si>
  <si>
    <t>Jeff Samardzija</t>
  </si>
  <si>
    <t>Sergio Romo</t>
  </si>
  <si>
    <t>Brian McCann</t>
  </si>
  <si>
    <t>Hector Rondon</t>
  </si>
  <si>
    <t>Jason Hammel</t>
  </si>
  <si>
    <t>Neil Walker</t>
  </si>
  <si>
    <t>Wilson Ramos</t>
  </si>
  <si>
    <t>Robinson Cano</t>
  </si>
  <si>
    <t>Ryan Braun</t>
  </si>
  <si>
    <t>Starling Marte</t>
  </si>
  <si>
    <t>Hanley Ramirez</t>
  </si>
  <si>
    <t>Hisashi Iwakuma</t>
  </si>
  <si>
    <t>Michael Wacha</t>
  </si>
  <si>
    <t>Joe Mauer</t>
  </si>
  <si>
    <t>Carlos Gomez</t>
  </si>
  <si>
    <t>Chris Archer</t>
  </si>
  <si>
    <t>Alex Wood</t>
  </si>
  <si>
    <t>Jose Fernandez</t>
  </si>
  <si>
    <t>Brock Holt</t>
  </si>
  <si>
    <t>Charlie Blackmon</t>
  </si>
  <si>
    <t>Collin McHugh</t>
  </si>
  <si>
    <t>Corey Dickerson</t>
  </si>
  <si>
    <t>Dee Gordon</t>
  </si>
  <si>
    <t>Dellin Betances</t>
  </si>
  <si>
    <t>Drew Storen</t>
  </si>
  <si>
    <t>J.D. Martinez</t>
  </si>
  <si>
    <t>Jacob deGrom</t>
  </si>
  <si>
    <t>Jesse Hahn</t>
  </si>
  <si>
    <t>Kyle Gibson</t>
  </si>
  <si>
    <t>Luke Gregerson</t>
  </si>
  <si>
    <t>David Price</t>
  </si>
  <si>
    <t>David Ortiz</t>
  </si>
  <si>
    <t>Jacoby Ellsbury</t>
  </si>
  <si>
    <t>Albert Pujols</t>
  </si>
  <si>
    <t>Greg Holland</t>
  </si>
  <si>
    <t>Matt Moore</t>
  </si>
  <si>
    <t>Addison Reed</t>
  </si>
  <si>
    <t>Alex Gordon</t>
  </si>
  <si>
    <t>Denard Span</t>
  </si>
  <si>
    <t>Jhonny Peralta</t>
  </si>
  <si>
    <t>Kelvin Herrera</t>
  </si>
  <si>
    <t>Kyle Hendricks</t>
  </si>
  <si>
    <t>Mark Melancon</t>
  </si>
  <si>
    <t>Phil Hughes</t>
  </si>
  <si>
    <t>Victor Martinez</t>
  </si>
  <si>
    <t>Yan Gomes</t>
  </si>
  <si>
    <t>Max Scherzer</t>
  </si>
  <si>
    <t>Adrian Gonzalez</t>
  </si>
  <si>
    <t>Gio Gonzalez</t>
  </si>
  <si>
    <t>Jay Bruce</t>
  </si>
  <si>
    <t>Johnny Cueto</t>
  </si>
  <si>
    <t>Billy Hamilton</t>
  </si>
  <si>
    <t>Howie Kendrick</t>
  </si>
  <si>
    <t>Huston Street</t>
  </si>
  <si>
    <t>Jonathan Papelbon</t>
  </si>
  <si>
    <t>Melky Cabrera</t>
  </si>
  <si>
    <t>A.J. Burnett</t>
  </si>
  <si>
    <t>Aramis Ramirez</t>
  </si>
  <si>
    <t>Brad Ziegler</t>
  </si>
  <si>
    <t>Brandon Moss</t>
  </si>
  <si>
    <t>Lucas Duda</t>
  </si>
  <si>
    <t>Mark Buehrle</t>
  </si>
  <si>
    <t>Salvador Perez</t>
  </si>
  <si>
    <t>Wei-Yin Chen</t>
  </si>
  <si>
    <t>Francisco Liriano</t>
  </si>
  <si>
    <t>Joaquin Benoit</t>
  </si>
  <si>
    <t>Felix Hernandez</t>
  </si>
  <si>
    <t>Adam Jones</t>
  </si>
  <si>
    <t>Bryce Harper</t>
  </si>
  <si>
    <t>Evan Longoria</t>
  </si>
  <si>
    <t>Prince Fielder</t>
  </si>
  <si>
    <t>Carlos Santana</t>
  </si>
  <si>
    <t>Cole Hamels</t>
  </si>
  <si>
    <t>Matt Harvey</t>
  </si>
  <si>
    <t>Sonny Gray</t>
  </si>
  <si>
    <t>Trevor Rosenthal</t>
  </si>
  <si>
    <t>Gerrit Cole</t>
  </si>
  <si>
    <t>Yasiel Puig</t>
  </si>
  <si>
    <t>Andrew Miller</t>
  </si>
  <si>
    <t>Anthony Rizzo</t>
  </si>
  <si>
    <t>Ben Revere</t>
  </si>
  <si>
    <t>Carlos Carrasco</t>
  </si>
  <si>
    <t>Cody Allen</t>
  </si>
  <si>
    <t>Dallas Keuchel</t>
  </si>
  <si>
    <t>Garrett Richards</t>
  </si>
  <si>
    <t>Kris Bryant</t>
  </si>
  <si>
    <t>Mookie Betts</t>
  </si>
  <si>
    <t>Wade Davis</t>
  </si>
  <si>
    <t>Clayton Kershaw</t>
  </si>
  <si>
    <t>Carlos Gonzalez</t>
  </si>
  <si>
    <t>Buster Posey</t>
  </si>
  <si>
    <t>Ryan Zimmerman</t>
  </si>
  <si>
    <t>Jose Reyes</t>
  </si>
  <si>
    <t>David Robertson</t>
  </si>
  <si>
    <t>Jered Weaver</t>
  </si>
  <si>
    <t>Yoenis Cespedes</t>
  </si>
  <si>
    <t>Eric Hosmer</t>
  </si>
  <si>
    <t>Coco Crisp</t>
  </si>
  <si>
    <t>Brandon Belt</t>
  </si>
  <si>
    <t>Brian Dozier</t>
  </si>
  <si>
    <t>Fernando Rodney</t>
  </si>
  <si>
    <t>Torii Hunter</t>
  </si>
  <si>
    <t>Chris Young</t>
  </si>
  <si>
    <t>Miguel Cabrera</t>
  </si>
  <si>
    <t>Joey Votto</t>
  </si>
  <si>
    <t>Jordan Zimmermann</t>
  </si>
  <si>
    <t>Ian Kinsler</t>
  </si>
  <si>
    <t>Ben Zobrist</t>
  </si>
  <si>
    <t>Chris Davis</t>
  </si>
  <si>
    <t>Jon Lester</t>
  </si>
  <si>
    <t>Jayson Werth</t>
  </si>
  <si>
    <t>Doug Fister</t>
  </si>
  <si>
    <t>Brett Gardner</t>
  </si>
  <si>
    <t>Jesse Chavez</t>
  </si>
  <si>
    <t>Kyle Seager</t>
  </si>
  <si>
    <t>LaTroy Hawkins</t>
  </si>
  <si>
    <t>Lorenzo Cain</t>
  </si>
  <si>
    <t>Matt Adams</t>
  </si>
  <si>
    <t>Tyson Ross</t>
  </si>
  <si>
    <t>Ubaldo Jimenez</t>
  </si>
  <si>
    <t>INFO</t>
  </si>
  <si>
    <t>Avg Y! Cost ($)</t>
  </si>
  <si>
    <t>Base budget</t>
  </si>
  <si>
    <t>Keeper cap</t>
  </si>
  <si>
    <t>Money supply (sum of all budgets)</t>
  </si>
  <si>
    <t>Conquistadors</t>
  </si>
  <si>
    <t>Life With Fernandez</t>
  </si>
  <si>
    <t>Scott B.</t>
  </si>
  <si>
    <t>Bryce's Bold Team</t>
  </si>
  <si>
    <t>2015 Season Rank</t>
  </si>
  <si>
    <t>2016 Budget ($)</t>
  </si>
  <si>
    <t>Number of keepers selected</t>
  </si>
  <si>
    <t>Total keeper salary</t>
  </si>
  <si>
    <t>Remaining cap space</t>
  </si>
  <si>
    <t>Team budget</t>
  </si>
  <si>
    <t>Auction $ left</t>
  </si>
  <si>
    <t>- Fill in only the column shaded yellow.</t>
  </si>
  <si>
    <t>- Enter an "x" in the yellow "Keep" column to designate a player as a keeper. To remove a selection, delete the "x".</t>
  </si>
  <si>
    <t>- Players added during the playoffs are ineligible to be kept and are marked "n/a".</t>
  </si>
  <si>
    <t>Kolten Wong</t>
  </si>
  <si>
    <t>A.J. Ramos</t>
  </si>
  <si>
    <t>Chase Headley</t>
  </si>
  <si>
    <t>Elvis Andrus</t>
  </si>
  <si>
    <t>Matt Cain</t>
  </si>
  <si>
    <t>Matt Garza</t>
  </si>
  <si>
    <t>Patrick Corbin</t>
  </si>
  <si>
    <t>Addison Russell</t>
  </si>
  <si>
    <t>Avisail Garcia</t>
  </si>
  <si>
    <t>Curtis Granderson</t>
  </si>
  <si>
    <t>Dexter Fowler</t>
  </si>
  <si>
    <t>Jackie Bradley Jr.</t>
  </si>
  <si>
    <t>Jeurys Familia</t>
  </si>
  <si>
    <t>Roberto Osuna</t>
  </si>
  <si>
    <t>Rougned Odor</t>
  </si>
  <si>
    <t>Evan Gattis</t>
  </si>
  <si>
    <t>Glen Perkins</t>
  </si>
  <si>
    <t>Andrew Heaney</t>
  </si>
  <si>
    <t>Archie Bradley</t>
  </si>
  <si>
    <t>Carlos Rodon</t>
  </si>
  <si>
    <t>DJ LeMahieu</t>
  </si>
  <si>
    <t>Francisco Lindor</t>
  </si>
  <si>
    <t>Jim Johnson</t>
  </si>
  <si>
    <t>Maikel Franco</t>
  </si>
  <si>
    <t>Adam Lind</t>
  </si>
  <si>
    <t>Chris Colabello</t>
  </si>
  <si>
    <t>Clay Buchholz</t>
  </si>
  <si>
    <t>Jimmy Paredes</t>
  </si>
  <si>
    <t>Kevin Pillar</t>
  </si>
  <si>
    <t>Kevin Siegrist</t>
  </si>
  <si>
    <t>Logan Forsythe</t>
  </si>
  <si>
    <t>Matt Duffy</t>
  </si>
  <si>
    <t>Robbie Ray</t>
  </si>
  <si>
    <t>Taylor Jungmann</t>
  </si>
  <si>
    <t>Jason Heyward</t>
  </si>
  <si>
    <t>Brandon Crawford</t>
  </si>
  <si>
    <t>Brett Anderson</t>
  </si>
  <si>
    <t>Carson Smith</t>
  </si>
  <si>
    <t>Jared Hughes</t>
  </si>
  <si>
    <t>Jimmy Rollins</t>
  </si>
  <si>
    <t>John Axford</t>
  </si>
  <si>
    <t>John Lackey</t>
  </si>
  <si>
    <t>Mark Teixeira</t>
  </si>
  <si>
    <t>Mike Leake</t>
  </si>
  <si>
    <t>Zach Duke</t>
  </si>
  <si>
    <t>Yunel Escobar</t>
  </si>
  <si>
    <t>Brandon Phillips</t>
  </si>
  <si>
    <t>Bruce Rondon</t>
  </si>
  <si>
    <t>Cameron Maybin</t>
  </si>
  <si>
    <t>Francisco Cervelli</t>
  </si>
  <si>
    <t>Hunter Strickland</t>
  </si>
  <si>
    <t>Kendrys Morales</t>
  </si>
  <si>
    <t>Trevor Bauer</t>
  </si>
  <si>
    <t>Xander Bogaerts</t>
  </si>
  <si>
    <t>Aaron Nola</t>
  </si>
  <si>
    <t>Adam Eaton</t>
  </si>
  <si>
    <t>Billy Burns</t>
  </si>
  <si>
    <t>Daniel Norris</t>
  </si>
  <si>
    <t>Erasmo Ramirez</t>
  </si>
  <si>
    <t>Joakim Soria</t>
  </si>
  <si>
    <t>Joe Ross</t>
  </si>
  <si>
    <t>Jung Ho Kang</t>
  </si>
  <si>
    <t>Keone Kela</t>
  </si>
  <si>
    <t>Mark Canha</t>
  </si>
  <si>
    <t>Raisel Iglesias</t>
  </si>
  <si>
    <t>Wilmer Flores</t>
  </si>
  <si>
    <t>Yasmany Tomas</t>
  </si>
  <si>
    <t>Joc Pederson</t>
  </si>
  <si>
    <t>Brett Lawrie</t>
  </si>
  <si>
    <t>Chris Carter</t>
  </si>
  <si>
    <t>Ian Kennedy</t>
  </si>
  <si>
    <t>Ken Giles</t>
  </si>
  <si>
    <t>Santiago Casilla</t>
  </si>
  <si>
    <t>Carlos Beltran</t>
  </si>
  <si>
    <t>Greg Bird</t>
  </si>
  <si>
    <t>Jonathan Schoop</t>
  </si>
  <si>
    <t>Justin Wilson</t>
  </si>
  <si>
    <t>Jake Odorizzi</t>
  </si>
  <si>
    <t>Matt Carpenter</t>
  </si>
  <si>
    <t>Byron Buxton</t>
  </si>
  <si>
    <t>Carlos Correa</t>
  </si>
  <si>
    <t>Kyle Schwarber</t>
  </si>
  <si>
    <t>Lance McCullers</t>
  </si>
  <si>
    <t>Pedro Strop</t>
  </si>
  <si>
    <t>Shawn Tolleson</t>
  </si>
  <si>
    <t>Erik Johnson</t>
  </si>
  <si>
    <t>Henry Owens</t>
  </si>
  <si>
    <t>Zack Godley</t>
  </si>
  <si>
    <t>Arodys Vizcaino</t>
  </si>
  <si>
    <t>Carter Capps</t>
  </si>
  <si>
    <t>Corey Seager</t>
  </si>
  <si>
    <t>Jaime Garcia</t>
  </si>
  <si>
    <t>Joey Gallo</t>
  </si>
  <si>
    <t>Luis Severino</t>
  </si>
  <si>
    <t>Miguel Sano</t>
  </si>
  <si>
    <t>Noah Syndergaard</t>
  </si>
  <si>
    <t>Steven Matz</t>
  </si>
  <si>
    <t>Tom Wilhelmsen</t>
  </si>
  <si>
    <t>Alex Rodriguez</t>
  </si>
  <si>
    <t>Charlie Furbush</t>
  </si>
  <si>
    <t>Drew Pomeranz</t>
  </si>
  <si>
    <t>Erick Aybar</t>
  </si>
  <si>
    <t>Kevin Jepsen</t>
  </si>
  <si>
    <t>Marco Estrada</t>
  </si>
  <si>
    <t>Mike Bolsinger</t>
  </si>
  <si>
    <t>Russell Martin</t>
  </si>
  <si>
    <t>Stephen Vogt</t>
  </si>
  <si>
    <t>Steven Souza Jr.</t>
  </si>
  <si>
    <t>Travis d'Arnaud</t>
  </si>
  <si>
    <t>Will Harris</t>
  </si>
  <si>
    <t>Alex Rios</t>
  </si>
  <si>
    <t>Chris Heston</t>
  </si>
  <si>
    <t>Danny Salazar</t>
  </si>
  <si>
    <t>Edinson Volquez</t>
  </si>
  <si>
    <t>J.A. Happ</t>
  </si>
  <si>
    <t>Jimmy Nelson</t>
  </si>
  <si>
    <t>Josh Collmenter</t>
  </si>
  <si>
    <t>Mike Moustakas</t>
  </si>
  <si>
    <t>Nick Markakis</t>
  </si>
  <si>
    <t>Shin-soo Choo</t>
  </si>
  <si>
    <t>Yovani Gallardo</t>
  </si>
  <si>
    <t/>
  </si>
  <si>
    <t>N/A</t>
  </si>
  <si>
    <t>Position</t>
  </si>
  <si>
    <t>1B</t>
  </si>
  <si>
    <t>2B</t>
  </si>
  <si>
    <t>OF</t>
  </si>
  <si>
    <t>SP</t>
  </si>
  <si>
    <t>3B</t>
  </si>
  <si>
    <t>1B,OF</t>
  </si>
  <si>
    <t>C</t>
  </si>
  <si>
    <t>RP</t>
  </si>
  <si>
    <t>&lt; 2</t>
  </si>
  <si>
    <t>SS</t>
  </si>
  <si>
    <t>C,1B</t>
  </si>
  <si>
    <t>2B,SS</t>
  </si>
  <si>
    <t>3B,SS</t>
  </si>
  <si>
    <t>2B,3B,SS</t>
  </si>
  <si>
    <t>1B,2B</t>
  </si>
  <si>
    <t>2B,3B</t>
  </si>
  <si>
    <t>1B,2B,3B</t>
  </si>
  <si>
    <t>SP,RP</t>
  </si>
  <si>
    <t>3B,OF</t>
  </si>
  <si>
    <t>1B,2B,3B,SS,OF</t>
  </si>
  <si>
    <t>2B,OF</t>
  </si>
  <si>
    <t>C,OF</t>
  </si>
  <si>
    <t>Util</t>
  </si>
  <si>
    <t>Number of teams</t>
  </si>
  <si>
    <t>Size of rosters</t>
  </si>
  <si>
    <t>Y! Rank</t>
  </si>
  <si>
    <t>2015 Team Name</t>
  </si>
  <si>
    <t>Dwarven Decimators</t>
  </si>
  <si>
    <t>Manager</t>
  </si>
  <si>
    <t>Rudy M.</t>
  </si>
  <si>
    <t>Pissed Off Possums</t>
  </si>
  <si>
    <t>Chuck C.</t>
  </si>
  <si>
    <t>Kevin J.</t>
  </si>
  <si>
    <t>Rob M.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</si>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</sst>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0" xfId="0" applyFill="1" applyAlignment="1">
      <alignment horizontal="left"/>
    </xf>
    <xf numFmtId="0" fontId="0" fillId="2" borderId="4" xfId="0" applyFont="1" applyFill="1" applyBorder="1"/>
    <xf numFmtId="0" fontId="3" fillId="2" borderId="0" xfId="0" applyFont="1" applyFill="1"/>
    <xf numFmtId="0" fontId="2" fillId="2" borderId="5" xfId="0" applyFont="1" applyFill="1" applyBorder="1"/>
    <xf numFmtId="0" fontId="0" fillId="2" borderId="6" xfId="0" applyFill="1" applyBorder="1" applyAlignment="1">
      <alignment horizontal="right"/>
    </xf>
    <xf numFmtId="0" fontId="0" fillId="2" borderId="7" xfId="0" applyFont="1" applyFill="1" applyBorder="1"/>
    <xf numFmtId="0" fontId="0" fillId="3" borderId="7" xfId="0" applyFill="1" applyBorder="1" applyAlignment="1">
      <alignment horizontal="center"/>
    </xf>
    <xf numFmtId="0" fontId="2" fillId="2" borderId="8" xfId="0" applyFont="1" applyFill="1" applyBorder="1"/>
    <xf numFmtId="0" fontId="2" fillId="2" borderId="10" xfId="0" applyFont="1" applyFill="1" applyBorder="1"/>
    <xf numFmtId="0" fontId="2" fillId="2" borderId="0" xfId="0" applyFont="1" applyFill="1"/>
    <xf numFmtId="0" fontId="0" fillId="2" borderId="0" xfId="0" quotePrefix="1" applyFill="1"/>
    <xf numFmtId="0" fontId="0" fillId="2" borderId="0" xfId="0" quotePrefix="1" applyFont="1" applyFill="1"/>
    <xf numFmtId="0" fontId="0" fillId="2" borderId="0" xfId="0" applyFill="1" applyAlignment="1">
      <alignment horizontal="center"/>
    </xf>
    <xf numFmtId="0" fontId="2" fillId="2" borderId="13" xfId="0" applyFont="1" applyFill="1" applyBorder="1"/>
    <xf numFmtId="0" fontId="2" fillId="2" borderId="14" xfId="0" applyFont="1" applyFill="1" applyBorder="1" applyAlignment="1">
      <alignment horizontal="right"/>
    </xf>
    <xf numFmtId="164" fontId="0" fillId="2" borderId="9" xfId="0" applyNumberFormat="1" applyFill="1" applyBorder="1" applyAlignment="1">
      <alignment horizontal="right"/>
    </xf>
    <xf numFmtId="164" fontId="0" fillId="2" borderId="6" xfId="0" applyNumberFormat="1" applyFill="1" applyBorder="1" applyAlignment="1">
      <alignment horizontal="right"/>
    </xf>
    <xf numFmtId="164" fontId="0" fillId="2" borderId="11" xfId="0" applyNumberFormat="1" applyFill="1" applyBorder="1" applyAlignment="1">
      <alignment horizontal="right"/>
    </xf>
    <xf numFmtId="0" fontId="0" fillId="2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0" fillId="4" borderId="2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2" borderId="10" xfId="0" applyFont="1" applyFill="1" applyBorder="1"/>
    <xf numFmtId="164" fontId="4" fillId="2" borderId="11" xfId="0" applyNumberFormat="1" applyFont="1" applyFill="1" applyBorder="1" applyAlignment="1">
      <alignment horizontal="right"/>
    </xf>
    <xf numFmtId="0" fontId="0" fillId="5" borderId="0" xfId="0" applyFill="1"/>
    <xf numFmtId="164" fontId="0" fillId="5" borderId="20" xfId="2" applyNumberFormat="1" applyFont="1" applyFill="1" applyBorder="1" applyAlignment="1">
      <alignment horizontal="right"/>
    </xf>
    <xf numFmtId="164" fontId="0" fillId="5" borderId="22" xfId="2" applyNumberFormat="1" applyFont="1" applyFill="1" applyBorder="1" applyAlignment="1">
      <alignment horizontal="right"/>
    </xf>
    <xf numFmtId="164" fontId="0" fillId="5" borderId="21" xfId="2" applyNumberFormat="1" applyFont="1" applyFill="1" applyBorder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2" fillId="5" borderId="12" xfId="0" applyFont="1" applyFill="1" applyBorder="1"/>
    <xf numFmtId="0" fontId="2" fillId="5" borderId="12" xfId="0" applyFont="1" applyFill="1" applyBorder="1" applyAlignment="1">
      <alignment horizontal="center"/>
    </xf>
    <xf numFmtId="0" fontId="0" fillId="6" borderId="20" xfId="0" applyFill="1" applyBorder="1"/>
    <xf numFmtId="0" fontId="0" fillId="6" borderId="21" xfId="0" applyFill="1" applyBorder="1"/>
    <xf numFmtId="0" fontId="0" fillId="5" borderId="0" xfId="0" applyNumberFormat="1" applyFill="1" applyAlignment="1">
      <alignment horizontal="center"/>
    </xf>
    <xf numFmtId="0" fontId="2" fillId="2" borderId="25" xfId="0" applyFont="1" applyFill="1" applyBorder="1" applyAlignment="1">
      <alignment horizontal="center" wrapText="1"/>
    </xf>
    <xf numFmtId="0" fontId="0" fillId="4" borderId="26" xfId="0" applyFill="1" applyBorder="1" applyAlignment="1">
      <alignment horizontal="center"/>
    </xf>
    <xf numFmtId="0" fontId="2" fillId="5" borderId="12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2" fillId="2" borderId="27" xfId="0" applyFont="1" applyFill="1" applyBorder="1" applyAlignment="1">
      <alignment wrapText="1"/>
    </xf>
    <xf numFmtId="0" fontId="2" fillId="5" borderId="5" xfId="0" applyFont="1" applyFill="1" applyBorder="1" applyAlignment="1">
      <alignment horizontal="right"/>
    </xf>
    <xf numFmtId="0" fontId="2" fillId="5" borderId="19" xfId="0" applyFont="1" applyFill="1" applyBorder="1" applyAlignment="1">
      <alignment horizontal="right"/>
    </xf>
    <xf numFmtId="0" fontId="2" fillId="5" borderId="6" xfId="0" applyFont="1" applyFill="1" applyBorder="1" applyAlignment="1">
      <alignment horizontal="right"/>
    </xf>
    <xf numFmtId="0" fontId="2" fillId="5" borderId="10" xfId="0" applyFont="1" applyFill="1" applyBorder="1" applyAlignment="1">
      <alignment horizontal="right"/>
    </xf>
    <xf numFmtId="0" fontId="2" fillId="5" borderId="12" xfId="0" applyFont="1" applyFill="1" applyBorder="1" applyAlignment="1">
      <alignment horizontal="right"/>
    </xf>
    <xf numFmtId="0" fontId="2" fillId="5" borderId="11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3">
    <cellStyle name="Currency" xfId="2" builtinId="4"/>
    <cellStyle name="Normal" xfId="0" builtinId="0"/>
    <cellStyle name="Normal 2" xfId="1"/>
  </cellStyles>
  <dxfs count="24"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 tint="0.59999389629810485"/>
  </sheetPr>
  <dimension ref="B2:F22"/>
  <sheetViews>
    <sheetView workbookViewId="0">
      <selection activeCell="C23" sqref="C23"/>
    </sheetView>
  </sheetViews>
  <sheetFormatPr defaultRowHeight="12.75" x14ac:dyDescent="0.2"/>
  <cols>
    <col min="1" max="1" width="2.42578125" style="32" customWidth="1"/>
    <col min="2" max="2" width="21.85546875" style="32" customWidth="1"/>
    <col min="3" max="3" width="10.7109375" style="32" customWidth="1"/>
    <col min="4" max="4" width="18.85546875" style="32" customWidth="1"/>
    <col min="5" max="5" width="19.140625" style="32" customWidth="1"/>
    <col min="6" max="6" width="15.5703125" style="32" customWidth="1"/>
    <col min="7" max="16384" width="9.140625" style="32"/>
  </cols>
  <sheetData>
    <row r="2" spans="2:6" x14ac:dyDescent="0.2">
      <c r="B2" s="51" t="s">
        <v>391</v>
      </c>
      <c r="C2" s="52"/>
      <c r="D2" s="52"/>
      <c r="E2" s="53"/>
      <c r="F2" s="42">
        <v>12</v>
      </c>
    </row>
    <row r="3" spans="2:6" x14ac:dyDescent="0.2">
      <c r="B3" s="54" t="s">
        <v>392</v>
      </c>
      <c r="C3" s="55"/>
      <c r="D3" s="55"/>
      <c r="E3" s="56"/>
      <c r="F3" s="43">
        <v>25</v>
      </c>
    </row>
    <row r="5" spans="2:6" x14ac:dyDescent="0.2">
      <c r="B5" s="51" t="s">
        <v>229</v>
      </c>
      <c r="C5" s="52"/>
      <c r="D5" s="52"/>
      <c r="E5" s="52"/>
      <c r="F5" s="33">
        <f>2600+(F2*F3-250)</f>
        <v>2650</v>
      </c>
    </row>
    <row r="6" spans="2:6" x14ac:dyDescent="0.2">
      <c r="B6" s="57" t="s">
        <v>227</v>
      </c>
      <c r="C6" s="58"/>
      <c r="D6" s="58"/>
      <c r="E6" s="58"/>
      <c r="F6" s="34">
        <f>ROUND(F5/F2,0)</f>
        <v>221</v>
      </c>
    </row>
    <row r="7" spans="2:6" x14ac:dyDescent="0.2">
      <c r="B7" s="54" t="s">
        <v>228</v>
      </c>
      <c r="C7" s="55"/>
      <c r="D7" s="55"/>
      <c r="E7" s="55"/>
      <c r="F7" s="35">
        <f>ROUND(145/260*F6,0)</f>
        <v>123</v>
      </c>
    </row>
    <row r="8" spans="2:6" x14ac:dyDescent="0.2">
      <c r="B8" s="36"/>
      <c r="C8" s="36"/>
      <c r="D8" s="36"/>
      <c r="E8" s="36"/>
    </row>
    <row r="10" spans="2:6" x14ac:dyDescent="0.2">
      <c r="B10" s="40" t="s">
        <v>23</v>
      </c>
      <c r="C10" s="47" t="s">
        <v>396</v>
      </c>
      <c r="D10" s="40" t="s">
        <v>394</v>
      </c>
      <c r="E10" s="41" t="s">
        <v>234</v>
      </c>
      <c r="F10" s="41" t="s">
        <v>235</v>
      </c>
    </row>
    <row r="11" spans="2:6" x14ac:dyDescent="0.2">
      <c r="B11" s="32" t="s">
        <v>24</v>
      </c>
      <c r="C11" s="48" t="s">
        <v>25</v>
      </c>
      <c r="D11" s="32" t="s">
        <v>24</v>
      </c>
      <c r="E11" s="37">
        <v>1</v>
      </c>
      <c r="F11" s="44">
        <f>$F$6-$F$2-1+2*E11</f>
        <v>210</v>
      </c>
    </row>
    <row r="12" spans="2:6" x14ac:dyDescent="0.2">
      <c r="B12" s="32" t="s">
        <v>32</v>
      </c>
      <c r="C12" s="48" t="s">
        <v>26</v>
      </c>
      <c r="D12" s="32" t="s">
        <v>32</v>
      </c>
      <c r="E12" s="37">
        <v>2</v>
      </c>
      <c r="F12" s="44">
        <f t="shared" ref="F12:F22" si="0">$F$6-$F$2-1+2*E12</f>
        <v>212</v>
      </c>
    </row>
    <row r="13" spans="2:6" x14ac:dyDescent="0.2">
      <c r="B13" s="32" t="s">
        <v>230</v>
      </c>
      <c r="C13" s="48" t="s">
        <v>232</v>
      </c>
      <c r="D13" s="32" t="s">
        <v>230</v>
      </c>
      <c r="E13" s="37">
        <v>3</v>
      </c>
      <c r="F13" s="44">
        <f t="shared" si="0"/>
        <v>214</v>
      </c>
    </row>
    <row r="14" spans="2:6" x14ac:dyDescent="0.2">
      <c r="B14" s="32" t="s">
        <v>231</v>
      </c>
      <c r="C14" s="48" t="s">
        <v>31</v>
      </c>
      <c r="D14" s="32" t="s">
        <v>231</v>
      </c>
      <c r="E14" s="37">
        <v>4</v>
      </c>
      <c r="F14" s="44">
        <f t="shared" si="0"/>
        <v>216</v>
      </c>
    </row>
    <row r="15" spans="2:6" x14ac:dyDescent="0.2">
      <c r="B15" s="32" t="s">
        <v>37</v>
      </c>
      <c r="C15" s="48" t="s">
        <v>30</v>
      </c>
      <c r="D15" s="32" t="s">
        <v>37</v>
      </c>
      <c r="E15" s="37">
        <v>5</v>
      </c>
      <c r="F15" s="44">
        <f t="shared" si="0"/>
        <v>218</v>
      </c>
    </row>
    <row r="16" spans="2:6" x14ac:dyDescent="0.2">
      <c r="B16" s="32" t="s">
        <v>35</v>
      </c>
      <c r="C16" s="48" t="s">
        <v>27</v>
      </c>
      <c r="D16" s="32" t="s">
        <v>35</v>
      </c>
      <c r="E16" s="37">
        <v>6</v>
      </c>
      <c r="F16" s="44">
        <f t="shared" si="0"/>
        <v>220</v>
      </c>
    </row>
    <row r="17" spans="2:6" x14ac:dyDescent="0.2">
      <c r="B17" s="32" t="s">
        <v>36</v>
      </c>
      <c r="C17" s="48" t="s">
        <v>400</v>
      </c>
      <c r="D17" s="32" t="s">
        <v>36</v>
      </c>
      <c r="E17" s="37">
        <v>7</v>
      </c>
      <c r="F17" s="44">
        <f t="shared" si="0"/>
        <v>222</v>
      </c>
    </row>
    <row r="18" spans="2:6" x14ac:dyDescent="0.2">
      <c r="B18" s="32" t="s">
        <v>398</v>
      </c>
      <c r="C18" s="48" t="s">
        <v>399</v>
      </c>
      <c r="D18" s="32" t="s">
        <v>233</v>
      </c>
      <c r="E18" s="37">
        <v>8</v>
      </c>
      <c r="F18" s="44">
        <f t="shared" si="0"/>
        <v>224</v>
      </c>
    </row>
    <row r="19" spans="2:6" x14ac:dyDescent="0.2">
      <c r="B19" s="32" t="s">
        <v>34</v>
      </c>
      <c r="C19" s="48" t="s">
        <v>29</v>
      </c>
      <c r="D19" s="32" t="s">
        <v>34</v>
      </c>
      <c r="E19" s="37">
        <v>9</v>
      </c>
      <c r="F19" s="44">
        <f t="shared" si="0"/>
        <v>226</v>
      </c>
    </row>
    <row r="20" spans="2:6" x14ac:dyDescent="0.2">
      <c r="B20" s="32" t="s">
        <v>395</v>
      </c>
      <c r="C20" s="48" t="s">
        <v>397</v>
      </c>
      <c r="D20" s="32" t="s">
        <v>38</v>
      </c>
      <c r="E20" s="37">
        <v>10</v>
      </c>
      <c r="F20" s="44">
        <f t="shared" si="0"/>
        <v>228</v>
      </c>
    </row>
    <row r="21" spans="2:6" x14ac:dyDescent="0.2">
      <c r="B21" s="38" t="s">
        <v>33</v>
      </c>
      <c r="C21" s="49" t="s">
        <v>28</v>
      </c>
      <c r="D21" s="38" t="s">
        <v>33</v>
      </c>
      <c r="E21" s="39">
        <v>11</v>
      </c>
      <c r="F21" s="44">
        <f t="shared" si="0"/>
        <v>230</v>
      </c>
    </row>
    <row r="22" spans="2:6" x14ac:dyDescent="0.2">
      <c r="B22" s="38" t="s">
        <v>39</v>
      </c>
      <c r="C22" s="49" t="s">
        <v>401</v>
      </c>
      <c r="D22" s="38" t="s">
        <v>39</v>
      </c>
      <c r="E22" s="39">
        <v>12</v>
      </c>
      <c r="F22" s="44">
        <f t="shared" si="0"/>
        <v>232</v>
      </c>
    </row>
  </sheetData>
  <sortState ref="B7:G18">
    <sortCondition ref="E7:E18"/>
  </sortState>
  <mergeCells count="5">
    <mergeCell ref="B2:E2"/>
    <mergeCell ref="B3:E3"/>
    <mergeCell ref="B6:E6"/>
    <mergeCell ref="B7:E7"/>
    <mergeCell ref="B5:E5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8" bestFit="1" customWidth="1"/>
    <col min="5" max="5" width="5.7109375" style="18" customWidth="1"/>
    <col min="6" max="6" width="14" style="18" bestFit="1" customWidth="1"/>
    <col min="7" max="7" width="9.42578125" style="18" customWidth="1"/>
    <col min="8" max="8" width="9.5703125" style="18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59" t="s">
        <v>0</v>
      </c>
      <c r="C2" s="59"/>
      <c r="D2" s="59"/>
      <c r="E2" s="59"/>
      <c r="F2" s="60" t="s">
        <v>225</v>
      </c>
      <c r="G2" s="61"/>
      <c r="H2" s="62"/>
      <c r="J2" s="19" t="s">
        <v>24</v>
      </c>
      <c r="K2" s="20"/>
    </row>
    <row r="3" spans="1:11" ht="12.75" customHeight="1" x14ac:dyDescent="0.2">
      <c r="B3" s="50" t="s">
        <v>1</v>
      </c>
      <c r="C3" s="4" t="s">
        <v>2</v>
      </c>
      <c r="D3" s="4" t="s">
        <v>3</v>
      </c>
      <c r="E3" s="5" t="s">
        <v>4</v>
      </c>
      <c r="F3" s="27" t="s">
        <v>226</v>
      </c>
      <c r="G3" s="45" t="s">
        <v>393</v>
      </c>
      <c r="H3" s="26" t="s">
        <v>367</v>
      </c>
    </row>
    <row r="4" spans="1:11" x14ac:dyDescent="0.2">
      <c r="A4" s="6"/>
      <c r="B4" s="11" t="s">
        <v>172</v>
      </c>
      <c r="C4" s="24">
        <v>5</v>
      </c>
      <c r="D4" s="24">
        <v>47</v>
      </c>
      <c r="E4" s="29"/>
      <c r="F4" s="28">
        <v>25</v>
      </c>
      <c r="G4" s="46">
        <v>43</v>
      </c>
      <c r="H4" s="25" t="s">
        <v>370</v>
      </c>
      <c r="I4" s="8"/>
      <c r="J4" s="9" t="s">
        <v>236</v>
      </c>
      <c r="K4" s="10">
        <f>COUNTIF(E4:E33,"x")</f>
        <v>13</v>
      </c>
    </row>
    <row r="5" spans="1:11" x14ac:dyDescent="0.2">
      <c r="A5" s="6"/>
      <c r="B5" s="11" t="s">
        <v>171</v>
      </c>
      <c r="C5" s="24">
        <v>2</v>
      </c>
      <c r="D5" s="24">
        <v>39</v>
      </c>
      <c r="E5" s="29"/>
      <c r="F5" s="28">
        <v>26</v>
      </c>
      <c r="G5" s="46">
        <v>61</v>
      </c>
      <c r="H5" s="25" t="s">
        <v>371</v>
      </c>
      <c r="I5" s="8"/>
      <c r="J5" s="13" t="s">
        <v>228</v>
      </c>
      <c r="K5" s="21">
        <f>Parameters!$F$7</f>
        <v>123</v>
      </c>
    </row>
    <row r="6" spans="1:11" x14ac:dyDescent="0.2">
      <c r="A6" s="6"/>
      <c r="B6" s="7" t="s">
        <v>178</v>
      </c>
      <c r="C6" s="24">
        <v>5</v>
      </c>
      <c r="D6" s="24">
        <v>32</v>
      </c>
      <c r="E6" s="29"/>
      <c r="F6" s="28">
        <v>24</v>
      </c>
      <c r="G6" s="46">
        <v>34</v>
      </c>
      <c r="H6" s="25" t="s">
        <v>371</v>
      </c>
      <c r="I6" s="8"/>
      <c r="J6" s="13" t="s">
        <v>237</v>
      </c>
      <c r="K6" s="21">
        <f>SUMIF(E4:E33,"x",D4:D33)</f>
        <v>97</v>
      </c>
    </row>
    <row r="7" spans="1:11" x14ac:dyDescent="0.2">
      <c r="A7" s="6"/>
      <c r="B7" s="11" t="s">
        <v>182</v>
      </c>
      <c r="C7" s="24">
        <v>4</v>
      </c>
      <c r="D7" s="24">
        <v>24</v>
      </c>
      <c r="E7" s="29" t="s">
        <v>402</v>
      </c>
      <c r="F7" s="28">
        <v>20</v>
      </c>
      <c r="G7" s="46">
        <v>59</v>
      </c>
      <c r="H7" s="25" t="s">
        <v>370</v>
      </c>
      <c r="I7" s="8"/>
      <c r="J7" s="30" t="s">
        <v>238</v>
      </c>
      <c r="K7" s="31">
        <f>K5-K6</f>
        <v>26</v>
      </c>
    </row>
    <row r="8" spans="1:11" x14ac:dyDescent="0.2">
      <c r="A8" s="6"/>
      <c r="B8" s="11" t="s">
        <v>179</v>
      </c>
      <c r="C8" s="24">
        <v>3</v>
      </c>
      <c r="D8" s="24">
        <v>11</v>
      </c>
      <c r="E8" s="29" t="s">
        <v>402</v>
      </c>
      <c r="F8" s="28">
        <v>19</v>
      </c>
      <c r="G8" s="46">
        <v>67</v>
      </c>
      <c r="H8" s="25" t="s">
        <v>371</v>
      </c>
      <c r="I8" s="8"/>
    </row>
    <row r="9" spans="1:11" x14ac:dyDescent="0.2">
      <c r="A9" s="6"/>
      <c r="B9" s="11" t="s">
        <v>321</v>
      </c>
      <c r="C9" s="24">
        <v>2</v>
      </c>
      <c r="D9" s="24">
        <v>9</v>
      </c>
      <c r="E9" s="12" t="s">
        <v>402</v>
      </c>
      <c r="F9" s="28">
        <v>4</v>
      </c>
      <c r="G9" s="46">
        <v>135</v>
      </c>
      <c r="H9" s="25" t="s">
        <v>371</v>
      </c>
      <c r="I9" s="8"/>
      <c r="J9" s="9" t="s">
        <v>239</v>
      </c>
      <c r="K9" s="22">
        <f>VLOOKUP(J2,Parameters!$B$10:$F$22,5,FALSE)</f>
        <v>210</v>
      </c>
    </row>
    <row r="10" spans="1:11" x14ac:dyDescent="0.2">
      <c r="A10" s="6"/>
      <c r="B10" s="11" t="s">
        <v>322</v>
      </c>
      <c r="C10" s="24">
        <v>2</v>
      </c>
      <c r="D10" s="24">
        <v>8</v>
      </c>
      <c r="E10" s="12" t="s">
        <v>402</v>
      </c>
      <c r="F10" s="28">
        <v>21</v>
      </c>
      <c r="G10" s="46">
        <v>58</v>
      </c>
      <c r="H10" s="25" t="s">
        <v>383</v>
      </c>
      <c r="I10" s="8"/>
      <c r="J10" s="14" t="s">
        <v>240</v>
      </c>
      <c r="K10" s="23">
        <f>K9-K6</f>
        <v>113</v>
      </c>
    </row>
    <row r="11" spans="1:11" x14ac:dyDescent="0.2">
      <c r="A11" s="6"/>
      <c r="B11" s="11" t="s">
        <v>212</v>
      </c>
      <c r="C11" s="24">
        <v>2</v>
      </c>
      <c r="D11" s="24">
        <v>7</v>
      </c>
      <c r="E11" s="12"/>
      <c r="F11" s="28">
        <v>3</v>
      </c>
      <c r="G11" s="46">
        <v>126</v>
      </c>
      <c r="H11" s="25" t="s">
        <v>388</v>
      </c>
      <c r="I11" s="8"/>
    </row>
    <row r="12" spans="1:11" x14ac:dyDescent="0.2">
      <c r="A12" s="6"/>
      <c r="B12" s="11" t="s">
        <v>184</v>
      </c>
      <c r="C12" s="24">
        <v>3</v>
      </c>
      <c r="D12" s="24">
        <v>5</v>
      </c>
      <c r="E12" s="12" t="s">
        <v>402</v>
      </c>
      <c r="F12" s="28">
        <v>40</v>
      </c>
      <c r="G12" s="46">
        <v>13</v>
      </c>
      <c r="H12" s="25" t="s">
        <v>368</v>
      </c>
      <c r="I12" s="8"/>
    </row>
    <row r="13" spans="1:11" x14ac:dyDescent="0.2">
      <c r="A13" s="6"/>
      <c r="B13" s="11" t="s">
        <v>186</v>
      </c>
      <c r="C13" s="24">
        <v>3</v>
      </c>
      <c r="D13" s="24">
        <v>5</v>
      </c>
      <c r="E13" s="12" t="s">
        <v>402</v>
      </c>
      <c r="F13" s="28">
        <v>16</v>
      </c>
      <c r="G13" s="46">
        <v>57</v>
      </c>
      <c r="H13" s="25" t="s">
        <v>371</v>
      </c>
      <c r="I13" s="8"/>
      <c r="J13" s="15" t="s">
        <v>10</v>
      </c>
    </row>
    <row r="14" spans="1:11" x14ac:dyDescent="0.2">
      <c r="A14" s="6"/>
      <c r="B14" s="11" t="s">
        <v>187</v>
      </c>
      <c r="C14" s="24">
        <v>3</v>
      </c>
      <c r="D14" s="24">
        <v>5</v>
      </c>
      <c r="E14" s="12" t="s">
        <v>402</v>
      </c>
      <c r="F14" s="28">
        <v>10</v>
      </c>
      <c r="G14" s="46">
        <v>113</v>
      </c>
      <c r="H14" s="25" t="s">
        <v>375</v>
      </c>
      <c r="I14" s="8"/>
      <c r="J14" s="16" t="s">
        <v>241</v>
      </c>
    </row>
    <row r="15" spans="1:11" x14ac:dyDescent="0.2">
      <c r="A15" s="6"/>
      <c r="B15" s="11" t="s">
        <v>188</v>
      </c>
      <c r="C15" s="24">
        <v>3</v>
      </c>
      <c r="D15" s="24">
        <v>5</v>
      </c>
      <c r="E15" s="12" t="s">
        <v>402</v>
      </c>
      <c r="F15" s="28">
        <v>22</v>
      </c>
      <c r="G15" s="46">
        <v>48</v>
      </c>
      <c r="H15" s="25" t="s">
        <v>371</v>
      </c>
      <c r="I15" s="8"/>
      <c r="J15" s="16" t="s">
        <v>242</v>
      </c>
    </row>
    <row r="16" spans="1:11" x14ac:dyDescent="0.2">
      <c r="A16" s="6"/>
      <c r="B16" s="11" t="s">
        <v>189</v>
      </c>
      <c r="C16" s="24">
        <v>3</v>
      </c>
      <c r="D16" s="24">
        <v>5</v>
      </c>
      <c r="E16" s="12" t="s">
        <v>402</v>
      </c>
      <c r="F16" s="28">
        <v>14</v>
      </c>
      <c r="G16" s="46">
        <v>93</v>
      </c>
      <c r="H16" s="25" t="s">
        <v>371</v>
      </c>
      <c r="I16" s="8"/>
      <c r="J16" s="16" t="s">
        <v>12</v>
      </c>
    </row>
    <row r="17" spans="1:10" x14ac:dyDescent="0.2">
      <c r="A17" s="6"/>
      <c r="B17" s="11" t="s">
        <v>190</v>
      </c>
      <c r="C17" s="24">
        <v>3</v>
      </c>
      <c r="D17" s="24">
        <v>5</v>
      </c>
      <c r="E17" s="12" t="s">
        <v>402</v>
      </c>
      <c r="F17" s="28">
        <v>42</v>
      </c>
      <c r="G17" s="46">
        <v>12</v>
      </c>
      <c r="H17" s="25" t="s">
        <v>386</v>
      </c>
      <c r="I17" s="8"/>
      <c r="J17" s="16" t="s">
        <v>13</v>
      </c>
    </row>
    <row r="18" spans="1:10" x14ac:dyDescent="0.2">
      <c r="A18" s="6"/>
      <c r="B18" s="11" t="s">
        <v>191</v>
      </c>
      <c r="C18" s="24">
        <v>3</v>
      </c>
      <c r="D18" s="24">
        <v>5</v>
      </c>
      <c r="E18" s="12" t="s">
        <v>402</v>
      </c>
      <c r="F18" s="28">
        <v>34</v>
      </c>
      <c r="G18" s="46">
        <v>19</v>
      </c>
      <c r="H18" s="25" t="s">
        <v>370</v>
      </c>
      <c r="I18" s="8"/>
    </row>
    <row r="19" spans="1:10" x14ac:dyDescent="0.2">
      <c r="A19" s="6"/>
      <c r="B19" s="11" t="s">
        <v>163</v>
      </c>
      <c r="C19" s="24">
        <v>2</v>
      </c>
      <c r="D19" s="24">
        <v>5</v>
      </c>
      <c r="E19" s="12"/>
      <c r="F19" s="28">
        <v>2</v>
      </c>
      <c r="G19" s="46">
        <v>197</v>
      </c>
      <c r="H19" s="25" t="s">
        <v>375</v>
      </c>
      <c r="I19" s="8"/>
      <c r="J19" s="15" t="s">
        <v>15</v>
      </c>
    </row>
    <row r="20" spans="1:10" x14ac:dyDescent="0.2">
      <c r="A20" s="6"/>
      <c r="B20" s="11" t="s">
        <v>323</v>
      </c>
      <c r="C20" s="24">
        <v>2</v>
      </c>
      <c r="D20" s="24">
        <v>5</v>
      </c>
      <c r="E20" s="12"/>
      <c r="F20" s="28">
        <v>2</v>
      </c>
      <c r="G20" s="46">
        <v>230</v>
      </c>
      <c r="H20" s="25" t="s">
        <v>370</v>
      </c>
      <c r="I20" s="8"/>
      <c r="J20" s="16" t="s">
        <v>17</v>
      </c>
    </row>
    <row r="21" spans="1:10" x14ac:dyDescent="0.2">
      <c r="A21" s="6"/>
      <c r="B21" s="11" t="s">
        <v>324</v>
      </c>
      <c r="C21" s="24">
        <v>2</v>
      </c>
      <c r="D21" s="24">
        <v>5</v>
      </c>
      <c r="E21" s="12" t="s">
        <v>402</v>
      </c>
      <c r="F21" s="28">
        <v>42</v>
      </c>
      <c r="G21" s="46">
        <v>10</v>
      </c>
      <c r="H21" s="25" t="s">
        <v>377</v>
      </c>
      <c r="I21" s="8"/>
      <c r="J21" s="17" t="s">
        <v>243</v>
      </c>
    </row>
    <row r="22" spans="1:10" x14ac:dyDescent="0.2">
      <c r="A22" s="6"/>
      <c r="B22" s="11" t="s">
        <v>143</v>
      </c>
      <c r="C22" s="24">
        <v>2</v>
      </c>
      <c r="D22" s="24">
        <v>5</v>
      </c>
      <c r="E22" s="12"/>
      <c r="F22" s="28" t="s">
        <v>376</v>
      </c>
      <c r="G22" s="46">
        <v>212</v>
      </c>
      <c r="H22" s="25" t="s">
        <v>370</v>
      </c>
      <c r="I22" s="8"/>
      <c r="J22" s="16" t="s">
        <v>19</v>
      </c>
    </row>
    <row r="23" spans="1:10" x14ac:dyDescent="0.2">
      <c r="A23" s="6"/>
      <c r="B23" s="11" t="s">
        <v>325</v>
      </c>
      <c r="C23" s="24">
        <v>2</v>
      </c>
      <c r="D23" s="24">
        <v>5</v>
      </c>
      <c r="E23" s="12"/>
      <c r="F23" s="28">
        <v>26</v>
      </c>
      <c r="G23" s="46">
        <v>53</v>
      </c>
      <c r="H23" s="25" t="s">
        <v>389</v>
      </c>
      <c r="I23" s="8"/>
    </row>
    <row r="24" spans="1:10" x14ac:dyDescent="0.2">
      <c r="A24" s="6"/>
      <c r="B24" s="11" t="s">
        <v>326</v>
      </c>
      <c r="C24" s="24">
        <v>2</v>
      </c>
      <c r="D24" s="24">
        <v>5</v>
      </c>
      <c r="E24" s="12" t="s">
        <v>402</v>
      </c>
      <c r="F24" s="28">
        <v>8</v>
      </c>
      <c r="G24" s="46">
        <v>163</v>
      </c>
      <c r="H24" s="25" t="s">
        <v>371</v>
      </c>
      <c r="I24" s="8"/>
    </row>
    <row r="25" spans="1:10" x14ac:dyDescent="0.2">
      <c r="A25" s="6"/>
      <c r="B25" s="11" t="s">
        <v>327</v>
      </c>
      <c r="C25" s="24">
        <v>2</v>
      </c>
      <c r="D25" s="24">
        <v>5</v>
      </c>
      <c r="E25" s="12"/>
      <c r="F25" s="28" t="s">
        <v>376</v>
      </c>
      <c r="G25" s="46">
        <v>323</v>
      </c>
      <c r="H25" s="25" t="s">
        <v>365</v>
      </c>
      <c r="I25" s="8"/>
    </row>
    <row r="26" spans="1:10" x14ac:dyDescent="0.2">
      <c r="A26" s="6"/>
      <c r="B26" s="11" t="s">
        <v>328</v>
      </c>
      <c r="C26" s="24">
        <v>2</v>
      </c>
      <c r="D26" s="24">
        <v>5</v>
      </c>
      <c r="E26" s="12"/>
      <c r="F26" s="28">
        <v>4</v>
      </c>
      <c r="G26" s="46">
        <v>181</v>
      </c>
      <c r="H26" s="25" t="s">
        <v>375</v>
      </c>
      <c r="I26" s="8"/>
    </row>
    <row r="27" spans="1:10" x14ac:dyDescent="0.2">
      <c r="A27" s="6"/>
      <c r="B27" s="7" t="s">
        <v>317</v>
      </c>
      <c r="C27" s="24" t="s">
        <v>366</v>
      </c>
      <c r="D27" s="24" t="s">
        <v>366</v>
      </c>
      <c r="E27" s="29"/>
      <c r="F27" s="28" t="s">
        <v>376</v>
      </c>
      <c r="G27" s="46">
        <v>257</v>
      </c>
      <c r="H27" s="25" t="s">
        <v>370</v>
      </c>
      <c r="I27" s="8"/>
    </row>
    <row r="28" spans="1:10" x14ac:dyDescent="0.2">
      <c r="A28" s="6"/>
      <c r="B28" s="11" t="s">
        <v>318</v>
      </c>
      <c r="C28" s="24" t="s">
        <v>366</v>
      </c>
      <c r="D28" s="24" t="s">
        <v>366</v>
      </c>
      <c r="E28" s="29"/>
      <c r="F28" s="28" t="s">
        <v>376</v>
      </c>
      <c r="G28" s="46" t="s">
        <v>365</v>
      </c>
      <c r="H28" s="25" t="s">
        <v>365</v>
      </c>
      <c r="I28" s="8"/>
    </row>
    <row r="29" spans="1:10" x14ac:dyDescent="0.2">
      <c r="A29" s="6"/>
      <c r="B29" s="11" t="s">
        <v>319</v>
      </c>
      <c r="C29" s="24" t="s">
        <v>366</v>
      </c>
      <c r="D29" s="24" t="s">
        <v>366</v>
      </c>
      <c r="E29" s="29"/>
      <c r="F29" s="28" t="s">
        <v>376</v>
      </c>
      <c r="G29" s="46" t="s">
        <v>365</v>
      </c>
      <c r="H29" s="25" t="s">
        <v>369</v>
      </c>
      <c r="I29" s="8"/>
    </row>
    <row r="30" spans="1:10" x14ac:dyDescent="0.2">
      <c r="B30" s="11" t="s">
        <v>320</v>
      </c>
      <c r="C30" s="24" t="s">
        <v>366</v>
      </c>
      <c r="D30" s="24" t="s">
        <v>366</v>
      </c>
      <c r="E30" s="29"/>
      <c r="F30" s="28" t="s">
        <v>376</v>
      </c>
      <c r="G30" s="46">
        <v>361</v>
      </c>
      <c r="H30" s="25" t="s">
        <v>365</v>
      </c>
      <c r="I30" s="8"/>
    </row>
    <row r="31" spans="1:10" x14ac:dyDescent="0.2">
      <c r="B31" s="11"/>
      <c r="C31" s="24" t="s">
        <v>365</v>
      </c>
      <c r="D31" s="24" t="s">
        <v>365</v>
      </c>
      <c r="E31" s="12"/>
      <c r="F31" s="28" t="s">
        <v>365</v>
      </c>
      <c r="G31" s="46" t="s">
        <v>365</v>
      </c>
      <c r="H31" s="25" t="s">
        <v>365</v>
      </c>
      <c r="I31" s="8"/>
    </row>
    <row r="32" spans="1:10" x14ac:dyDescent="0.2">
      <c r="B32" s="11"/>
      <c r="C32" s="24" t="s">
        <v>365</v>
      </c>
      <c r="D32" s="24" t="s">
        <v>365</v>
      </c>
      <c r="E32" s="12"/>
      <c r="F32" s="28" t="s">
        <v>365</v>
      </c>
      <c r="G32" s="46" t="s">
        <v>365</v>
      </c>
      <c r="H32" s="25" t="s">
        <v>365</v>
      </c>
      <c r="I32" s="8"/>
    </row>
    <row r="33" spans="2:8" x14ac:dyDescent="0.2">
      <c r="B33" s="7"/>
      <c r="C33" s="24" t="s">
        <v>365</v>
      </c>
      <c r="D33" s="24" t="s">
        <v>365</v>
      </c>
      <c r="E33" s="12"/>
      <c r="F33" s="28" t="s">
        <v>365</v>
      </c>
      <c r="G33" s="46" t="s">
        <v>365</v>
      </c>
      <c r="H33" s="25" t="s">
        <v>365</v>
      </c>
    </row>
  </sheetData>
  <mergeCells count="2">
    <mergeCell ref="B2:E2"/>
    <mergeCell ref="F2:H2"/>
  </mergeCells>
  <conditionalFormatting sqref="C4:C33">
    <cfRule type="cellIs" dxfId="9" priority="2" stopIfTrue="1" operator="greaterThan">
      <formula>3</formula>
    </cfRule>
  </conditionalFormatting>
  <conditionalFormatting sqref="K7">
    <cfRule type="cellIs" dxfId="8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8" bestFit="1" customWidth="1"/>
    <col min="5" max="5" width="5.7109375" style="18" customWidth="1"/>
    <col min="6" max="6" width="14" style="18" bestFit="1" customWidth="1"/>
    <col min="7" max="7" width="9.42578125" style="18" customWidth="1"/>
    <col min="8" max="8" width="9.5703125" style="18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59" t="s">
        <v>0</v>
      </c>
      <c r="C2" s="59"/>
      <c r="D2" s="59"/>
      <c r="E2" s="59"/>
      <c r="F2" s="60" t="s">
        <v>225</v>
      </c>
      <c r="G2" s="61"/>
      <c r="H2" s="62"/>
      <c r="J2" s="19" t="s">
        <v>398</v>
      </c>
      <c r="K2" s="20"/>
    </row>
    <row r="3" spans="1:11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27" t="s">
        <v>226</v>
      </c>
      <c r="G3" s="45" t="s">
        <v>393</v>
      </c>
      <c r="H3" s="26" t="s">
        <v>367</v>
      </c>
    </row>
    <row r="4" spans="1:11" x14ac:dyDescent="0.2">
      <c r="A4" s="6"/>
      <c r="B4" s="7" t="s">
        <v>152</v>
      </c>
      <c r="C4" s="24">
        <v>5</v>
      </c>
      <c r="D4" s="24">
        <v>33</v>
      </c>
      <c r="E4" s="29"/>
      <c r="F4" s="28">
        <v>23</v>
      </c>
      <c r="G4" s="46">
        <v>47</v>
      </c>
      <c r="H4" s="25" t="s">
        <v>368</v>
      </c>
      <c r="I4" s="8"/>
      <c r="J4" s="9" t="s">
        <v>236</v>
      </c>
      <c r="K4" s="10">
        <f>COUNTIF(E4:E33,"x")</f>
        <v>6</v>
      </c>
    </row>
    <row r="5" spans="1:11" x14ac:dyDescent="0.2">
      <c r="A5" s="6"/>
      <c r="B5" s="11" t="s">
        <v>57</v>
      </c>
      <c r="C5" s="24">
        <v>2</v>
      </c>
      <c r="D5" s="24">
        <v>28</v>
      </c>
      <c r="E5" s="29" t="s">
        <v>402</v>
      </c>
      <c r="F5" s="28">
        <v>40</v>
      </c>
      <c r="G5" s="46">
        <v>14</v>
      </c>
      <c r="H5" s="25" t="s">
        <v>369</v>
      </c>
      <c r="I5" s="8"/>
      <c r="J5" s="13" t="s">
        <v>228</v>
      </c>
      <c r="K5" s="21">
        <f>Parameters!$F$7</f>
        <v>123</v>
      </c>
    </row>
    <row r="6" spans="1:11" x14ac:dyDescent="0.2">
      <c r="A6" s="6"/>
      <c r="B6" s="11" t="s">
        <v>194</v>
      </c>
      <c r="C6" s="24">
        <v>2</v>
      </c>
      <c r="D6" s="24">
        <v>18</v>
      </c>
      <c r="E6" s="29" t="s">
        <v>402</v>
      </c>
      <c r="F6" s="28">
        <v>25</v>
      </c>
      <c r="G6" s="46">
        <v>46</v>
      </c>
      <c r="H6" s="25" t="s">
        <v>370</v>
      </c>
      <c r="I6" s="8"/>
      <c r="J6" s="13" t="s">
        <v>237</v>
      </c>
      <c r="K6" s="21">
        <f>SUMIF(E4:E33,"x",D4:D33)</f>
        <v>94</v>
      </c>
    </row>
    <row r="7" spans="1:11" x14ac:dyDescent="0.2">
      <c r="A7" s="6"/>
      <c r="B7" s="11" t="s">
        <v>113</v>
      </c>
      <c r="C7" s="24">
        <v>2</v>
      </c>
      <c r="D7" s="24">
        <v>18</v>
      </c>
      <c r="E7" s="29" t="s">
        <v>402</v>
      </c>
      <c r="F7" s="28">
        <v>25</v>
      </c>
      <c r="G7" s="46">
        <v>45</v>
      </c>
      <c r="H7" s="25" t="s">
        <v>370</v>
      </c>
      <c r="I7" s="8"/>
      <c r="J7" s="30" t="s">
        <v>238</v>
      </c>
      <c r="K7" s="31">
        <f>K5-K6</f>
        <v>29</v>
      </c>
    </row>
    <row r="8" spans="1:11" x14ac:dyDescent="0.2">
      <c r="A8" s="6"/>
      <c r="B8" s="11" t="s">
        <v>156</v>
      </c>
      <c r="C8" s="24">
        <v>3</v>
      </c>
      <c r="D8" s="24">
        <v>17</v>
      </c>
      <c r="E8" s="29"/>
      <c r="F8" s="28">
        <v>12</v>
      </c>
      <c r="G8" s="46">
        <v>169</v>
      </c>
      <c r="H8" s="25" t="s">
        <v>370</v>
      </c>
      <c r="I8" s="8"/>
    </row>
    <row r="9" spans="1:11" x14ac:dyDescent="0.2">
      <c r="A9" s="6"/>
      <c r="B9" s="11" t="s">
        <v>177</v>
      </c>
      <c r="C9" s="24">
        <v>2</v>
      </c>
      <c r="D9" s="24">
        <v>16</v>
      </c>
      <c r="E9" s="29" t="s">
        <v>402</v>
      </c>
      <c r="F9" s="28">
        <v>18</v>
      </c>
      <c r="G9" s="46">
        <v>80</v>
      </c>
      <c r="H9" s="25" t="s">
        <v>371</v>
      </c>
      <c r="I9" s="8"/>
      <c r="J9" s="9" t="s">
        <v>239</v>
      </c>
      <c r="K9" s="22">
        <f>VLOOKUP(J2,Parameters!$B$10:$F$22,5,FALSE)</f>
        <v>224</v>
      </c>
    </row>
    <row r="10" spans="1:11" x14ac:dyDescent="0.2">
      <c r="A10" s="6"/>
      <c r="B10" s="7" t="s">
        <v>219</v>
      </c>
      <c r="C10" s="24">
        <v>2</v>
      </c>
      <c r="D10" s="24">
        <v>14</v>
      </c>
      <c r="E10" s="29"/>
      <c r="F10" s="28">
        <v>8</v>
      </c>
      <c r="G10" s="46">
        <v>84</v>
      </c>
      <c r="H10" s="25" t="s">
        <v>372</v>
      </c>
      <c r="I10" s="8"/>
      <c r="J10" s="14" t="s">
        <v>240</v>
      </c>
      <c r="K10" s="23">
        <f>K9-K6</f>
        <v>130</v>
      </c>
    </row>
    <row r="11" spans="1:11" x14ac:dyDescent="0.2">
      <c r="A11" s="6"/>
      <c r="B11" s="11" t="s">
        <v>116</v>
      </c>
      <c r="C11" s="24">
        <v>2</v>
      </c>
      <c r="D11" s="24">
        <v>11</v>
      </c>
      <c r="E11" s="29"/>
      <c r="F11" s="28">
        <v>3</v>
      </c>
      <c r="G11" s="46">
        <v>157</v>
      </c>
      <c r="H11" s="25" t="s">
        <v>371</v>
      </c>
      <c r="I11" s="8"/>
    </row>
    <row r="12" spans="1:11" x14ac:dyDescent="0.2">
      <c r="A12" s="6"/>
      <c r="B12" s="11" t="s">
        <v>154</v>
      </c>
      <c r="C12" s="24">
        <v>2</v>
      </c>
      <c r="D12" s="24">
        <v>10</v>
      </c>
      <c r="E12" s="29"/>
      <c r="F12" s="28">
        <v>7</v>
      </c>
      <c r="G12" s="46">
        <v>162</v>
      </c>
      <c r="H12" s="25" t="s">
        <v>370</v>
      </c>
      <c r="I12" s="8"/>
    </row>
    <row r="13" spans="1:11" x14ac:dyDescent="0.2">
      <c r="A13" s="6"/>
      <c r="B13" s="11" t="s">
        <v>213</v>
      </c>
      <c r="C13" s="24">
        <v>2</v>
      </c>
      <c r="D13" s="24">
        <v>9</v>
      </c>
      <c r="E13" s="12" t="s">
        <v>402</v>
      </c>
      <c r="F13" s="28">
        <v>24</v>
      </c>
      <c r="G13" s="46">
        <v>31</v>
      </c>
      <c r="H13" s="25" t="s">
        <v>373</v>
      </c>
      <c r="I13" s="8"/>
      <c r="J13" s="15" t="s">
        <v>10</v>
      </c>
    </row>
    <row r="14" spans="1:11" x14ac:dyDescent="0.2">
      <c r="A14" s="6"/>
      <c r="B14" s="11" t="s">
        <v>244</v>
      </c>
      <c r="C14" s="24">
        <v>2</v>
      </c>
      <c r="D14" s="24">
        <v>7</v>
      </c>
      <c r="E14" s="12"/>
      <c r="F14" s="28">
        <v>7</v>
      </c>
      <c r="G14" s="46">
        <v>131</v>
      </c>
      <c r="H14" s="25" t="s">
        <v>369</v>
      </c>
      <c r="I14" s="8"/>
      <c r="J14" s="16" t="s">
        <v>241</v>
      </c>
    </row>
    <row r="15" spans="1:11" x14ac:dyDescent="0.2">
      <c r="A15" s="6"/>
      <c r="B15" s="11" t="s">
        <v>167</v>
      </c>
      <c r="C15" s="24">
        <v>3</v>
      </c>
      <c r="D15" s="24">
        <v>5</v>
      </c>
      <c r="E15" s="12" t="s">
        <v>402</v>
      </c>
      <c r="F15" s="28">
        <v>7</v>
      </c>
      <c r="G15" s="46">
        <v>129</v>
      </c>
      <c r="H15" s="25" t="s">
        <v>374</v>
      </c>
      <c r="I15" s="8"/>
      <c r="J15" s="16" t="s">
        <v>242</v>
      </c>
    </row>
    <row r="16" spans="1:11" x14ac:dyDescent="0.2">
      <c r="A16" s="6"/>
      <c r="B16" s="11" t="s">
        <v>245</v>
      </c>
      <c r="C16" s="24">
        <v>2</v>
      </c>
      <c r="D16" s="24">
        <v>5</v>
      </c>
      <c r="E16" s="12"/>
      <c r="F16" s="28">
        <v>4</v>
      </c>
      <c r="G16" s="46">
        <v>138</v>
      </c>
      <c r="H16" s="25" t="s">
        <v>375</v>
      </c>
      <c r="I16" s="8"/>
      <c r="J16" s="16" t="s">
        <v>12</v>
      </c>
    </row>
    <row r="17" spans="1:10" x14ac:dyDescent="0.2">
      <c r="A17" s="6"/>
      <c r="B17" s="11" t="s">
        <v>246</v>
      </c>
      <c r="C17" s="24">
        <v>2</v>
      </c>
      <c r="D17" s="24">
        <v>5</v>
      </c>
      <c r="E17" s="12"/>
      <c r="F17" s="28" t="s">
        <v>376</v>
      </c>
      <c r="G17" s="46">
        <v>369</v>
      </c>
      <c r="H17" s="25" t="s">
        <v>372</v>
      </c>
      <c r="I17" s="8"/>
      <c r="J17" s="16" t="s">
        <v>13</v>
      </c>
    </row>
    <row r="18" spans="1:10" x14ac:dyDescent="0.2">
      <c r="A18" s="6"/>
      <c r="B18" s="11" t="s">
        <v>202</v>
      </c>
      <c r="C18" s="24">
        <v>2</v>
      </c>
      <c r="D18" s="24">
        <v>5</v>
      </c>
      <c r="E18" s="12"/>
      <c r="F18" s="28" t="s">
        <v>376</v>
      </c>
      <c r="G18" s="46" t="s">
        <v>365</v>
      </c>
      <c r="H18" s="25" t="s">
        <v>365</v>
      </c>
      <c r="I18" s="8"/>
    </row>
    <row r="19" spans="1:10" x14ac:dyDescent="0.2">
      <c r="A19" s="6"/>
      <c r="B19" s="11" t="s">
        <v>247</v>
      </c>
      <c r="C19" s="24">
        <v>2</v>
      </c>
      <c r="D19" s="24">
        <v>5</v>
      </c>
      <c r="E19" s="12"/>
      <c r="F19" s="28">
        <v>2</v>
      </c>
      <c r="G19" s="46">
        <v>179</v>
      </c>
      <c r="H19" s="25" t="s">
        <v>377</v>
      </c>
      <c r="I19" s="8"/>
      <c r="J19" s="15" t="s">
        <v>15</v>
      </c>
    </row>
    <row r="20" spans="1:10" x14ac:dyDescent="0.2">
      <c r="A20" s="6"/>
      <c r="B20" s="11" t="s">
        <v>103</v>
      </c>
      <c r="C20" s="24">
        <v>2</v>
      </c>
      <c r="D20" s="24">
        <v>5</v>
      </c>
      <c r="E20" s="12"/>
      <c r="F20" s="28" t="s">
        <v>376</v>
      </c>
      <c r="G20" s="46" t="s">
        <v>365</v>
      </c>
      <c r="H20" s="25" t="s">
        <v>371</v>
      </c>
      <c r="I20" s="8"/>
      <c r="J20" s="16" t="s">
        <v>17</v>
      </c>
    </row>
    <row r="21" spans="1:10" x14ac:dyDescent="0.2">
      <c r="A21" s="6"/>
      <c r="B21" s="11" t="s">
        <v>215</v>
      </c>
      <c r="C21" s="24">
        <v>2</v>
      </c>
      <c r="D21" s="24">
        <v>5</v>
      </c>
      <c r="E21" s="12"/>
      <c r="F21" s="28" t="s">
        <v>376</v>
      </c>
      <c r="G21" s="46">
        <v>266</v>
      </c>
      <c r="H21" s="25" t="s">
        <v>370</v>
      </c>
      <c r="I21" s="8"/>
      <c r="J21" s="17" t="s">
        <v>243</v>
      </c>
    </row>
    <row r="22" spans="1:10" x14ac:dyDescent="0.2">
      <c r="A22" s="6"/>
      <c r="B22" s="11" t="s">
        <v>170</v>
      </c>
      <c r="C22" s="24">
        <v>2</v>
      </c>
      <c r="D22" s="24">
        <v>5</v>
      </c>
      <c r="E22" s="12"/>
      <c r="F22" s="28" t="s">
        <v>376</v>
      </c>
      <c r="G22" s="46">
        <v>301</v>
      </c>
      <c r="H22" s="25" t="s">
        <v>375</v>
      </c>
      <c r="I22" s="8"/>
      <c r="J22" s="16" t="s">
        <v>19</v>
      </c>
    </row>
    <row r="23" spans="1:10" x14ac:dyDescent="0.2">
      <c r="A23" s="6"/>
      <c r="B23" s="11" t="s">
        <v>20</v>
      </c>
      <c r="C23" s="24">
        <v>2</v>
      </c>
      <c r="D23" s="24">
        <v>5</v>
      </c>
      <c r="E23" s="12"/>
      <c r="F23" s="28" t="s">
        <v>376</v>
      </c>
      <c r="G23" s="46">
        <v>300</v>
      </c>
      <c r="H23" s="25" t="s">
        <v>365</v>
      </c>
      <c r="I23" s="8"/>
    </row>
    <row r="24" spans="1:10" x14ac:dyDescent="0.2">
      <c r="A24" s="6"/>
      <c r="B24" s="11" t="s">
        <v>220</v>
      </c>
      <c r="C24" s="24">
        <v>2</v>
      </c>
      <c r="D24" s="24">
        <v>5</v>
      </c>
      <c r="E24" s="12"/>
      <c r="F24" s="28" t="s">
        <v>376</v>
      </c>
      <c r="G24" s="46" t="s">
        <v>365</v>
      </c>
      <c r="H24" s="25" t="s">
        <v>365</v>
      </c>
      <c r="I24" s="8"/>
    </row>
    <row r="25" spans="1:10" x14ac:dyDescent="0.2">
      <c r="A25" s="6"/>
      <c r="B25" s="11" t="s">
        <v>248</v>
      </c>
      <c r="C25" s="24">
        <v>2</v>
      </c>
      <c r="D25" s="24">
        <v>5</v>
      </c>
      <c r="E25" s="12"/>
      <c r="F25" s="28" t="s">
        <v>376</v>
      </c>
      <c r="G25" s="46" t="s">
        <v>365</v>
      </c>
      <c r="H25" s="25" t="s">
        <v>371</v>
      </c>
      <c r="I25" s="8"/>
    </row>
    <row r="26" spans="1:10" x14ac:dyDescent="0.2">
      <c r="A26" s="6"/>
      <c r="B26" s="11" t="s">
        <v>249</v>
      </c>
      <c r="C26" s="24">
        <v>2</v>
      </c>
      <c r="D26" s="24">
        <v>5</v>
      </c>
      <c r="E26" s="12"/>
      <c r="F26" s="28" t="s">
        <v>376</v>
      </c>
      <c r="G26" s="46" t="s">
        <v>365</v>
      </c>
      <c r="H26" s="25" t="s">
        <v>365</v>
      </c>
      <c r="I26" s="8"/>
    </row>
    <row r="27" spans="1:10" x14ac:dyDescent="0.2">
      <c r="A27" s="6"/>
      <c r="B27" s="11" t="s">
        <v>106</v>
      </c>
      <c r="C27" s="24">
        <v>2</v>
      </c>
      <c r="D27" s="24">
        <v>5</v>
      </c>
      <c r="E27" s="12"/>
      <c r="F27" s="28" t="s">
        <v>376</v>
      </c>
      <c r="G27" s="46">
        <v>336</v>
      </c>
      <c r="H27" s="25" t="s">
        <v>375</v>
      </c>
      <c r="I27" s="8"/>
    </row>
    <row r="28" spans="1:10" x14ac:dyDescent="0.2">
      <c r="A28" s="6"/>
      <c r="B28" s="11" t="s">
        <v>74</v>
      </c>
      <c r="C28" s="24">
        <v>2</v>
      </c>
      <c r="D28" s="24">
        <v>5</v>
      </c>
      <c r="E28" s="12"/>
      <c r="F28" s="28">
        <v>4</v>
      </c>
      <c r="G28" s="46">
        <v>168</v>
      </c>
      <c r="H28" s="25" t="s">
        <v>371</v>
      </c>
      <c r="I28" s="8"/>
    </row>
    <row r="29" spans="1:10" x14ac:dyDescent="0.2">
      <c r="A29" s="6"/>
      <c r="B29" s="11"/>
      <c r="C29" s="24" t="s">
        <v>365</v>
      </c>
      <c r="D29" s="24" t="s">
        <v>365</v>
      </c>
      <c r="E29" s="12"/>
      <c r="F29" s="28" t="s">
        <v>365</v>
      </c>
      <c r="G29" s="46" t="s">
        <v>365</v>
      </c>
      <c r="H29" s="25" t="s">
        <v>365</v>
      </c>
      <c r="I29" s="8"/>
    </row>
    <row r="30" spans="1:10" x14ac:dyDescent="0.2">
      <c r="B30" s="11"/>
      <c r="C30" s="24" t="s">
        <v>365</v>
      </c>
      <c r="D30" s="24" t="s">
        <v>365</v>
      </c>
      <c r="E30" s="12"/>
      <c r="F30" s="28" t="s">
        <v>365</v>
      </c>
      <c r="G30" s="46" t="s">
        <v>365</v>
      </c>
      <c r="H30" s="25" t="s">
        <v>365</v>
      </c>
      <c r="I30" s="8"/>
    </row>
    <row r="31" spans="1:10" x14ac:dyDescent="0.2">
      <c r="B31" s="11"/>
      <c r="C31" s="24" t="s">
        <v>365</v>
      </c>
      <c r="D31" s="24" t="s">
        <v>365</v>
      </c>
      <c r="E31" s="12"/>
      <c r="F31" s="28" t="s">
        <v>365</v>
      </c>
      <c r="G31" s="46" t="s">
        <v>365</v>
      </c>
      <c r="H31" s="25" t="s">
        <v>365</v>
      </c>
      <c r="I31" s="8"/>
    </row>
    <row r="32" spans="1:10" x14ac:dyDescent="0.2">
      <c r="B32" s="11"/>
      <c r="C32" s="24" t="s">
        <v>365</v>
      </c>
      <c r="D32" s="24" t="s">
        <v>365</v>
      </c>
      <c r="E32" s="12"/>
      <c r="F32" s="28" t="s">
        <v>365</v>
      </c>
      <c r="G32" s="46" t="s">
        <v>365</v>
      </c>
      <c r="H32" s="25" t="s">
        <v>365</v>
      </c>
      <c r="I32" s="8"/>
    </row>
    <row r="33" spans="2:8" x14ac:dyDescent="0.2">
      <c r="B33" s="7"/>
      <c r="C33" s="24" t="s">
        <v>365</v>
      </c>
      <c r="D33" s="24" t="s">
        <v>365</v>
      </c>
      <c r="E33" s="12"/>
      <c r="F33" s="28" t="s">
        <v>365</v>
      </c>
      <c r="G33" s="46" t="s">
        <v>365</v>
      </c>
      <c r="H33" s="25" t="s">
        <v>365</v>
      </c>
    </row>
  </sheetData>
  <mergeCells count="2">
    <mergeCell ref="B2:E2"/>
    <mergeCell ref="F2:H2"/>
  </mergeCells>
  <conditionalFormatting sqref="C4:C33">
    <cfRule type="cellIs" dxfId="7" priority="2" stopIfTrue="1" operator="greaterThan">
      <formula>3</formula>
    </cfRule>
  </conditionalFormatting>
  <conditionalFormatting sqref="K7">
    <cfRule type="cellIs" dxfId="6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8" bestFit="1" customWidth="1"/>
    <col min="5" max="5" width="5.7109375" style="18" customWidth="1"/>
    <col min="6" max="6" width="14" style="18" bestFit="1" customWidth="1"/>
    <col min="7" max="7" width="9.42578125" style="18" customWidth="1"/>
    <col min="8" max="8" width="9.5703125" style="18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59" t="s">
        <v>0</v>
      </c>
      <c r="C2" s="59"/>
      <c r="D2" s="59"/>
      <c r="E2" s="59"/>
      <c r="F2" s="60" t="s">
        <v>225</v>
      </c>
      <c r="G2" s="61"/>
      <c r="H2" s="62"/>
      <c r="J2" s="19" t="s">
        <v>32</v>
      </c>
      <c r="K2" s="20"/>
    </row>
    <row r="3" spans="1:11" ht="12.75" customHeight="1" x14ac:dyDescent="0.2">
      <c r="B3" s="50" t="s">
        <v>1</v>
      </c>
      <c r="C3" s="4" t="s">
        <v>2</v>
      </c>
      <c r="D3" s="4" t="s">
        <v>3</v>
      </c>
      <c r="E3" s="5" t="s">
        <v>4</v>
      </c>
      <c r="F3" s="27" t="s">
        <v>226</v>
      </c>
      <c r="G3" s="45" t="s">
        <v>393</v>
      </c>
      <c r="H3" s="26" t="s">
        <v>367</v>
      </c>
    </row>
    <row r="4" spans="1:11" x14ac:dyDescent="0.2">
      <c r="A4" s="6"/>
      <c r="B4" s="11" t="s">
        <v>16</v>
      </c>
      <c r="C4" s="24">
        <v>5</v>
      </c>
      <c r="D4" s="24">
        <v>43</v>
      </c>
      <c r="E4" s="29"/>
      <c r="F4" s="28">
        <v>31</v>
      </c>
      <c r="G4" s="46">
        <v>17</v>
      </c>
      <c r="H4" s="25" t="s">
        <v>368</v>
      </c>
      <c r="I4" s="8"/>
      <c r="J4" s="9" t="s">
        <v>236</v>
      </c>
      <c r="K4" s="10">
        <f>COUNTIF(E4:E33,"x")</f>
        <v>12</v>
      </c>
    </row>
    <row r="5" spans="1:11" x14ac:dyDescent="0.2">
      <c r="A5" s="6"/>
      <c r="B5" s="11" t="s">
        <v>75</v>
      </c>
      <c r="C5" s="24">
        <v>2</v>
      </c>
      <c r="D5" s="24">
        <v>36</v>
      </c>
      <c r="E5" s="29" t="s">
        <v>402</v>
      </c>
      <c r="F5" s="28">
        <v>52</v>
      </c>
      <c r="G5" s="46">
        <v>2</v>
      </c>
      <c r="H5" s="25" t="s">
        <v>368</v>
      </c>
      <c r="I5" s="8"/>
      <c r="J5" s="13" t="s">
        <v>228</v>
      </c>
      <c r="K5" s="21">
        <f>Parameters!$F$7</f>
        <v>123</v>
      </c>
    </row>
    <row r="6" spans="1:11" x14ac:dyDescent="0.2">
      <c r="A6" s="6"/>
      <c r="B6" s="7" t="s">
        <v>6</v>
      </c>
      <c r="C6" s="24">
        <v>4</v>
      </c>
      <c r="D6" s="24">
        <v>32</v>
      </c>
      <c r="E6" s="29"/>
      <c r="F6" s="28">
        <v>16</v>
      </c>
      <c r="G6" s="46">
        <v>75</v>
      </c>
      <c r="H6" s="25" t="s">
        <v>372</v>
      </c>
      <c r="I6" s="8"/>
      <c r="J6" s="13" t="s">
        <v>237</v>
      </c>
      <c r="K6" s="21">
        <f>SUMIF(E4:E33,"x",D4:D33)</f>
        <v>121</v>
      </c>
    </row>
    <row r="7" spans="1:11" x14ac:dyDescent="0.2">
      <c r="A7" s="6"/>
      <c r="B7" s="11" t="s">
        <v>151</v>
      </c>
      <c r="C7" s="24">
        <v>2</v>
      </c>
      <c r="D7" s="24">
        <v>32</v>
      </c>
      <c r="E7" s="29" t="s">
        <v>402</v>
      </c>
      <c r="F7" s="28">
        <v>35</v>
      </c>
      <c r="G7" s="46">
        <v>15</v>
      </c>
      <c r="H7" s="25" t="s">
        <v>371</v>
      </c>
      <c r="I7" s="8"/>
      <c r="J7" s="30" t="s">
        <v>238</v>
      </c>
      <c r="K7" s="31">
        <f>K5-K6</f>
        <v>2</v>
      </c>
    </row>
    <row r="8" spans="1:11" x14ac:dyDescent="0.2">
      <c r="A8" s="6"/>
      <c r="B8" s="11" t="s">
        <v>18</v>
      </c>
      <c r="C8" s="24">
        <v>4</v>
      </c>
      <c r="D8" s="24">
        <v>20</v>
      </c>
      <c r="E8" s="29"/>
      <c r="F8" s="28">
        <v>17</v>
      </c>
      <c r="G8" s="46">
        <v>78</v>
      </c>
      <c r="H8" s="25" t="s">
        <v>375</v>
      </c>
      <c r="I8" s="8"/>
    </row>
    <row r="9" spans="1:11" x14ac:dyDescent="0.2">
      <c r="A9" s="6"/>
      <c r="B9" s="11" t="s">
        <v>120</v>
      </c>
      <c r="C9" s="24">
        <v>2</v>
      </c>
      <c r="D9" s="24">
        <v>8</v>
      </c>
      <c r="E9" s="12" t="s">
        <v>402</v>
      </c>
      <c r="F9" s="28">
        <v>22</v>
      </c>
      <c r="G9" s="46">
        <v>50</v>
      </c>
      <c r="H9" s="25" t="s">
        <v>371</v>
      </c>
      <c r="I9" s="8"/>
      <c r="J9" s="9" t="s">
        <v>239</v>
      </c>
      <c r="K9" s="22">
        <f>VLOOKUP(J2,Parameters!$B$10:$F$22,5,FALSE)</f>
        <v>212</v>
      </c>
    </row>
    <row r="10" spans="1:11" x14ac:dyDescent="0.2">
      <c r="A10" s="6"/>
      <c r="B10" s="11" t="s">
        <v>44</v>
      </c>
      <c r="C10" s="24">
        <v>3</v>
      </c>
      <c r="D10" s="24">
        <v>5</v>
      </c>
      <c r="E10" s="12" t="s">
        <v>402</v>
      </c>
      <c r="F10" s="28">
        <v>15</v>
      </c>
      <c r="G10" s="46">
        <v>106</v>
      </c>
      <c r="H10" s="25" t="s">
        <v>383</v>
      </c>
      <c r="I10" s="8"/>
      <c r="J10" s="14" t="s">
        <v>240</v>
      </c>
      <c r="K10" s="23">
        <f>K9-K6</f>
        <v>91</v>
      </c>
    </row>
    <row r="11" spans="1:11" x14ac:dyDescent="0.2">
      <c r="A11" s="6"/>
      <c r="B11" s="11" t="s">
        <v>45</v>
      </c>
      <c r="C11" s="24">
        <v>3</v>
      </c>
      <c r="D11" s="24">
        <v>5</v>
      </c>
      <c r="E11" s="12" t="s">
        <v>402</v>
      </c>
      <c r="F11" s="28">
        <v>24</v>
      </c>
      <c r="G11" s="46">
        <v>36</v>
      </c>
      <c r="H11" s="25" t="s">
        <v>371</v>
      </c>
      <c r="I11" s="8"/>
    </row>
    <row r="12" spans="1:11" x14ac:dyDescent="0.2">
      <c r="A12" s="6"/>
      <c r="B12" s="11" t="s">
        <v>46</v>
      </c>
      <c r="C12" s="24">
        <v>3</v>
      </c>
      <c r="D12" s="24">
        <v>5</v>
      </c>
      <c r="E12" s="12" t="s">
        <v>402</v>
      </c>
      <c r="F12" s="28">
        <v>28</v>
      </c>
      <c r="G12" s="46">
        <v>27</v>
      </c>
      <c r="H12" s="25" t="s">
        <v>370</v>
      </c>
      <c r="I12" s="8"/>
    </row>
    <row r="13" spans="1:11" x14ac:dyDescent="0.2">
      <c r="A13" s="6"/>
      <c r="B13" s="11" t="s">
        <v>47</v>
      </c>
      <c r="C13" s="24">
        <v>3</v>
      </c>
      <c r="D13" s="24">
        <v>5</v>
      </c>
      <c r="E13" s="12"/>
      <c r="F13" s="28">
        <v>14</v>
      </c>
      <c r="G13" s="46">
        <v>91</v>
      </c>
      <c r="H13" s="25" t="s">
        <v>370</v>
      </c>
      <c r="I13" s="8"/>
      <c r="J13" s="15" t="s">
        <v>10</v>
      </c>
    </row>
    <row r="14" spans="1:11" x14ac:dyDescent="0.2">
      <c r="A14" s="6"/>
      <c r="B14" s="11" t="s">
        <v>130</v>
      </c>
      <c r="C14" s="24">
        <v>3</v>
      </c>
      <c r="D14" s="24">
        <v>5</v>
      </c>
      <c r="E14" s="12" t="s">
        <v>402</v>
      </c>
      <c r="F14" s="28">
        <v>27</v>
      </c>
      <c r="G14" s="46">
        <v>32</v>
      </c>
      <c r="H14" s="25" t="s">
        <v>370</v>
      </c>
      <c r="I14" s="8"/>
      <c r="J14" s="16" t="s">
        <v>241</v>
      </c>
    </row>
    <row r="15" spans="1:11" x14ac:dyDescent="0.2">
      <c r="A15" s="6"/>
      <c r="B15" s="11" t="s">
        <v>49</v>
      </c>
      <c r="C15" s="24">
        <v>3</v>
      </c>
      <c r="D15" s="24">
        <v>5</v>
      </c>
      <c r="E15" s="12" t="s">
        <v>402</v>
      </c>
      <c r="F15" s="28">
        <v>6</v>
      </c>
      <c r="G15" s="46">
        <v>108</v>
      </c>
      <c r="H15" s="25" t="s">
        <v>378</v>
      </c>
      <c r="I15" s="8"/>
      <c r="J15" s="16" t="s">
        <v>242</v>
      </c>
    </row>
    <row r="16" spans="1:11" x14ac:dyDescent="0.2">
      <c r="A16" s="6"/>
      <c r="B16" s="11" t="s">
        <v>332</v>
      </c>
      <c r="C16" s="24">
        <v>2</v>
      </c>
      <c r="D16" s="24">
        <v>5</v>
      </c>
      <c r="E16" s="12"/>
      <c r="F16" s="28">
        <v>2</v>
      </c>
      <c r="G16" s="46">
        <v>240</v>
      </c>
      <c r="H16" s="25" t="s">
        <v>375</v>
      </c>
      <c r="I16" s="8"/>
      <c r="J16" s="16" t="s">
        <v>12</v>
      </c>
    </row>
    <row r="17" spans="1:10" x14ac:dyDescent="0.2">
      <c r="A17" s="6"/>
      <c r="B17" s="11" t="s">
        <v>333</v>
      </c>
      <c r="C17" s="24">
        <v>2</v>
      </c>
      <c r="D17" s="24">
        <v>5</v>
      </c>
      <c r="E17" s="12"/>
      <c r="F17" s="28">
        <v>2</v>
      </c>
      <c r="G17" s="46" t="s">
        <v>365</v>
      </c>
      <c r="H17" s="25" t="s">
        <v>375</v>
      </c>
      <c r="I17" s="8"/>
      <c r="J17" s="16" t="s">
        <v>13</v>
      </c>
    </row>
    <row r="18" spans="1:10" x14ac:dyDescent="0.2">
      <c r="A18" s="6"/>
      <c r="B18" s="11" t="s">
        <v>334</v>
      </c>
      <c r="C18" s="24">
        <v>2</v>
      </c>
      <c r="D18" s="24">
        <v>5</v>
      </c>
      <c r="E18" s="12" t="s">
        <v>402</v>
      </c>
      <c r="F18" s="28">
        <v>16</v>
      </c>
      <c r="G18" s="46">
        <v>88</v>
      </c>
      <c r="H18" s="25" t="s">
        <v>377</v>
      </c>
      <c r="I18" s="8"/>
    </row>
    <row r="19" spans="1:10" x14ac:dyDescent="0.2">
      <c r="A19" s="6"/>
      <c r="B19" s="11" t="s">
        <v>335</v>
      </c>
      <c r="C19" s="24">
        <v>2</v>
      </c>
      <c r="D19" s="24">
        <v>5</v>
      </c>
      <c r="E19" s="12"/>
      <c r="F19" s="28">
        <v>2</v>
      </c>
      <c r="G19" s="46">
        <v>159</v>
      </c>
      <c r="H19" s="25" t="s">
        <v>371</v>
      </c>
      <c r="I19" s="8"/>
      <c r="J19" s="15" t="s">
        <v>15</v>
      </c>
    </row>
    <row r="20" spans="1:10" x14ac:dyDescent="0.2">
      <c r="A20" s="6"/>
      <c r="B20" s="11" t="s">
        <v>336</v>
      </c>
      <c r="C20" s="24">
        <v>2</v>
      </c>
      <c r="D20" s="24">
        <v>5</v>
      </c>
      <c r="E20" s="12"/>
      <c r="F20" s="28" t="s">
        <v>376</v>
      </c>
      <c r="G20" s="46" t="s">
        <v>365</v>
      </c>
      <c r="H20" s="25" t="s">
        <v>386</v>
      </c>
      <c r="I20" s="8"/>
      <c r="J20" s="16" t="s">
        <v>17</v>
      </c>
    </row>
    <row r="21" spans="1:10" x14ac:dyDescent="0.2">
      <c r="A21" s="6"/>
      <c r="B21" s="11" t="s">
        <v>337</v>
      </c>
      <c r="C21" s="24">
        <v>2</v>
      </c>
      <c r="D21" s="24">
        <v>5</v>
      </c>
      <c r="E21" s="12"/>
      <c r="F21" s="28">
        <v>2</v>
      </c>
      <c r="G21" s="46">
        <v>195</v>
      </c>
      <c r="H21" s="25" t="s">
        <v>371</v>
      </c>
      <c r="I21" s="8"/>
      <c r="J21" s="17" t="s">
        <v>243</v>
      </c>
    </row>
    <row r="22" spans="1:10" x14ac:dyDescent="0.2">
      <c r="A22" s="6"/>
      <c r="B22" s="11" t="s">
        <v>338</v>
      </c>
      <c r="C22" s="24">
        <v>2</v>
      </c>
      <c r="D22" s="24">
        <v>5</v>
      </c>
      <c r="E22" s="12" t="s">
        <v>402</v>
      </c>
      <c r="F22" s="28">
        <v>22</v>
      </c>
      <c r="G22" s="46">
        <v>52</v>
      </c>
      <c r="H22" s="25" t="s">
        <v>372</v>
      </c>
      <c r="I22" s="8"/>
      <c r="J22" s="16" t="s">
        <v>19</v>
      </c>
    </row>
    <row r="23" spans="1:10" x14ac:dyDescent="0.2">
      <c r="A23" s="6"/>
      <c r="B23" s="11" t="s">
        <v>339</v>
      </c>
      <c r="C23" s="24">
        <v>2</v>
      </c>
      <c r="D23" s="24">
        <v>5</v>
      </c>
      <c r="E23" s="12" t="s">
        <v>402</v>
      </c>
      <c r="F23" s="28">
        <v>19</v>
      </c>
      <c r="G23" s="46">
        <v>37</v>
      </c>
      <c r="H23" s="25" t="s">
        <v>371</v>
      </c>
      <c r="I23" s="8"/>
    </row>
    <row r="24" spans="1:10" x14ac:dyDescent="0.2">
      <c r="A24" s="6"/>
      <c r="B24" s="11" t="s">
        <v>340</v>
      </c>
      <c r="C24" s="24">
        <v>2</v>
      </c>
      <c r="D24" s="24">
        <v>5</v>
      </c>
      <c r="E24" s="12" t="s">
        <v>402</v>
      </c>
      <c r="F24" s="28">
        <v>5</v>
      </c>
      <c r="G24" s="46">
        <v>134</v>
      </c>
      <c r="H24" s="25" t="s">
        <v>371</v>
      </c>
      <c r="I24" s="8"/>
    </row>
    <row r="25" spans="1:10" x14ac:dyDescent="0.2">
      <c r="A25" s="6"/>
      <c r="B25" s="11" t="s">
        <v>341</v>
      </c>
      <c r="C25" s="24">
        <v>2</v>
      </c>
      <c r="D25" s="24">
        <v>5</v>
      </c>
      <c r="E25" s="12"/>
      <c r="F25" s="28" t="s">
        <v>376</v>
      </c>
      <c r="G25" s="46">
        <v>359</v>
      </c>
      <c r="H25" s="25" t="s">
        <v>365</v>
      </c>
      <c r="I25" s="8"/>
    </row>
    <row r="26" spans="1:10" x14ac:dyDescent="0.2">
      <c r="A26" s="6"/>
      <c r="B26" s="11" t="s">
        <v>60</v>
      </c>
      <c r="C26" s="24">
        <v>2</v>
      </c>
      <c r="D26" s="24">
        <v>5</v>
      </c>
      <c r="E26" s="12"/>
      <c r="F26" s="28">
        <v>7</v>
      </c>
      <c r="G26" s="46">
        <v>173</v>
      </c>
      <c r="H26" s="25" t="s">
        <v>371</v>
      </c>
      <c r="I26" s="8"/>
    </row>
    <row r="27" spans="1:10" x14ac:dyDescent="0.2">
      <c r="A27" s="6"/>
      <c r="B27" s="7" t="s">
        <v>141</v>
      </c>
      <c r="C27" s="24" t="s">
        <v>366</v>
      </c>
      <c r="D27" s="24" t="s">
        <v>366</v>
      </c>
      <c r="E27" s="29"/>
      <c r="F27" s="28" t="s">
        <v>376</v>
      </c>
      <c r="G27" s="46" t="s">
        <v>365</v>
      </c>
      <c r="H27" s="25" t="s">
        <v>365</v>
      </c>
      <c r="I27" s="8"/>
    </row>
    <row r="28" spans="1:10" x14ac:dyDescent="0.2">
      <c r="A28" s="6"/>
      <c r="B28" s="11" t="s">
        <v>329</v>
      </c>
      <c r="C28" s="24" t="s">
        <v>366</v>
      </c>
      <c r="D28" s="24" t="s">
        <v>366</v>
      </c>
      <c r="E28" s="29"/>
      <c r="F28" s="28" t="s">
        <v>376</v>
      </c>
      <c r="G28" s="46" t="s">
        <v>365</v>
      </c>
      <c r="H28" s="25" t="s">
        <v>365</v>
      </c>
      <c r="I28" s="8"/>
    </row>
    <row r="29" spans="1:10" x14ac:dyDescent="0.2">
      <c r="A29" s="6"/>
      <c r="B29" s="11" t="s">
        <v>330</v>
      </c>
      <c r="C29" s="24" t="s">
        <v>366</v>
      </c>
      <c r="D29" s="24" t="s">
        <v>366</v>
      </c>
      <c r="E29" s="29"/>
      <c r="F29" s="28" t="s">
        <v>376</v>
      </c>
      <c r="G29" s="46" t="s">
        <v>365</v>
      </c>
      <c r="H29" s="25" t="s">
        <v>365</v>
      </c>
      <c r="I29" s="8"/>
    </row>
    <row r="30" spans="1:10" x14ac:dyDescent="0.2">
      <c r="B30" s="11" t="s">
        <v>331</v>
      </c>
      <c r="C30" s="24" t="s">
        <v>366</v>
      </c>
      <c r="D30" s="24" t="s">
        <v>366</v>
      </c>
      <c r="E30" s="29"/>
      <c r="F30" s="28" t="s">
        <v>376</v>
      </c>
      <c r="G30" s="46" t="s">
        <v>365</v>
      </c>
      <c r="H30" s="25" t="s">
        <v>365</v>
      </c>
      <c r="I30" s="8"/>
    </row>
    <row r="31" spans="1:10" x14ac:dyDescent="0.2">
      <c r="B31" s="11"/>
      <c r="C31" s="24" t="s">
        <v>365</v>
      </c>
      <c r="D31" s="24" t="s">
        <v>365</v>
      </c>
      <c r="E31" s="12"/>
      <c r="F31" s="28" t="s">
        <v>365</v>
      </c>
      <c r="G31" s="46" t="s">
        <v>365</v>
      </c>
      <c r="H31" s="25" t="s">
        <v>365</v>
      </c>
      <c r="I31" s="8"/>
    </row>
    <row r="32" spans="1:10" x14ac:dyDescent="0.2">
      <c r="B32" s="11"/>
      <c r="C32" s="24" t="s">
        <v>365</v>
      </c>
      <c r="D32" s="24" t="s">
        <v>365</v>
      </c>
      <c r="E32" s="12"/>
      <c r="F32" s="28" t="s">
        <v>365</v>
      </c>
      <c r="G32" s="46" t="s">
        <v>365</v>
      </c>
      <c r="H32" s="25" t="s">
        <v>365</v>
      </c>
      <c r="I32" s="8"/>
    </row>
    <row r="33" spans="2:8" x14ac:dyDescent="0.2">
      <c r="B33" s="7"/>
      <c r="C33" s="24" t="s">
        <v>365</v>
      </c>
      <c r="D33" s="24" t="s">
        <v>365</v>
      </c>
      <c r="E33" s="12"/>
      <c r="F33" s="28" t="s">
        <v>365</v>
      </c>
      <c r="G33" s="46" t="s">
        <v>365</v>
      </c>
      <c r="H33" s="25" t="s">
        <v>365</v>
      </c>
    </row>
  </sheetData>
  <mergeCells count="2">
    <mergeCell ref="B2:E2"/>
    <mergeCell ref="F2:H2"/>
  </mergeCells>
  <conditionalFormatting sqref="C4:C33">
    <cfRule type="cellIs" dxfId="5" priority="2" stopIfTrue="1" operator="greaterThan">
      <formula>3</formula>
    </cfRule>
  </conditionalFormatting>
  <conditionalFormatting sqref="K7">
    <cfRule type="cellIs" dxfId="4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8" bestFit="1" customWidth="1"/>
    <col min="5" max="5" width="5.7109375" style="18" customWidth="1"/>
    <col min="6" max="6" width="14" style="18" bestFit="1" customWidth="1"/>
    <col min="7" max="7" width="9.42578125" style="18" customWidth="1"/>
    <col min="8" max="8" width="9.5703125" style="18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59" t="s">
        <v>0</v>
      </c>
      <c r="C2" s="59"/>
      <c r="D2" s="59"/>
      <c r="E2" s="59"/>
      <c r="F2" s="60" t="s">
        <v>225</v>
      </c>
      <c r="G2" s="61"/>
      <c r="H2" s="62"/>
      <c r="J2" s="19" t="s">
        <v>37</v>
      </c>
      <c r="K2" s="20"/>
    </row>
    <row r="3" spans="1:11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27" t="s">
        <v>226</v>
      </c>
      <c r="G3" s="45" t="s">
        <v>393</v>
      </c>
      <c r="H3" s="26" t="s">
        <v>367</v>
      </c>
    </row>
    <row r="4" spans="1:11" x14ac:dyDescent="0.2">
      <c r="A4" s="6"/>
      <c r="B4" s="7" t="s">
        <v>96</v>
      </c>
      <c r="C4" s="24">
        <v>2</v>
      </c>
      <c r="D4" s="24">
        <v>50</v>
      </c>
      <c r="E4" s="29" t="s">
        <v>402</v>
      </c>
      <c r="F4" s="28">
        <v>60</v>
      </c>
      <c r="G4" s="46">
        <v>1</v>
      </c>
      <c r="H4" s="25" t="s">
        <v>370</v>
      </c>
      <c r="I4" s="8"/>
      <c r="J4" s="9" t="s">
        <v>236</v>
      </c>
      <c r="K4" s="10">
        <f>COUNTIF(E4:E33,"x")</f>
        <v>7</v>
      </c>
    </row>
    <row r="5" spans="1:11" x14ac:dyDescent="0.2">
      <c r="A5" s="6"/>
      <c r="B5" s="11" t="s">
        <v>193</v>
      </c>
      <c r="C5" s="24">
        <v>3</v>
      </c>
      <c r="D5" s="24">
        <v>44</v>
      </c>
      <c r="E5" s="29"/>
      <c r="F5" s="28">
        <v>49</v>
      </c>
      <c r="G5" s="46">
        <v>4</v>
      </c>
      <c r="H5" s="25" t="s">
        <v>371</v>
      </c>
      <c r="I5" s="8"/>
      <c r="J5" s="13" t="s">
        <v>228</v>
      </c>
      <c r="K5" s="21">
        <f>Parameters!$F$7</f>
        <v>123</v>
      </c>
    </row>
    <row r="6" spans="1:11" x14ac:dyDescent="0.2">
      <c r="A6" s="6"/>
      <c r="B6" s="11" t="s">
        <v>97</v>
      </c>
      <c r="C6" s="24">
        <v>2</v>
      </c>
      <c r="D6" s="24">
        <v>26</v>
      </c>
      <c r="E6" s="29" t="s">
        <v>402</v>
      </c>
      <c r="F6" s="28">
        <v>24</v>
      </c>
      <c r="G6" s="46">
        <v>38</v>
      </c>
      <c r="H6" s="25" t="s">
        <v>371</v>
      </c>
      <c r="I6" s="8"/>
      <c r="J6" s="13" t="s">
        <v>237</v>
      </c>
      <c r="K6" s="21">
        <f>SUMIF(E4:E33,"x",D4:D33)</f>
        <v>106</v>
      </c>
    </row>
    <row r="7" spans="1:11" x14ac:dyDescent="0.2">
      <c r="A7" s="6"/>
      <c r="B7" s="11" t="s">
        <v>197</v>
      </c>
      <c r="C7" s="24">
        <v>3</v>
      </c>
      <c r="D7" s="24">
        <v>19</v>
      </c>
      <c r="E7" s="29"/>
      <c r="F7" s="28">
        <v>9</v>
      </c>
      <c r="G7" s="46">
        <v>304</v>
      </c>
      <c r="H7" s="25" t="s">
        <v>377</v>
      </c>
      <c r="I7" s="8"/>
      <c r="J7" s="30" t="s">
        <v>238</v>
      </c>
      <c r="K7" s="31">
        <f>K5-K6</f>
        <v>17</v>
      </c>
    </row>
    <row r="8" spans="1:11" x14ac:dyDescent="0.2">
      <c r="A8" s="6"/>
      <c r="B8" s="11" t="s">
        <v>198</v>
      </c>
      <c r="C8" s="24">
        <v>3</v>
      </c>
      <c r="D8" s="24">
        <v>11</v>
      </c>
      <c r="E8" s="29"/>
      <c r="F8" s="28">
        <v>12</v>
      </c>
      <c r="G8" s="46">
        <v>96</v>
      </c>
      <c r="H8" s="25" t="s">
        <v>375</v>
      </c>
      <c r="I8" s="8"/>
    </row>
    <row r="9" spans="1:11" x14ac:dyDescent="0.2">
      <c r="A9" s="6"/>
      <c r="B9" s="11" t="s">
        <v>200</v>
      </c>
      <c r="C9" s="24">
        <v>3</v>
      </c>
      <c r="D9" s="24">
        <v>10</v>
      </c>
      <c r="E9" s="29" t="s">
        <v>402</v>
      </c>
      <c r="F9" s="28">
        <v>28</v>
      </c>
      <c r="G9" s="46">
        <v>39</v>
      </c>
      <c r="H9" s="25" t="s">
        <v>370</v>
      </c>
      <c r="I9" s="8"/>
      <c r="J9" s="9" t="s">
        <v>239</v>
      </c>
      <c r="K9" s="22">
        <f>VLOOKUP(J2,Parameters!$B$10:$F$22,5,FALSE)</f>
        <v>218</v>
      </c>
    </row>
    <row r="10" spans="1:11" x14ac:dyDescent="0.2">
      <c r="A10" s="6"/>
      <c r="B10" s="7" t="s">
        <v>223</v>
      </c>
      <c r="C10" s="24">
        <v>2</v>
      </c>
      <c r="D10" s="24">
        <v>10</v>
      </c>
      <c r="E10" s="29"/>
      <c r="F10" s="28">
        <v>13</v>
      </c>
      <c r="G10" s="46">
        <v>92</v>
      </c>
      <c r="H10" s="25" t="s">
        <v>371</v>
      </c>
      <c r="I10" s="8"/>
      <c r="J10" s="14" t="s">
        <v>240</v>
      </c>
      <c r="K10" s="23">
        <f>K9-K6</f>
        <v>112</v>
      </c>
    </row>
    <row r="11" spans="1:11" x14ac:dyDescent="0.2">
      <c r="A11" s="6"/>
      <c r="B11" s="11" t="s">
        <v>40</v>
      </c>
      <c r="C11" s="24">
        <v>2</v>
      </c>
      <c r="D11" s="24">
        <v>6</v>
      </c>
      <c r="E11" s="29"/>
      <c r="F11" s="28" t="s">
        <v>376</v>
      </c>
      <c r="G11" s="46">
        <v>220</v>
      </c>
      <c r="H11" s="25" t="s">
        <v>373</v>
      </c>
      <c r="I11" s="8"/>
    </row>
    <row r="12" spans="1:11" x14ac:dyDescent="0.2">
      <c r="A12" s="6"/>
      <c r="B12" s="11" t="s">
        <v>203</v>
      </c>
      <c r="C12" s="24">
        <v>3</v>
      </c>
      <c r="D12" s="24">
        <v>5</v>
      </c>
      <c r="E12" s="29" t="s">
        <v>402</v>
      </c>
      <c r="F12" s="28">
        <v>7</v>
      </c>
      <c r="G12" s="46">
        <v>107</v>
      </c>
      <c r="H12" s="25" t="s">
        <v>373</v>
      </c>
      <c r="I12" s="8"/>
    </row>
    <row r="13" spans="1:11" x14ac:dyDescent="0.2">
      <c r="A13" s="6"/>
      <c r="B13" s="11" t="s">
        <v>204</v>
      </c>
      <c r="C13" s="24">
        <v>3</v>
      </c>
      <c r="D13" s="24">
        <v>5</v>
      </c>
      <c r="E13" s="12"/>
      <c r="F13" s="28">
        <v>12</v>
      </c>
      <c r="G13" s="46">
        <v>76</v>
      </c>
      <c r="H13" s="25" t="s">
        <v>369</v>
      </c>
      <c r="I13" s="8"/>
      <c r="J13" s="15" t="s">
        <v>10</v>
      </c>
    </row>
    <row r="14" spans="1:11" x14ac:dyDescent="0.2">
      <c r="A14" s="6"/>
      <c r="B14" s="11" t="s">
        <v>205</v>
      </c>
      <c r="C14" s="24">
        <v>3</v>
      </c>
      <c r="D14" s="24">
        <v>5</v>
      </c>
      <c r="E14" s="12"/>
      <c r="F14" s="28" t="s">
        <v>376</v>
      </c>
      <c r="G14" s="46">
        <v>253</v>
      </c>
      <c r="H14" s="25" t="s">
        <v>375</v>
      </c>
      <c r="I14" s="8"/>
      <c r="J14" s="16" t="s">
        <v>241</v>
      </c>
    </row>
    <row r="15" spans="1:11" x14ac:dyDescent="0.2">
      <c r="A15" s="6"/>
      <c r="B15" s="11" t="s">
        <v>342</v>
      </c>
      <c r="C15" s="24">
        <v>2</v>
      </c>
      <c r="D15" s="24">
        <v>5</v>
      </c>
      <c r="E15" s="12"/>
      <c r="F15" s="28">
        <v>5</v>
      </c>
      <c r="G15" s="46">
        <v>171</v>
      </c>
      <c r="H15" s="25" t="s">
        <v>390</v>
      </c>
      <c r="I15" s="8"/>
      <c r="J15" s="16" t="s">
        <v>242</v>
      </c>
    </row>
    <row r="16" spans="1:11" x14ac:dyDescent="0.2">
      <c r="A16" s="6"/>
      <c r="B16" s="11" t="s">
        <v>162</v>
      </c>
      <c r="C16" s="24">
        <v>2</v>
      </c>
      <c r="D16" s="24">
        <v>5</v>
      </c>
      <c r="E16" s="12"/>
      <c r="F16" s="28" t="s">
        <v>376</v>
      </c>
      <c r="G16" s="46" t="s">
        <v>365</v>
      </c>
      <c r="H16" s="25" t="s">
        <v>365</v>
      </c>
      <c r="I16" s="8"/>
      <c r="J16" s="16" t="s">
        <v>12</v>
      </c>
    </row>
    <row r="17" spans="1:10" x14ac:dyDescent="0.2">
      <c r="A17" s="6"/>
      <c r="B17" s="11" t="s">
        <v>343</v>
      </c>
      <c r="C17" s="24">
        <v>2</v>
      </c>
      <c r="D17" s="24">
        <v>5</v>
      </c>
      <c r="E17" s="12"/>
      <c r="F17" s="28" t="s">
        <v>376</v>
      </c>
      <c r="G17" s="46" t="s">
        <v>365</v>
      </c>
      <c r="H17" s="25" t="s">
        <v>365</v>
      </c>
      <c r="I17" s="8"/>
      <c r="J17" s="16" t="s">
        <v>13</v>
      </c>
    </row>
    <row r="18" spans="1:10" x14ac:dyDescent="0.2">
      <c r="A18" s="6"/>
      <c r="B18" s="11" t="s">
        <v>207</v>
      </c>
      <c r="C18" s="24">
        <v>2</v>
      </c>
      <c r="D18" s="24">
        <v>5</v>
      </c>
      <c r="E18" s="12"/>
      <c r="F18" s="28" t="s">
        <v>376</v>
      </c>
      <c r="G18" s="46">
        <v>307</v>
      </c>
      <c r="H18" s="25" t="s">
        <v>385</v>
      </c>
      <c r="I18" s="8"/>
    </row>
    <row r="19" spans="1:10" x14ac:dyDescent="0.2">
      <c r="A19" s="6"/>
      <c r="B19" s="11" t="s">
        <v>344</v>
      </c>
      <c r="C19" s="24">
        <v>2</v>
      </c>
      <c r="D19" s="24">
        <v>5</v>
      </c>
      <c r="E19" s="12"/>
      <c r="F19" s="28" t="s">
        <v>376</v>
      </c>
      <c r="G19" s="46">
        <v>344</v>
      </c>
      <c r="H19" s="25" t="s">
        <v>365</v>
      </c>
      <c r="I19" s="8"/>
      <c r="J19" s="15" t="s">
        <v>15</v>
      </c>
    </row>
    <row r="20" spans="1:10" x14ac:dyDescent="0.2">
      <c r="A20" s="6"/>
      <c r="B20" s="11" t="s">
        <v>345</v>
      </c>
      <c r="C20" s="24">
        <v>2</v>
      </c>
      <c r="D20" s="24">
        <v>5</v>
      </c>
      <c r="E20" s="12"/>
      <c r="F20" s="28" t="s">
        <v>376</v>
      </c>
      <c r="G20" s="46">
        <v>279</v>
      </c>
      <c r="H20" s="25" t="s">
        <v>377</v>
      </c>
      <c r="I20" s="8"/>
      <c r="J20" s="16" t="s">
        <v>17</v>
      </c>
    </row>
    <row r="21" spans="1:10" x14ac:dyDescent="0.2">
      <c r="A21" s="6"/>
      <c r="B21" s="11" t="s">
        <v>346</v>
      </c>
      <c r="C21" s="24">
        <v>2</v>
      </c>
      <c r="D21" s="24">
        <v>5</v>
      </c>
      <c r="E21" s="12"/>
      <c r="F21" s="28" t="s">
        <v>376</v>
      </c>
      <c r="G21" s="46">
        <v>313</v>
      </c>
      <c r="H21" s="25" t="s">
        <v>365</v>
      </c>
      <c r="I21" s="8"/>
      <c r="J21" s="17" t="s">
        <v>243</v>
      </c>
    </row>
    <row r="22" spans="1:10" x14ac:dyDescent="0.2">
      <c r="A22" s="6"/>
      <c r="B22" s="11" t="s">
        <v>347</v>
      </c>
      <c r="C22" s="24">
        <v>2</v>
      </c>
      <c r="D22" s="24">
        <v>5</v>
      </c>
      <c r="E22" s="12"/>
      <c r="F22" s="28" t="s">
        <v>376</v>
      </c>
      <c r="G22" s="46">
        <v>264</v>
      </c>
      <c r="H22" s="25" t="s">
        <v>385</v>
      </c>
      <c r="I22" s="8"/>
      <c r="J22" s="16" t="s">
        <v>19</v>
      </c>
    </row>
    <row r="23" spans="1:10" x14ac:dyDescent="0.2">
      <c r="A23" s="6"/>
      <c r="B23" s="11" t="s">
        <v>348</v>
      </c>
      <c r="C23" s="24">
        <v>2</v>
      </c>
      <c r="D23" s="24">
        <v>5</v>
      </c>
      <c r="E23" s="12"/>
      <c r="F23" s="28" t="s">
        <v>376</v>
      </c>
      <c r="G23" s="46" t="s">
        <v>365</v>
      </c>
      <c r="H23" s="25" t="s">
        <v>365</v>
      </c>
      <c r="I23" s="8"/>
    </row>
    <row r="24" spans="1:10" x14ac:dyDescent="0.2">
      <c r="A24" s="6"/>
      <c r="B24" s="11" t="s">
        <v>349</v>
      </c>
      <c r="C24" s="24">
        <v>2</v>
      </c>
      <c r="D24" s="24">
        <v>5</v>
      </c>
      <c r="E24" s="12" t="s">
        <v>402</v>
      </c>
      <c r="F24" s="28">
        <v>8</v>
      </c>
      <c r="G24" s="46">
        <v>123</v>
      </c>
      <c r="H24" s="25" t="s">
        <v>374</v>
      </c>
      <c r="I24" s="8"/>
    </row>
    <row r="25" spans="1:10" x14ac:dyDescent="0.2">
      <c r="A25" s="6"/>
      <c r="B25" s="11" t="s">
        <v>350</v>
      </c>
      <c r="C25" s="24">
        <v>2</v>
      </c>
      <c r="D25" s="24">
        <v>5</v>
      </c>
      <c r="E25" s="12"/>
      <c r="F25" s="28">
        <v>2</v>
      </c>
      <c r="G25" s="46">
        <v>198</v>
      </c>
      <c r="H25" s="25" t="s">
        <v>378</v>
      </c>
      <c r="I25" s="8"/>
    </row>
    <row r="26" spans="1:10" x14ac:dyDescent="0.2">
      <c r="A26" s="6"/>
      <c r="B26" s="11" t="s">
        <v>351</v>
      </c>
      <c r="C26" s="24">
        <v>2</v>
      </c>
      <c r="D26" s="24">
        <v>5</v>
      </c>
      <c r="E26" s="12" t="s">
        <v>402</v>
      </c>
      <c r="F26" s="28">
        <v>2</v>
      </c>
      <c r="G26" s="46">
        <v>199</v>
      </c>
      <c r="H26" s="25" t="s">
        <v>370</v>
      </c>
      <c r="I26" s="8"/>
    </row>
    <row r="27" spans="1:10" x14ac:dyDescent="0.2">
      <c r="A27" s="6"/>
      <c r="B27" s="11" t="s">
        <v>93</v>
      </c>
      <c r="C27" s="24">
        <v>2</v>
      </c>
      <c r="D27" s="24">
        <v>5</v>
      </c>
      <c r="E27" s="12"/>
      <c r="F27" s="28" t="s">
        <v>376</v>
      </c>
      <c r="G27" s="46">
        <v>302</v>
      </c>
      <c r="H27" s="25" t="s">
        <v>375</v>
      </c>
      <c r="I27" s="8"/>
    </row>
    <row r="28" spans="1:10" x14ac:dyDescent="0.2">
      <c r="A28" s="6"/>
      <c r="B28" s="11" t="s">
        <v>206</v>
      </c>
      <c r="C28" s="24">
        <v>2</v>
      </c>
      <c r="D28" s="24">
        <v>5</v>
      </c>
      <c r="E28" s="12"/>
      <c r="F28" s="28" t="s">
        <v>376</v>
      </c>
      <c r="G28" s="46" t="s">
        <v>365</v>
      </c>
      <c r="H28" s="25" t="s">
        <v>365</v>
      </c>
      <c r="I28" s="8"/>
    </row>
    <row r="29" spans="1:10" x14ac:dyDescent="0.2">
      <c r="A29" s="6"/>
      <c r="B29" s="11" t="s">
        <v>352</v>
      </c>
      <c r="C29" s="24">
        <v>2</v>
      </c>
      <c r="D29" s="24">
        <v>5</v>
      </c>
      <c r="E29" s="12"/>
      <c r="F29" s="28">
        <v>7</v>
      </c>
      <c r="G29" s="46">
        <v>176</v>
      </c>
      <c r="H29" s="25" t="s">
        <v>374</v>
      </c>
      <c r="I29" s="8"/>
    </row>
    <row r="30" spans="1:10" x14ac:dyDescent="0.2">
      <c r="B30" s="11" t="s">
        <v>353</v>
      </c>
      <c r="C30" s="24">
        <v>2</v>
      </c>
      <c r="D30" s="24">
        <v>5</v>
      </c>
      <c r="E30" s="12" t="s">
        <v>402</v>
      </c>
      <c r="F30" s="28" t="s">
        <v>376</v>
      </c>
      <c r="G30" s="46">
        <v>310</v>
      </c>
      <c r="H30" s="25" t="s">
        <v>365</v>
      </c>
      <c r="I30" s="8"/>
    </row>
    <row r="31" spans="1:10" x14ac:dyDescent="0.2">
      <c r="B31" s="11"/>
      <c r="C31" s="24" t="s">
        <v>365</v>
      </c>
      <c r="D31" s="24" t="s">
        <v>365</v>
      </c>
      <c r="E31" s="12"/>
      <c r="F31" s="28" t="s">
        <v>365</v>
      </c>
      <c r="G31" s="46" t="s">
        <v>365</v>
      </c>
      <c r="H31" s="25" t="s">
        <v>365</v>
      </c>
      <c r="I31" s="8"/>
    </row>
    <row r="32" spans="1:10" x14ac:dyDescent="0.2">
      <c r="B32" s="11"/>
      <c r="C32" s="24" t="s">
        <v>365</v>
      </c>
      <c r="D32" s="24" t="s">
        <v>365</v>
      </c>
      <c r="E32" s="12"/>
      <c r="F32" s="28" t="s">
        <v>365</v>
      </c>
      <c r="G32" s="46" t="s">
        <v>365</v>
      </c>
      <c r="H32" s="25" t="s">
        <v>365</v>
      </c>
      <c r="I32" s="8"/>
    </row>
    <row r="33" spans="2:8" x14ac:dyDescent="0.2">
      <c r="B33" s="7"/>
      <c r="C33" s="24" t="s">
        <v>365</v>
      </c>
      <c r="D33" s="24" t="s">
        <v>365</v>
      </c>
      <c r="E33" s="12"/>
      <c r="F33" s="28" t="s">
        <v>365</v>
      </c>
      <c r="G33" s="46" t="s">
        <v>365</v>
      </c>
      <c r="H33" s="25" t="s">
        <v>365</v>
      </c>
    </row>
  </sheetData>
  <mergeCells count="2">
    <mergeCell ref="B2:E2"/>
    <mergeCell ref="F2:H2"/>
  </mergeCells>
  <conditionalFormatting sqref="C4:C33">
    <cfRule type="cellIs" dxfId="3" priority="2" stopIfTrue="1" operator="greaterThan">
      <formula>3</formula>
    </cfRule>
  </conditionalFormatting>
  <conditionalFormatting sqref="K7">
    <cfRule type="cellIs" dxfId="2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8" bestFit="1" customWidth="1"/>
    <col min="5" max="5" width="5.7109375" style="18" customWidth="1"/>
    <col min="6" max="6" width="14" style="18" bestFit="1" customWidth="1"/>
    <col min="7" max="7" width="9.42578125" style="18" customWidth="1"/>
    <col min="8" max="8" width="9.5703125" style="18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59" t="s">
        <v>0</v>
      </c>
      <c r="C2" s="59"/>
      <c r="D2" s="59"/>
      <c r="E2" s="59"/>
      <c r="F2" s="60" t="s">
        <v>225</v>
      </c>
      <c r="G2" s="61"/>
      <c r="H2" s="62"/>
      <c r="J2" s="19" t="s">
        <v>39</v>
      </c>
      <c r="K2" s="20"/>
    </row>
    <row r="3" spans="1:11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27" t="s">
        <v>226</v>
      </c>
      <c r="G3" s="45" t="s">
        <v>393</v>
      </c>
      <c r="H3" s="26" t="s">
        <v>367</v>
      </c>
    </row>
    <row r="4" spans="1:11" x14ac:dyDescent="0.2">
      <c r="A4" s="6"/>
      <c r="B4" s="7" t="s">
        <v>208</v>
      </c>
      <c r="C4" s="24">
        <v>4</v>
      </c>
      <c r="D4" s="24">
        <v>60</v>
      </c>
      <c r="E4" s="29"/>
      <c r="F4" s="28">
        <v>42</v>
      </c>
      <c r="G4" s="46">
        <v>6</v>
      </c>
      <c r="H4" s="25" t="s">
        <v>368</v>
      </c>
      <c r="I4" s="8"/>
      <c r="J4" s="9" t="s">
        <v>236</v>
      </c>
      <c r="K4" s="10">
        <f>COUNTIF(E4:E33,"x")</f>
        <v>3</v>
      </c>
    </row>
    <row r="5" spans="1:11" x14ac:dyDescent="0.2">
      <c r="A5" s="6"/>
      <c r="B5" s="11" t="s">
        <v>209</v>
      </c>
      <c r="C5" s="24">
        <v>3</v>
      </c>
      <c r="D5" s="24">
        <v>35</v>
      </c>
      <c r="E5" s="29"/>
      <c r="F5" s="28">
        <v>32</v>
      </c>
      <c r="G5" s="46">
        <v>23</v>
      </c>
      <c r="H5" s="25" t="s">
        <v>368</v>
      </c>
      <c r="I5" s="8"/>
      <c r="J5" s="13" t="s">
        <v>228</v>
      </c>
      <c r="K5" s="21">
        <f>Parameters!$F$7</f>
        <v>123</v>
      </c>
    </row>
    <row r="6" spans="1:11" x14ac:dyDescent="0.2">
      <c r="A6" s="6"/>
      <c r="B6" s="11" t="s">
        <v>58</v>
      </c>
      <c r="C6" s="24">
        <v>2</v>
      </c>
      <c r="D6" s="24">
        <v>30</v>
      </c>
      <c r="E6" s="29"/>
      <c r="F6" s="28">
        <v>18</v>
      </c>
      <c r="G6" s="46">
        <v>66</v>
      </c>
      <c r="H6" s="25" t="s">
        <v>377</v>
      </c>
      <c r="I6" s="8"/>
      <c r="J6" s="13" t="s">
        <v>237</v>
      </c>
      <c r="K6" s="21">
        <f>SUMIF(E4:E33,"x",D4:D33)</f>
        <v>20</v>
      </c>
    </row>
    <row r="7" spans="1:11" x14ac:dyDescent="0.2">
      <c r="A7" s="6"/>
      <c r="B7" s="11" t="s">
        <v>138</v>
      </c>
      <c r="C7" s="24">
        <v>3</v>
      </c>
      <c r="D7" s="24">
        <v>25</v>
      </c>
      <c r="E7" s="29"/>
      <c r="F7" s="28">
        <v>19</v>
      </c>
      <c r="G7" s="46">
        <v>81</v>
      </c>
      <c r="H7" s="25" t="s">
        <v>368</v>
      </c>
      <c r="I7" s="8"/>
      <c r="J7" s="30" t="s">
        <v>238</v>
      </c>
      <c r="K7" s="31">
        <f>K5-K6</f>
        <v>103</v>
      </c>
    </row>
    <row r="8" spans="1:11" x14ac:dyDescent="0.2">
      <c r="A8" s="6"/>
      <c r="B8" s="11" t="s">
        <v>211</v>
      </c>
      <c r="C8" s="24">
        <v>3</v>
      </c>
      <c r="D8" s="24">
        <v>25</v>
      </c>
      <c r="E8" s="29"/>
      <c r="F8" s="28">
        <v>14</v>
      </c>
      <c r="G8" s="46">
        <v>89</v>
      </c>
      <c r="H8" s="25" t="s">
        <v>369</v>
      </c>
      <c r="I8" s="8"/>
    </row>
    <row r="9" spans="1:11" x14ac:dyDescent="0.2">
      <c r="A9" s="6"/>
      <c r="B9" s="11" t="s">
        <v>180</v>
      </c>
      <c r="C9" s="24">
        <v>2</v>
      </c>
      <c r="D9" s="24">
        <v>10</v>
      </c>
      <c r="E9" s="29" t="s">
        <v>402</v>
      </c>
      <c r="F9" s="28">
        <v>13</v>
      </c>
      <c r="G9" s="46">
        <v>100</v>
      </c>
      <c r="H9" s="25" t="s">
        <v>375</v>
      </c>
      <c r="I9" s="8"/>
      <c r="J9" s="9" t="s">
        <v>239</v>
      </c>
      <c r="K9" s="22">
        <f>VLOOKUP(J2,Parameters!$B$10:$F$22,5,FALSE)</f>
        <v>232</v>
      </c>
    </row>
    <row r="10" spans="1:11" x14ac:dyDescent="0.2">
      <c r="A10" s="6"/>
      <c r="B10" s="7" t="s">
        <v>148</v>
      </c>
      <c r="C10" s="24">
        <v>2</v>
      </c>
      <c r="D10" s="24">
        <v>8</v>
      </c>
      <c r="E10" s="29"/>
      <c r="F10" s="28" t="s">
        <v>376</v>
      </c>
      <c r="G10" s="46">
        <v>265</v>
      </c>
      <c r="H10" s="25" t="s">
        <v>371</v>
      </c>
      <c r="I10" s="8"/>
      <c r="J10" s="14" t="s">
        <v>240</v>
      </c>
      <c r="K10" s="23">
        <f>K9-K6</f>
        <v>212</v>
      </c>
    </row>
    <row r="11" spans="1:11" x14ac:dyDescent="0.2">
      <c r="A11" s="6"/>
      <c r="B11" s="11" t="s">
        <v>216</v>
      </c>
      <c r="C11" s="24">
        <v>2</v>
      </c>
      <c r="D11" s="24">
        <v>6</v>
      </c>
      <c r="E11" s="29"/>
      <c r="F11" s="28" t="s">
        <v>376</v>
      </c>
      <c r="G11" s="46" t="s">
        <v>365</v>
      </c>
      <c r="H11" s="25" t="s">
        <v>385</v>
      </c>
      <c r="I11" s="8"/>
    </row>
    <row r="12" spans="1:11" x14ac:dyDescent="0.2">
      <c r="A12" s="6"/>
      <c r="B12" s="11" t="s">
        <v>82</v>
      </c>
      <c r="C12" s="24">
        <v>2</v>
      </c>
      <c r="D12" s="24">
        <v>6</v>
      </c>
      <c r="E12" s="29"/>
      <c r="F12" s="28">
        <v>2</v>
      </c>
      <c r="G12" s="46">
        <v>290</v>
      </c>
      <c r="H12" s="25" t="s">
        <v>374</v>
      </c>
      <c r="I12" s="8"/>
    </row>
    <row r="13" spans="1:11" x14ac:dyDescent="0.2">
      <c r="A13" s="6"/>
      <c r="B13" s="11" t="s">
        <v>161</v>
      </c>
      <c r="C13" s="24">
        <v>2</v>
      </c>
      <c r="D13" s="24">
        <v>5</v>
      </c>
      <c r="E13" s="12"/>
      <c r="F13" s="28" t="s">
        <v>376</v>
      </c>
      <c r="G13" s="46" t="s">
        <v>365</v>
      </c>
      <c r="H13" s="25" t="s">
        <v>365</v>
      </c>
      <c r="I13" s="8"/>
      <c r="J13" s="15" t="s">
        <v>10</v>
      </c>
    </row>
    <row r="14" spans="1:11" x14ac:dyDescent="0.2">
      <c r="A14" s="6"/>
      <c r="B14" s="11" t="s">
        <v>354</v>
      </c>
      <c r="C14" s="24">
        <v>2</v>
      </c>
      <c r="D14" s="24">
        <v>5</v>
      </c>
      <c r="E14" s="12"/>
      <c r="F14" s="28" t="s">
        <v>376</v>
      </c>
      <c r="G14" s="46" t="s">
        <v>365</v>
      </c>
      <c r="H14" s="25" t="s">
        <v>365</v>
      </c>
      <c r="I14" s="8"/>
      <c r="J14" s="16" t="s">
        <v>241</v>
      </c>
    </row>
    <row r="15" spans="1:11" x14ac:dyDescent="0.2">
      <c r="A15" s="6"/>
      <c r="B15" s="11" t="s">
        <v>355</v>
      </c>
      <c r="C15" s="24">
        <v>2</v>
      </c>
      <c r="D15" s="24">
        <v>5</v>
      </c>
      <c r="E15" s="12"/>
      <c r="F15" s="28" t="s">
        <v>376</v>
      </c>
      <c r="G15" s="46">
        <v>397</v>
      </c>
      <c r="H15" s="25" t="s">
        <v>371</v>
      </c>
      <c r="I15" s="8"/>
      <c r="J15" s="16" t="s">
        <v>242</v>
      </c>
    </row>
    <row r="16" spans="1:11" x14ac:dyDescent="0.2">
      <c r="A16" s="6"/>
      <c r="B16" s="11" t="s">
        <v>356</v>
      </c>
      <c r="C16" s="24">
        <v>2</v>
      </c>
      <c r="D16" s="24">
        <v>5</v>
      </c>
      <c r="E16" s="12" t="s">
        <v>402</v>
      </c>
      <c r="F16" s="28">
        <v>14</v>
      </c>
      <c r="G16" s="46">
        <v>83</v>
      </c>
      <c r="H16" s="25" t="s">
        <v>371</v>
      </c>
      <c r="I16" s="8"/>
      <c r="J16" s="16" t="s">
        <v>12</v>
      </c>
    </row>
    <row r="17" spans="1:10" x14ac:dyDescent="0.2">
      <c r="A17" s="6"/>
      <c r="B17" s="11" t="s">
        <v>357</v>
      </c>
      <c r="C17" s="24">
        <v>2</v>
      </c>
      <c r="D17" s="24">
        <v>5</v>
      </c>
      <c r="E17" s="12"/>
      <c r="F17" s="28" t="s">
        <v>376</v>
      </c>
      <c r="G17" s="46">
        <v>258</v>
      </c>
      <c r="H17" s="25" t="s">
        <v>371</v>
      </c>
      <c r="I17" s="8"/>
      <c r="J17" s="16" t="s">
        <v>13</v>
      </c>
    </row>
    <row r="18" spans="1:10" x14ac:dyDescent="0.2">
      <c r="A18" s="6"/>
      <c r="B18" s="11" t="s">
        <v>358</v>
      </c>
      <c r="C18" s="24">
        <v>2</v>
      </c>
      <c r="D18" s="24">
        <v>5</v>
      </c>
      <c r="E18" s="12"/>
      <c r="F18" s="28" t="s">
        <v>376</v>
      </c>
      <c r="G18" s="46">
        <v>334</v>
      </c>
      <c r="H18" s="25" t="s">
        <v>371</v>
      </c>
      <c r="I18" s="8"/>
    </row>
    <row r="19" spans="1:10" x14ac:dyDescent="0.2">
      <c r="A19" s="6"/>
      <c r="B19" s="11" t="s">
        <v>359</v>
      </c>
      <c r="C19" s="24">
        <v>2</v>
      </c>
      <c r="D19" s="24">
        <v>5</v>
      </c>
      <c r="E19" s="12"/>
      <c r="F19" s="28" t="s">
        <v>376</v>
      </c>
      <c r="G19" s="46">
        <v>236</v>
      </c>
      <c r="H19" s="25" t="s">
        <v>371</v>
      </c>
      <c r="I19" s="8"/>
      <c r="J19" s="15" t="s">
        <v>15</v>
      </c>
    </row>
    <row r="20" spans="1:10" x14ac:dyDescent="0.2">
      <c r="A20" s="6"/>
      <c r="B20" s="11" t="s">
        <v>118</v>
      </c>
      <c r="C20" s="24">
        <v>2</v>
      </c>
      <c r="D20" s="24">
        <v>5</v>
      </c>
      <c r="E20" s="12"/>
      <c r="F20" s="28" t="s">
        <v>376</v>
      </c>
      <c r="G20" s="46">
        <v>346</v>
      </c>
      <c r="H20" s="25" t="s">
        <v>368</v>
      </c>
      <c r="I20" s="8"/>
      <c r="J20" s="16" t="s">
        <v>17</v>
      </c>
    </row>
    <row r="21" spans="1:10" x14ac:dyDescent="0.2">
      <c r="A21" s="6"/>
      <c r="B21" s="11" t="s">
        <v>360</v>
      </c>
      <c r="C21" s="24">
        <v>2</v>
      </c>
      <c r="D21" s="24">
        <v>5</v>
      </c>
      <c r="E21" s="12"/>
      <c r="F21" s="28" t="s">
        <v>376</v>
      </c>
      <c r="G21" s="46" t="s">
        <v>365</v>
      </c>
      <c r="H21" s="25" t="s">
        <v>365</v>
      </c>
      <c r="I21" s="8"/>
      <c r="J21" s="17" t="s">
        <v>243</v>
      </c>
    </row>
    <row r="22" spans="1:10" x14ac:dyDescent="0.2">
      <c r="A22" s="6"/>
      <c r="B22" s="11" t="s">
        <v>160</v>
      </c>
      <c r="C22" s="24">
        <v>2</v>
      </c>
      <c r="D22" s="24">
        <v>5</v>
      </c>
      <c r="E22" s="12"/>
      <c r="F22" s="28" t="s">
        <v>376</v>
      </c>
      <c r="G22" s="46">
        <v>247</v>
      </c>
      <c r="H22" s="25" t="s">
        <v>370</v>
      </c>
      <c r="I22" s="8"/>
      <c r="J22" s="16" t="s">
        <v>19</v>
      </c>
    </row>
    <row r="23" spans="1:10" x14ac:dyDescent="0.2">
      <c r="A23" s="6"/>
      <c r="B23" s="11" t="s">
        <v>50</v>
      </c>
      <c r="C23" s="24">
        <v>2</v>
      </c>
      <c r="D23" s="24">
        <v>5</v>
      </c>
      <c r="E23" s="12"/>
      <c r="F23" s="28">
        <v>2</v>
      </c>
      <c r="G23" s="46">
        <v>208</v>
      </c>
      <c r="H23" s="25" t="s">
        <v>371</v>
      </c>
      <c r="I23" s="8"/>
    </row>
    <row r="24" spans="1:10" x14ac:dyDescent="0.2">
      <c r="A24" s="6"/>
      <c r="B24" s="11" t="s">
        <v>361</v>
      </c>
      <c r="C24" s="24">
        <v>2</v>
      </c>
      <c r="D24" s="24">
        <v>5</v>
      </c>
      <c r="E24" s="12"/>
      <c r="F24" s="28">
        <v>2</v>
      </c>
      <c r="G24" s="46">
        <v>172</v>
      </c>
      <c r="H24" s="25" t="s">
        <v>372</v>
      </c>
      <c r="I24" s="8"/>
    </row>
    <row r="25" spans="1:10" x14ac:dyDescent="0.2">
      <c r="A25" s="6"/>
      <c r="B25" s="11" t="s">
        <v>362</v>
      </c>
      <c r="C25" s="24">
        <v>2</v>
      </c>
      <c r="D25" s="24">
        <v>5</v>
      </c>
      <c r="E25" s="12"/>
      <c r="F25" s="28" t="s">
        <v>376</v>
      </c>
      <c r="G25" s="46">
        <v>317</v>
      </c>
      <c r="H25" s="25" t="s">
        <v>370</v>
      </c>
      <c r="I25" s="8"/>
    </row>
    <row r="26" spans="1:10" x14ac:dyDescent="0.2">
      <c r="A26" s="6"/>
      <c r="B26" s="11" t="s">
        <v>363</v>
      </c>
      <c r="C26" s="24">
        <v>2</v>
      </c>
      <c r="D26" s="24">
        <v>5</v>
      </c>
      <c r="E26" s="12" t="s">
        <v>402</v>
      </c>
      <c r="F26" s="28">
        <v>7</v>
      </c>
      <c r="G26" s="46">
        <v>95</v>
      </c>
      <c r="H26" s="25" t="s">
        <v>370</v>
      </c>
      <c r="I26" s="8"/>
    </row>
    <row r="27" spans="1:10" x14ac:dyDescent="0.2">
      <c r="A27" s="6"/>
      <c r="B27" s="11" t="s">
        <v>168</v>
      </c>
      <c r="C27" s="24">
        <v>2</v>
      </c>
      <c r="D27" s="24">
        <v>5</v>
      </c>
      <c r="E27" s="12"/>
      <c r="F27" s="28" t="s">
        <v>376</v>
      </c>
      <c r="G27" s="46">
        <v>149</v>
      </c>
      <c r="H27" s="25" t="s">
        <v>371</v>
      </c>
      <c r="I27" s="8"/>
    </row>
    <row r="28" spans="1:10" x14ac:dyDescent="0.2">
      <c r="A28" s="6"/>
      <c r="B28" s="11" t="s">
        <v>364</v>
      </c>
      <c r="C28" s="24">
        <v>2</v>
      </c>
      <c r="D28" s="24">
        <v>5</v>
      </c>
      <c r="E28" s="12"/>
      <c r="F28" s="28" t="s">
        <v>376</v>
      </c>
      <c r="G28" s="46" t="s">
        <v>365</v>
      </c>
      <c r="H28" s="25" t="s">
        <v>371</v>
      </c>
      <c r="I28" s="8"/>
    </row>
    <row r="29" spans="1:10" x14ac:dyDescent="0.2">
      <c r="A29" s="6"/>
      <c r="B29" s="11"/>
      <c r="C29" s="24" t="s">
        <v>365</v>
      </c>
      <c r="D29" s="24" t="s">
        <v>365</v>
      </c>
      <c r="E29" s="12"/>
      <c r="F29" s="28" t="s">
        <v>365</v>
      </c>
      <c r="G29" s="46" t="s">
        <v>365</v>
      </c>
      <c r="H29" s="25" t="s">
        <v>365</v>
      </c>
      <c r="I29" s="8"/>
    </row>
    <row r="30" spans="1:10" x14ac:dyDescent="0.2">
      <c r="B30" s="11"/>
      <c r="C30" s="24" t="s">
        <v>365</v>
      </c>
      <c r="D30" s="24" t="s">
        <v>365</v>
      </c>
      <c r="E30" s="12"/>
      <c r="F30" s="28" t="s">
        <v>365</v>
      </c>
      <c r="G30" s="46" t="s">
        <v>365</v>
      </c>
      <c r="H30" s="25" t="s">
        <v>365</v>
      </c>
      <c r="I30" s="8"/>
    </row>
    <row r="31" spans="1:10" x14ac:dyDescent="0.2">
      <c r="B31" s="11"/>
      <c r="C31" s="24" t="s">
        <v>365</v>
      </c>
      <c r="D31" s="24" t="s">
        <v>365</v>
      </c>
      <c r="E31" s="12"/>
      <c r="F31" s="28" t="s">
        <v>365</v>
      </c>
      <c r="G31" s="46" t="s">
        <v>365</v>
      </c>
      <c r="H31" s="25" t="s">
        <v>365</v>
      </c>
      <c r="I31" s="8"/>
    </row>
    <row r="32" spans="1:10" x14ac:dyDescent="0.2">
      <c r="B32" s="11"/>
      <c r="C32" s="24" t="s">
        <v>365</v>
      </c>
      <c r="D32" s="24" t="s">
        <v>365</v>
      </c>
      <c r="E32" s="12"/>
      <c r="F32" s="28" t="s">
        <v>365</v>
      </c>
      <c r="G32" s="46" t="s">
        <v>365</v>
      </c>
      <c r="H32" s="25" t="s">
        <v>365</v>
      </c>
      <c r="I32" s="8"/>
    </row>
    <row r="33" spans="2:8" x14ac:dyDescent="0.2">
      <c r="B33" s="7"/>
      <c r="C33" s="24" t="s">
        <v>365</v>
      </c>
      <c r="D33" s="24" t="s">
        <v>365</v>
      </c>
      <c r="E33" s="12"/>
      <c r="F33" s="28" t="s">
        <v>365</v>
      </c>
      <c r="G33" s="46" t="s">
        <v>365</v>
      </c>
      <c r="H33" s="25" t="s">
        <v>365</v>
      </c>
    </row>
  </sheetData>
  <mergeCells count="2">
    <mergeCell ref="B2:E2"/>
    <mergeCell ref="F2:H2"/>
  </mergeCells>
  <conditionalFormatting sqref="C4:C33">
    <cfRule type="cellIs" dxfId="1" priority="2" stopIfTrue="1" operator="greaterThan">
      <formula>3</formula>
    </cfRule>
  </conditionalFormatting>
  <conditionalFormatting sqref="K7">
    <cfRule type="cellIs" dxfId="0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E319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8.28515625" style="63" bestFit="1" customWidth="1"/>
    <col min="2" max="2" width="19.140625" style="63" bestFit="1" customWidth="1"/>
    <col min="3" max="3" width="12.42578125" style="63" bestFit="1" customWidth="1"/>
    <col min="4" max="4" width="9" style="63" bestFit="1" customWidth="1"/>
    <col min="5" max="5" width="5.28515625" style="63" bestFit="1" customWidth="1"/>
  </cols>
  <sheetData>
    <row r="1" spans="1:5" x14ac:dyDescent="0.2">
      <c r="A1" s="63" t="s">
        <v>1</v>
      </c>
      <c r="B1" s="63" t="s">
        <v>23</v>
      </c>
      <c r="C1" s="63" t="s">
        <v>2</v>
      </c>
      <c r="D1" s="63" t="s">
        <v>3</v>
      </c>
      <c r="E1" s="63" t="s">
        <v>4</v>
      </c>
    </row>
    <row r="2" spans="1:5" x14ac:dyDescent="0.2">
      <c r="A2" s="63" t="s">
        <v>161</v>
      </c>
      <c r="B2" s="63" t="s">
        <v>39</v>
      </c>
      <c r="C2" s="63">
        <v>2</v>
      </c>
      <c r="D2" s="63">
        <v>5</v>
      </c>
    </row>
    <row r="3" spans="1:5" x14ac:dyDescent="0.2">
      <c r="A3" s="63" t="s">
        <v>53</v>
      </c>
      <c r="B3" s="63" t="s">
        <v>395</v>
      </c>
      <c r="C3" s="63">
        <v>2</v>
      </c>
      <c r="D3" s="63">
        <v>6</v>
      </c>
      <c r="E3" s="63" t="s">
        <v>402</v>
      </c>
    </row>
    <row r="4" spans="1:5" x14ac:dyDescent="0.2">
      <c r="A4" s="63" t="s">
        <v>245</v>
      </c>
      <c r="B4" s="63" t="s">
        <v>398</v>
      </c>
      <c r="C4" s="63">
        <v>2</v>
      </c>
      <c r="D4" s="63">
        <v>5</v>
      </c>
    </row>
    <row r="5" spans="1:5" x14ac:dyDescent="0.2">
      <c r="A5" s="63" t="s">
        <v>298</v>
      </c>
      <c r="B5" s="63" t="s">
        <v>34</v>
      </c>
      <c r="C5" s="63">
        <v>2</v>
      </c>
      <c r="D5" s="63">
        <v>5</v>
      </c>
      <c r="E5" s="63" t="s">
        <v>402</v>
      </c>
    </row>
    <row r="6" spans="1:5" x14ac:dyDescent="0.2">
      <c r="A6" s="63" t="s">
        <v>299</v>
      </c>
      <c r="B6" s="63" t="s">
        <v>34</v>
      </c>
      <c r="C6" s="63">
        <v>2</v>
      </c>
      <c r="D6" s="63">
        <v>5</v>
      </c>
      <c r="E6" s="63" t="s">
        <v>402</v>
      </c>
    </row>
    <row r="7" spans="1:5" x14ac:dyDescent="0.2">
      <c r="A7" s="63" t="s">
        <v>172</v>
      </c>
      <c r="B7" s="63" t="s">
        <v>24</v>
      </c>
      <c r="C7" s="63">
        <v>5</v>
      </c>
      <c r="D7" s="63">
        <v>47</v>
      </c>
    </row>
    <row r="8" spans="1:5" x14ac:dyDescent="0.2">
      <c r="A8" s="63" t="s">
        <v>268</v>
      </c>
      <c r="B8" s="63" t="s">
        <v>33</v>
      </c>
      <c r="C8" s="63">
        <v>2</v>
      </c>
      <c r="D8" s="63">
        <v>5</v>
      </c>
    </row>
    <row r="9" spans="1:5" x14ac:dyDescent="0.2">
      <c r="A9" s="63" t="s">
        <v>5</v>
      </c>
      <c r="B9" s="63" t="s">
        <v>35</v>
      </c>
      <c r="C9" s="63">
        <v>2</v>
      </c>
      <c r="D9" s="63">
        <v>22</v>
      </c>
      <c r="E9" s="63" t="s">
        <v>402</v>
      </c>
    </row>
    <row r="10" spans="1:5" x14ac:dyDescent="0.2">
      <c r="A10" s="63" t="s">
        <v>141</v>
      </c>
      <c r="B10" s="63" t="s">
        <v>32</v>
      </c>
      <c r="C10" s="63" t="s">
        <v>366</v>
      </c>
      <c r="D10" s="63" t="s">
        <v>366</v>
      </c>
    </row>
    <row r="11" spans="1:5" x14ac:dyDescent="0.2">
      <c r="A11" s="63" t="s">
        <v>251</v>
      </c>
      <c r="B11" s="63" t="s">
        <v>230</v>
      </c>
      <c r="C11" s="63">
        <v>2</v>
      </c>
      <c r="D11" s="63">
        <v>5</v>
      </c>
      <c r="E11" s="63" t="s">
        <v>402</v>
      </c>
    </row>
    <row r="12" spans="1:5" x14ac:dyDescent="0.2">
      <c r="A12" s="63" t="s">
        <v>6</v>
      </c>
      <c r="B12" s="63" t="s">
        <v>32</v>
      </c>
      <c r="C12" s="63">
        <v>4</v>
      </c>
      <c r="D12" s="63">
        <v>32</v>
      </c>
    </row>
    <row r="13" spans="1:5" x14ac:dyDescent="0.2">
      <c r="A13" s="63" t="s">
        <v>152</v>
      </c>
      <c r="B13" s="63" t="s">
        <v>398</v>
      </c>
      <c r="C13" s="63">
        <v>5</v>
      </c>
      <c r="D13" s="63">
        <v>33</v>
      </c>
    </row>
    <row r="14" spans="1:5" x14ac:dyDescent="0.2">
      <c r="A14" s="63" t="s">
        <v>138</v>
      </c>
      <c r="B14" s="63" t="s">
        <v>39</v>
      </c>
      <c r="C14" s="63">
        <v>3</v>
      </c>
      <c r="D14" s="63">
        <v>25</v>
      </c>
    </row>
    <row r="15" spans="1:5" x14ac:dyDescent="0.2">
      <c r="A15" s="63" t="s">
        <v>142</v>
      </c>
      <c r="B15" s="63" t="s">
        <v>230</v>
      </c>
      <c r="C15" s="63">
        <v>3</v>
      </c>
      <c r="D15" s="63">
        <v>5</v>
      </c>
      <c r="E15" s="63" t="s">
        <v>402</v>
      </c>
    </row>
    <row r="16" spans="1:5" x14ac:dyDescent="0.2">
      <c r="A16" s="63" t="s">
        <v>354</v>
      </c>
      <c r="B16" s="63" t="s">
        <v>39</v>
      </c>
      <c r="C16" s="63">
        <v>2</v>
      </c>
      <c r="D16" s="63">
        <v>5</v>
      </c>
    </row>
    <row r="17" spans="1:5" x14ac:dyDescent="0.2">
      <c r="A17" s="63" t="s">
        <v>342</v>
      </c>
      <c r="B17" s="63" t="s">
        <v>37</v>
      </c>
      <c r="C17" s="63">
        <v>2</v>
      </c>
      <c r="D17" s="63">
        <v>5</v>
      </c>
    </row>
    <row r="18" spans="1:5" x14ac:dyDescent="0.2">
      <c r="A18" s="63" t="s">
        <v>121</v>
      </c>
      <c r="B18" s="63" t="s">
        <v>34</v>
      </c>
      <c r="C18" s="63">
        <v>3</v>
      </c>
      <c r="D18" s="63">
        <v>7</v>
      </c>
      <c r="E18" s="63" t="s">
        <v>402</v>
      </c>
    </row>
    <row r="19" spans="1:5" x14ac:dyDescent="0.2">
      <c r="A19" s="63" t="s">
        <v>104</v>
      </c>
      <c r="B19" s="63" t="s">
        <v>395</v>
      </c>
      <c r="C19" s="63">
        <v>2</v>
      </c>
      <c r="D19" s="63">
        <v>12</v>
      </c>
    </row>
    <row r="20" spans="1:5" x14ac:dyDescent="0.2">
      <c r="A20" s="63" t="s">
        <v>261</v>
      </c>
      <c r="B20" s="63" t="s">
        <v>35</v>
      </c>
      <c r="C20" s="63">
        <v>2</v>
      </c>
      <c r="D20" s="63">
        <v>5</v>
      </c>
    </row>
    <row r="21" spans="1:5" x14ac:dyDescent="0.2">
      <c r="A21" s="63" t="s">
        <v>98</v>
      </c>
      <c r="B21" s="63" t="s">
        <v>395</v>
      </c>
      <c r="C21" s="63">
        <v>4</v>
      </c>
      <c r="D21" s="63">
        <v>55</v>
      </c>
    </row>
    <row r="22" spans="1:5" x14ac:dyDescent="0.2">
      <c r="A22" s="63" t="s">
        <v>183</v>
      </c>
      <c r="B22" s="63" t="s">
        <v>230</v>
      </c>
      <c r="C22" s="63">
        <v>2</v>
      </c>
      <c r="D22" s="63">
        <v>5</v>
      </c>
      <c r="E22" s="63" t="s">
        <v>402</v>
      </c>
    </row>
    <row r="23" spans="1:5" x14ac:dyDescent="0.2">
      <c r="A23" s="63" t="s">
        <v>81</v>
      </c>
      <c r="B23" s="63" t="s">
        <v>34</v>
      </c>
      <c r="C23" s="63">
        <v>2</v>
      </c>
      <c r="D23" s="63">
        <v>11</v>
      </c>
    </row>
    <row r="24" spans="1:5" x14ac:dyDescent="0.2">
      <c r="A24" s="63" t="s">
        <v>44</v>
      </c>
      <c r="B24" s="63" t="s">
        <v>32</v>
      </c>
      <c r="C24" s="63">
        <v>3</v>
      </c>
      <c r="D24" s="63">
        <v>5</v>
      </c>
      <c r="E24" s="63" t="s">
        <v>402</v>
      </c>
    </row>
    <row r="25" spans="1:5" x14ac:dyDescent="0.2">
      <c r="A25" s="63" t="s">
        <v>184</v>
      </c>
      <c r="B25" s="63" t="s">
        <v>24</v>
      </c>
      <c r="C25" s="63">
        <v>3</v>
      </c>
      <c r="D25" s="63">
        <v>5</v>
      </c>
      <c r="E25" s="63" t="s">
        <v>402</v>
      </c>
    </row>
    <row r="26" spans="1:5" x14ac:dyDescent="0.2">
      <c r="A26" s="63" t="s">
        <v>162</v>
      </c>
      <c r="B26" s="63" t="s">
        <v>37</v>
      </c>
      <c r="C26" s="63">
        <v>2</v>
      </c>
      <c r="D26" s="63">
        <v>5</v>
      </c>
    </row>
    <row r="27" spans="1:5" x14ac:dyDescent="0.2">
      <c r="A27" s="63" t="s">
        <v>262</v>
      </c>
      <c r="B27" s="63" t="s">
        <v>35</v>
      </c>
      <c r="C27" s="63">
        <v>2</v>
      </c>
      <c r="D27" s="63">
        <v>5</v>
      </c>
    </row>
    <row r="28" spans="1:5" x14ac:dyDescent="0.2">
      <c r="A28" s="63" t="s">
        <v>332</v>
      </c>
      <c r="B28" s="63" t="s">
        <v>32</v>
      </c>
      <c r="C28" s="63">
        <v>2</v>
      </c>
      <c r="D28" s="63">
        <v>5</v>
      </c>
    </row>
    <row r="29" spans="1:5" x14ac:dyDescent="0.2">
      <c r="A29" s="63" t="s">
        <v>65</v>
      </c>
      <c r="B29" s="63" t="s">
        <v>35</v>
      </c>
      <c r="C29" s="63">
        <v>4</v>
      </c>
      <c r="D29" s="63">
        <v>20</v>
      </c>
      <c r="E29" s="63" t="s">
        <v>402</v>
      </c>
    </row>
    <row r="30" spans="1:5" x14ac:dyDescent="0.2">
      <c r="A30" s="63" t="s">
        <v>252</v>
      </c>
      <c r="B30" s="63" t="s">
        <v>230</v>
      </c>
      <c r="C30" s="63">
        <v>2</v>
      </c>
      <c r="D30" s="63">
        <v>5</v>
      </c>
    </row>
    <row r="31" spans="1:5" x14ac:dyDescent="0.2">
      <c r="A31" s="63" t="s">
        <v>14</v>
      </c>
      <c r="B31" s="63" t="s">
        <v>35</v>
      </c>
      <c r="C31" s="63">
        <v>2</v>
      </c>
      <c r="D31" s="63">
        <v>5</v>
      </c>
    </row>
    <row r="32" spans="1:5" x14ac:dyDescent="0.2">
      <c r="A32" s="63" t="s">
        <v>185</v>
      </c>
      <c r="B32" s="63" t="s">
        <v>395</v>
      </c>
      <c r="C32" s="63">
        <v>2</v>
      </c>
      <c r="D32" s="63">
        <v>5</v>
      </c>
      <c r="E32" s="63" t="s">
        <v>402</v>
      </c>
    </row>
    <row r="33" spans="1:5" x14ac:dyDescent="0.2">
      <c r="A33" s="63" t="s">
        <v>212</v>
      </c>
      <c r="B33" s="63" t="s">
        <v>24</v>
      </c>
      <c r="C33" s="63">
        <v>2</v>
      </c>
      <c r="D33" s="63">
        <v>7</v>
      </c>
    </row>
    <row r="34" spans="1:5" x14ac:dyDescent="0.2">
      <c r="A34" s="63" t="s">
        <v>300</v>
      </c>
      <c r="B34" s="63" t="s">
        <v>34</v>
      </c>
      <c r="C34" s="63">
        <v>2</v>
      </c>
      <c r="D34" s="63">
        <v>5</v>
      </c>
      <c r="E34" s="63" t="s">
        <v>402</v>
      </c>
    </row>
    <row r="35" spans="1:5" x14ac:dyDescent="0.2">
      <c r="A35" s="63" t="s">
        <v>156</v>
      </c>
      <c r="B35" s="63" t="s">
        <v>398</v>
      </c>
      <c r="C35" s="63">
        <v>3</v>
      </c>
      <c r="D35" s="63">
        <v>17</v>
      </c>
    </row>
    <row r="36" spans="1:5" x14ac:dyDescent="0.2">
      <c r="A36" s="63" t="s">
        <v>86</v>
      </c>
      <c r="B36" s="63" t="s">
        <v>33</v>
      </c>
      <c r="C36" s="63">
        <v>3</v>
      </c>
      <c r="D36" s="63">
        <v>5</v>
      </c>
    </row>
    <row r="37" spans="1:5" x14ac:dyDescent="0.2">
      <c r="A37" s="63" t="s">
        <v>163</v>
      </c>
      <c r="B37" s="63" t="s">
        <v>24</v>
      </c>
      <c r="C37" s="63">
        <v>2</v>
      </c>
      <c r="D37" s="63">
        <v>5</v>
      </c>
    </row>
    <row r="38" spans="1:5" x14ac:dyDescent="0.2">
      <c r="A38" s="63" t="s">
        <v>203</v>
      </c>
      <c r="B38" s="63" t="s">
        <v>37</v>
      </c>
      <c r="C38" s="63">
        <v>3</v>
      </c>
      <c r="D38" s="63">
        <v>5</v>
      </c>
      <c r="E38" s="63" t="s">
        <v>402</v>
      </c>
    </row>
    <row r="39" spans="1:5" x14ac:dyDescent="0.2">
      <c r="A39" s="63" t="s">
        <v>279</v>
      </c>
      <c r="B39" s="63" t="s">
        <v>36</v>
      </c>
      <c r="C39" s="63">
        <v>2</v>
      </c>
      <c r="D39" s="63">
        <v>5</v>
      </c>
      <c r="E39" s="63" t="s">
        <v>402</v>
      </c>
    </row>
    <row r="40" spans="1:5" x14ac:dyDescent="0.2">
      <c r="A40" s="63" t="s">
        <v>164</v>
      </c>
      <c r="B40" s="63" t="s">
        <v>395</v>
      </c>
      <c r="C40" s="63">
        <v>3</v>
      </c>
      <c r="D40" s="63">
        <v>5</v>
      </c>
    </row>
    <row r="41" spans="1:5" x14ac:dyDescent="0.2">
      <c r="A41" s="63" t="s">
        <v>290</v>
      </c>
      <c r="B41" s="63" t="s">
        <v>231</v>
      </c>
      <c r="C41" s="63">
        <v>2</v>
      </c>
      <c r="D41" s="63">
        <v>5</v>
      </c>
    </row>
    <row r="42" spans="1:5" x14ac:dyDescent="0.2">
      <c r="A42" s="63" t="s">
        <v>280</v>
      </c>
      <c r="B42" s="63" t="s">
        <v>36</v>
      </c>
      <c r="C42" s="63">
        <v>2</v>
      </c>
      <c r="D42" s="63">
        <v>5</v>
      </c>
    </row>
    <row r="43" spans="1:5" x14ac:dyDescent="0.2">
      <c r="A43" s="63" t="s">
        <v>217</v>
      </c>
      <c r="B43" s="63" t="s">
        <v>36</v>
      </c>
      <c r="C43" s="63">
        <v>2</v>
      </c>
      <c r="D43" s="63">
        <v>7</v>
      </c>
    </row>
    <row r="44" spans="1:5" x14ac:dyDescent="0.2">
      <c r="A44" s="63" t="s">
        <v>312</v>
      </c>
      <c r="B44" s="63" t="s">
        <v>395</v>
      </c>
      <c r="C44" s="63">
        <v>2</v>
      </c>
      <c r="D44" s="63">
        <v>5</v>
      </c>
    </row>
    <row r="45" spans="1:5" x14ac:dyDescent="0.2">
      <c r="A45" s="63" t="s">
        <v>204</v>
      </c>
      <c r="B45" s="63" t="s">
        <v>37</v>
      </c>
      <c r="C45" s="63">
        <v>3</v>
      </c>
      <c r="D45" s="63">
        <v>5</v>
      </c>
    </row>
    <row r="46" spans="1:5" x14ac:dyDescent="0.2">
      <c r="A46" s="63" t="s">
        <v>107</v>
      </c>
      <c r="B46" s="63" t="s">
        <v>33</v>
      </c>
      <c r="C46" s="63">
        <v>2</v>
      </c>
      <c r="D46" s="63">
        <v>5</v>
      </c>
      <c r="E46" s="63" t="s">
        <v>402</v>
      </c>
    </row>
    <row r="47" spans="1:5" x14ac:dyDescent="0.2">
      <c r="A47" s="63" t="s">
        <v>123</v>
      </c>
      <c r="B47" s="63" t="s">
        <v>395</v>
      </c>
      <c r="C47" s="63">
        <v>3</v>
      </c>
      <c r="D47" s="63">
        <v>5</v>
      </c>
      <c r="E47" s="63" t="s">
        <v>402</v>
      </c>
    </row>
    <row r="48" spans="1:5" x14ac:dyDescent="0.2">
      <c r="A48" s="63" t="s">
        <v>291</v>
      </c>
      <c r="B48" s="63" t="s">
        <v>231</v>
      </c>
      <c r="C48" s="63">
        <v>2</v>
      </c>
      <c r="D48" s="63">
        <v>5</v>
      </c>
    </row>
    <row r="49" spans="1:5" x14ac:dyDescent="0.2">
      <c r="A49" s="63" t="s">
        <v>173</v>
      </c>
      <c r="B49" s="63" t="s">
        <v>395</v>
      </c>
      <c r="C49" s="63">
        <v>3</v>
      </c>
      <c r="D49" s="63">
        <v>29</v>
      </c>
      <c r="E49" s="63" t="s">
        <v>402</v>
      </c>
    </row>
    <row r="50" spans="1:5" x14ac:dyDescent="0.2">
      <c r="A50" s="63" t="s">
        <v>195</v>
      </c>
      <c r="B50" s="63" t="s">
        <v>230</v>
      </c>
      <c r="C50" s="63">
        <v>3</v>
      </c>
      <c r="D50" s="63">
        <v>21</v>
      </c>
    </row>
    <row r="51" spans="1:5" x14ac:dyDescent="0.2">
      <c r="A51" s="63" t="s">
        <v>323</v>
      </c>
      <c r="B51" s="63" t="s">
        <v>24</v>
      </c>
      <c r="C51" s="63">
        <v>2</v>
      </c>
      <c r="D51" s="63">
        <v>5</v>
      </c>
    </row>
    <row r="52" spans="1:5" x14ac:dyDescent="0.2">
      <c r="A52" s="63" t="s">
        <v>292</v>
      </c>
      <c r="B52" s="63" t="s">
        <v>231</v>
      </c>
      <c r="C52" s="63">
        <v>2</v>
      </c>
      <c r="D52" s="63">
        <v>5</v>
      </c>
    </row>
    <row r="53" spans="1:5" x14ac:dyDescent="0.2">
      <c r="A53" s="63" t="s">
        <v>317</v>
      </c>
      <c r="B53" s="63" t="s">
        <v>24</v>
      </c>
      <c r="C53" s="63" t="s">
        <v>366</v>
      </c>
      <c r="D53" s="63" t="s">
        <v>366</v>
      </c>
    </row>
    <row r="54" spans="1:5" x14ac:dyDescent="0.2">
      <c r="A54" s="63" t="s">
        <v>186</v>
      </c>
      <c r="B54" s="63" t="s">
        <v>24</v>
      </c>
      <c r="C54" s="63">
        <v>3</v>
      </c>
      <c r="D54" s="63">
        <v>5</v>
      </c>
      <c r="E54" s="63" t="s">
        <v>402</v>
      </c>
    </row>
    <row r="55" spans="1:5" x14ac:dyDescent="0.2">
      <c r="A55" s="63" t="s">
        <v>324</v>
      </c>
      <c r="B55" s="63" t="s">
        <v>24</v>
      </c>
      <c r="C55" s="63">
        <v>2</v>
      </c>
      <c r="D55" s="63">
        <v>5</v>
      </c>
      <c r="E55" s="63" t="s">
        <v>402</v>
      </c>
    </row>
    <row r="56" spans="1:5" x14ac:dyDescent="0.2">
      <c r="A56" s="63" t="s">
        <v>119</v>
      </c>
      <c r="B56" s="63" t="s">
        <v>231</v>
      </c>
      <c r="C56" s="63">
        <v>4</v>
      </c>
      <c r="D56" s="63">
        <v>29</v>
      </c>
    </row>
    <row r="57" spans="1:5" x14ac:dyDescent="0.2">
      <c r="A57" s="63" t="s">
        <v>194</v>
      </c>
      <c r="B57" s="63" t="s">
        <v>398</v>
      </c>
      <c r="C57" s="63">
        <v>2</v>
      </c>
      <c r="D57" s="63">
        <v>18</v>
      </c>
      <c r="E57" s="63" t="s">
        <v>402</v>
      </c>
    </row>
    <row r="58" spans="1:5" x14ac:dyDescent="0.2">
      <c r="A58" s="63" t="s">
        <v>263</v>
      </c>
      <c r="B58" s="63" t="s">
        <v>35</v>
      </c>
      <c r="C58" s="63">
        <v>2</v>
      </c>
      <c r="D58" s="63">
        <v>5</v>
      </c>
      <c r="E58" s="63" t="s">
        <v>402</v>
      </c>
    </row>
    <row r="59" spans="1:5" x14ac:dyDescent="0.2">
      <c r="A59" s="63" t="s">
        <v>176</v>
      </c>
      <c r="B59" s="63" t="s">
        <v>36</v>
      </c>
      <c r="C59" s="63">
        <v>2</v>
      </c>
      <c r="D59" s="63">
        <v>15</v>
      </c>
    </row>
    <row r="60" spans="1:5" x14ac:dyDescent="0.2">
      <c r="A60" s="63" t="s">
        <v>281</v>
      </c>
      <c r="B60" s="63" t="s">
        <v>36</v>
      </c>
      <c r="C60" s="63">
        <v>2</v>
      </c>
      <c r="D60" s="63">
        <v>5</v>
      </c>
    </row>
    <row r="61" spans="1:5" x14ac:dyDescent="0.2">
      <c r="A61" s="63" t="s">
        <v>333</v>
      </c>
      <c r="B61" s="63" t="s">
        <v>32</v>
      </c>
      <c r="C61" s="63">
        <v>2</v>
      </c>
      <c r="D61" s="63">
        <v>5</v>
      </c>
    </row>
    <row r="62" spans="1:5" x14ac:dyDescent="0.2">
      <c r="A62" s="63" t="s">
        <v>124</v>
      </c>
      <c r="B62" s="63" t="s">
        <v>395</v>
      </c>
      <c r="C62" s="63">
        <v>3</v>
      </c>
      <c r="D62" s="63">
        <v>5</v>
      </c>
      <c r="E62" s="63" t="s">
        <v>402</v>
      </c>
    </row>
    <row r="63" spans="1:5" x14ac:dyDescent="0.2">
      <c r="A63" s="63" t="s">
        <v>343</v>
      </c>
      <c r="B63" s="63" t="s">
        <v>37</v>
      </c>
      <c r="C63" s="63">
        <v>2</v>
      </c>
      <c r="D63" s="63">
        <v>5</v>
      </c>
    </row>
    <row r="64" spans="1:5" x14ac:dyDescent="0.2">
      <c r="A64" s="63" t="s">
        <v>246</v>
      </c>
      <c r="B64" s="63" t="s">
        <v>398</v>
      </c>
      <c r="C64" s="63">
        <v>2</v>
      </c>
      <c r="D64" s="63">
        <v>5</v>
      </c>
    </row>
    <row r="65" spans="1:5" x14ac:dyDescent="0.2">
      <c r="A65" s="63" t="s">
        <v>120</v>
      </c>
      <c r="B65" s="63" t="s">
        <v>32</v>
      </c>
      <c r="C65" s="63">
        <v>2</v>
      </c>
      <c r="D65" s="63">
        <v>8</v>
      </c>
      <c r="E65" s="63" t="s">
        <v>402</v>
      </c>
    </row>
    <row r="66" spans="1:5" x14ac:dyDescent="0.2">
      <c r="A66" s="63" t="s">
        <v>313</v>
      </c>
      <c r="B66" s="63" t="s">
        <v>395</v>
      </c>
      <c r="C66" s="63">
        <v>2</v>
      </c>
      <c r="D66" s="63">
        <v>5</v>
      </c>
    </row>
    <row r="67" spans="1:5" x14ac:dyDescent="0.2">
      <c r="A67" s="63" t="s">
        <v>269</v>
      </c>
      <c r="B67" s="63" t="s">
        <v>33</v>
      </c>
      <c r="C67" s="63">
        <v>2</v>
      </c>
      <c r="D67" s="63">
        <v>5</v>
      </c>
    </row>
    <row r="68" spans="1:5" x14ac:dyDescent="0.2">
      <c r="A68" s="63" t="s">
        <v>213</v>
      </c>
      <c r="B68" s="63" t="s">
        <v>398</v>
      </c>
      <c r="C68" s="63">
        <v>2</v>
      </c>
      <c r="D68" s="63">
        <v>9</v>
      </c>
      <c r="E68" s="63" t="s">
        <v>402</v>
      </c>
    </row>
    <row r="69" spans="1:5" x14ac:dyDescent="0.2">
      <c r="A69" s="63" t="s">
        <v>355</v>
      </c>
      <c r="B69" s="63" t="s">
        <v>39</v>
      </c>
      <c r="C69" s="63">
        <v>2</v>
      </c>
      <c r="D69" s="63">
        <v>5</v>
      </c>
    </row>
    <row r="70" spans="1:5" x14ac:dyDescent="0.2">
      <c r="A70" s="63" t="s">
        <v>59</v>
      </c>
      <c r="B70" s="63" t="s">
        <v>230</v>
      </c>
      <c r="C70" s="63">
        <v>2</v>
      </c>
      <c r="D70" s="63">
        <v>23</v>
      </c>
      <c r="E70" s="63" t="s">
        <v>402</v>
      </c>
    </row>
    <row r="71" spans="1:5" x14ac:dyDescent="0.2">
      <c r="A71" s="63" t="s">
        <v>207</v>
      </c>
      <c r="B71" s="63" t="s">
        <v>37</v>
      </c>
      <c r="C71" s="63">
        <v>2</v>
      </c>
      <c r="D71" s="63">
        <v>5</v>
      </c>
    </row>
    <row r="72" spans="1:5" x14ac:dyDescent="0.2">
      <c r="A72" s="63" t="s">
        <v>68</v>
      </c>
      <c r="B72" s="63" t="s">
        <v>35</v>
      </c>
      <c r="C72" s="63">
        <v>3</v>
      </c>
      <c r="D72" s="63">
        <v>5</v>
      </c>
    </row>
    <row r="73" spans="1:5" x14ac:dyDescent="0.2">
      <c r="A73" s="63" t="s">
        <v>270</v>
      </c>
      <c r="B73" s="63" t="s">
        <v>33</v>
      </c>
      <c r="C73" s="63">
        <v>2</v>
      </c>
      <c r="D73" s="63">
        <v>5</v>
      </c>
    </row>
    <row r="74" spans="1:5" x14ac:dyDescent="0.2">
      <c r="A74" s="63" t="s">
        <v>193</v>
      </c>
      <c r="B74" s="63" t="s">
        <v>37</v>
      </c>
      <c r="C74" s="63">
        <v>3</v>
      </c>
      <c r="D74" s="63">
        <v>44</v>
      </c>
    </row>
    <row r="75" spans="1:5" x14ac:dyDescent="0.2">
      <c r="A75" s="63" t="s">
        <v>202</v>
      </c>
      <c r="B75" s="63" t="s">
        <v>398</v>
      </c>
      <c r="C75" s="63">
        <v>2</v>
      </c>
      <c r="D75" s="63">
        <v>5</v>
      </c>
    </row>
    <row r="76" spans="1:5" x14ac:dyDescent="0.2">
      <c r="A76" s="63" t="s">
        <v>187</v>
      </c>
      <c r="B76" s="63" t="s">
        <v>24</v>
      </c>
      <c r="C76" s="63">
        <v>3</v>
      </c>
      <c r="D76" s="63">
        <v>5</v>
      </c>
      <c r="E76" s="63" t="s">
        <v>402</v>
      </c>
    </row>
    <row r="77" spans="1:5" x14ac:dyDescent="0.2">
      <c r="A77" s="63" t="s">
        <v>177</v>
      </c>
      <c r="B77" s="63" t="s">
        <v>398</v>
      </c>
      <c r="C77" s="63">
        <v>2</v>
      </c>
      <c r="D77" s="63">
        <v>16</v>
      </c>
      <c r="E77" s="63" t="s">
        <v>402</v>
      </c>
    </row>
    <row r="78" spans="1:5" x14ac:dyDescent="0.2">
      <c r="A78" s="63" t="s">
        <v>125</v>
      </c>
      <c r="B78" s="63" t="s">
        <v>231</v>
      </c>
      <c r="C78" s="63">
        <v>3</v>
      </c>
      <c r="D78" s="63">
        <v>5</v>
      </c>
    </row>
    <row r="79" spans="1:5" x14ac:dyDescent="0.2">
      <c r="A79" s="63" t="s">
        <v>126</v>
      </c>
      <c r="B79" s="63" t="s">
        <v>34</v>
      </c>
      <c r="C79" s="63">
        <v>3</v>
      </c>
      <c r="D79" s="63">
        <v>5</v>
      </c>
      <c r="E79" s="63" t="s">
        <v>402</v>
      </c>
    </row>
    <row r="80" spans="1:5" x14ac:dyDescent="0.2">
      <c r="A80" s="63" t="s">
        <v>45</v>
      </c>
      <c r="B80" s="63" t="s">
        <v>32</v>
      </c>
      <c r="C80" s="63">
        <v>3</v>
      </c>
      <c r="D80" s="63">
        <v>5</v>
      </c>
      <c r="E80" s="63" t="s">
        <v>402</v>
      </c>
    </row>
    <row r="81" spans="1:5" x14ac:dyDescent="0.2">
      <c r="A81" s="63" t="s">
        <v>334</v>
      </c>
      <c r="B81" s="63" t="s">
        <v>32</v>
      </c>
      <c r="C81" s="63">
        <v>2</v>
      </c>
      <c r="D81" s="63">
        <v>5</v>
      </c>
      <c r="E81" s="63" t="s">
        <v>402</v>
      </c>
    </row>
    <row r="82" spans="1:5" x14ac:dyDescent="0.2">
      <c r="A82" s="63" t="s">
        <v>61</v>
      </c>
      <c r="B82" s="63" t="s">
        <v>35</v>
      </c>
      <c r="C82" s="63">
        <v>6</v>
      </c>
      <c r="D82" s="63">
        <v>28</v>
      </c>
    </row>
    <row r="83" spans="1:5" x14ac:dyDescent="0.2">
      <c r="A83" s="63" t="s">
        <v>253</v>
      </c>
      <c r="B83" s="63" t="s">
        <v>230</v>
      </c>
      <c r="C83" s="63">
        <v>2</v>
      </c>
      <c r="D83" s="63">
        <v>5</v>
      </c>
    </row>
    <row r="84" spans="1:5" x14ac:dyDescent="0.2">
      <c r="A84" s="63" t="s">
        <v>188</v>
      </c>
      <c r="B84" s="63" t="s">
        <v>24</v>
      </c>
      <c r="C84" s="63">
        <v>3</v>
      </c>
      <c r="D84" s="63">
        <v>5</v>
      </c>
      <c r="E84" s="63" t="s">
        <v>402</v>
      </c>
    </row>
    <row r="85" spans="1:5" x14ac:dyDescent="0.2">
      <c r="A85" s="63" t="s">
        <v>54</v>
      </c>
      <c r="B85" s="63" t="s">
        <v>36</v>
      </c>
      <c r="C85" s="63">
        <v>2</v>
      </c>
      <c r="D85" s="63">
        <v>5</v>
      </c>
    </row>
    <row r="86" spans="1:5" x14ac:dyDescent="0.2">
      <c r="A86" s="63" t="s">
        <v>87</v>
      </c>
      <c r="B86" s="63" t="s">
        <v>36</v>
      </c>
      <c r="C86" s="63">
        <v>2</v>
      </c>
      <c r="D86" s="63">
        <v>5</v>
      </c>
      <c r="E86" s="63" t="s">
        <v>402</v>
      </c>
    </row>
    <row r="87" spans="1:5" x14ac:dyDescent="0.2">
      <c r="A87" s="63" t="s">
        <v>301</v>
      </c>
      <c r="B87" s="63" t="s">
        <v>34</v>
      </c>
      <c r="C87" s="63">
        <v>2</v>
      </c>
      <c r="D87" s="63">
        <v>5</v>
      </c>
    </row>
    <row r="88" spans="1:5" x14ac:dyDescent="0.2">
      <c r="A88" s="63" t="s">
        <v>356</v>
      </c>
      <c r="B88" s="63" t="s">
        <v>39</v>
      </c>
      <c r="C88" s="63">
        <v>2</v>
      </c>
      <c r="D88" s="63">
        <v>5</v>
      </c>
      <c r="E88" s="63" t="s">
        <v>402</v>
      </c>
    </row>
    <row r="89" spans="1:5" x14ac:dyDescent="0.2">
      <c r="A89" s="63" t="s">
        <v>88</v>
      </c>
      <c r="B89" s="63" t="s">
        <v>33</v>
      </c>
      <c r="C89" s="63">
        <v>2</v>
      </c>
      <c r="D89" s="63">
        <v>5</v>
      </c>
    </row>
    <row r="90" spans="1:5" x14ac:dyDescent="0.2">
      <c r="A90" s="63" t="s">
        <v>136</v>
      </c>
      <c r="B90" s="63" t="s">
        <v>36</v>
      </c>
      <c r="C90" s="63">
        <v>2</v>
      </c>
      <c r="D90" s="63">
        <v>15</v>
      </c>
    </row>
    <row r="91" spans="1:5" x14ac:dyDescent="0.2">
      <c r="A91" s="63" t="s">
        <v>135</v>
      </c>
      <c r="B91" s="63" t="s">
        <v>231</v>
      </c>
      <c r="C91" s="63">
        <v>5</v>
      </c>
      <c r="D91" s="63">
        <v>35</v>
      </c>
    </row>
    <row r="92" spans="1:5" x14ac:dyDescent="0.2">
      <c r="A92" s="63" t="s">
        <v>198</v>
      </c>
      <c r="B92" s="63" t="s">
        <v>37</v>
      </c>
      <c r="C92" s="63">
        <v>3</v>
      </c>
      <c r="D92" s="63">
        <v>11</v>
      </c>
    </row>
    <row r="93" spans="1:5" x14ac:dyDescent="0.2">
      <c r="A93" s="63" t="s">
        <v>95</v>
      </c>
      <c r="B93" s="63" t="s">
        <v>36</v>
      </c>
      <c r="C93" s="63">
        <v>2</v>
      </c>
      <c r="D93" s="63">
        <v>10</v>
      </c>
    </row>
    <row r="94" spans="1:5" x14ac:dyDescent="0.2">
      <c r="A94" s="63" t="s">
        <v>127</v>
      </c>
      <c r="B94" s="63" t="s">
        <v>231</v>
      </c>
      <c r="C94" s="63">
        <v>3</v>
      </c>
      <c r="D94" s="63">
        <v>5</v>
      </c>
      <c r="E94" s="63" t="s">
        <v>402</v>
      </c>
    </row>
    <row r="95" spans="1:5" x14ac:dyDescent="0.2">
      <c r="A95" s="63" t="s">
        <v>128</v>
      </c>
      <c r="B95" s="63" t="s">
        <v>231</v>
      </c>
      <c r="C95" s="63">
        <v>3</v>
      </c>
      <c r="D95" s="63">
        <v>5</v>
      </c>
      <c r="E95" s="63" t="s">
        <v>402</v>
      </c>
    </row>
    <row r="96" spans="1:5" x14ac:dyDescent="0.2">
      <c r="A96" s="63" t="s">
        <v>143</v>
      </c>
      <c r="B96" s="63" t="s">
        <v>24</v>
      </c>
      <c r="C96" s="63">
        <v>2</v>
      </c>
      <c r="D96" s="63">
        <v>5</v>
      </c>
    </row>
    <row r="97" spans="1:5" x14ac:dyDescent="0.2">
      <c r="A97" s="63" t="s">
        <v>84</v>
      </c>
      <c r="B97" s="63" t="s">
        <v>230</v>
      </c>
      <c r="C97" s="63" t="s">
        <v>366</v>
      </c>
      <c r="D97" s="63" t="s">
        <v>366</v>
      </c>
    </row>
    <row r="98" spans="1:5" x14ac:dyDescent="0.2">
      <c r="A98" s="63" t="s">
        <v>69</v>
      </c>
      <c r="B98" s="63" t="s">
        <v>35</v>
      </c>
      <c r="C98" s="63">
        <v>3</v>
      </c>
      <c r="D98" s="63">
        <v>5</v>
      </c>
      <c r="E98" s="63" t="s">
        <v>402</v>
      </c>
    </row>
    <row r="99" spans="1:5" x14ac:dyDescent="0.2">
      <c r="A99" s="63" t="s">
        <v>254</v>
      </c>
      <c r="B99" s="63" t="s">
        <v>230</v>
      </c>
      <c r="C99" s="63">
        <v>2</v>
      </c>
      <c r="D99" s="63">
        <v>5</v>
      </c>
    </row>
    <row r="100" spans="1:5" x14ac:dyDescent="0.2">
      <c r="A100" s="63" t="s">
        <v>264</v>
      </c>
      <c r="B100" s="63" t="s">
        <v>35</v>
      </c>
      <c r="C100" s="63">
        <v>2</v>
      </c>
      <c r="D100" s="63">
        <v>5</v>
      </c>
      <c r="E100" s="63" t="s">
        <v>402</v>
      </c>
    </row>
    <row r="101" spans="1:5" x14ac:dyDescent="0.2">
      <c r="A101" s="63" t="s">
        <v>216</v>
      </c>
      <c r="B101" s="63" t="s">
        <v>39</v>
      </c>
      <c r="C101" s="63">
        <v>2</v>
      </c>
      <c r="D101" s="63">
        <v>6</v>
      </c>
    </row>
    <row r="102" spans="1:5" x14ac:dyDescent="0.2">
      <c r="A102" s="63" t="s">
        <v>344</v>
      </c>
      <c r="B102" s="63" t="s">
        <v>37</v>
      </c>
      <c r="C102" s="63">
        <v>2</v>
      </c>
      <c r="D102" s="63">
        <v>5</v>
      </c>
    </row>
    <row r="103" spans="1:5" x14ac:dyDescent="0.2">
      <c r="A103" s="63" t="s">
        <v>129</v>
      </c>
      <c r="B103" s="63" t="s">
        <v>231</v>
      </c>
      <c r="C103" s="63">
        <v>3</v>
      </c>
      <c r="D103" s="63">
        <v>5</v>
      </c>
    </row>
    <row r="104" spans="1:5" x14ac:dyDescent="0.2">
      <c r="A104" s="63" t="s">
        <v>78</v>
      </c>
      <c r="B104" s="63" t="s">
        <v>395</v>
      </c>
      <c r="C104" s="63">
        <v>2</v>
      </c>
      <c r="D104" s="63">
        <v>12</v>
      </c>
      <c r="E104" s="63" t="s">
        <v>402</v>
      </c>
    </row>
    <row r="105" spans="1:5" x14ac:dyDescent="0.2">
      <c r="A105" s="63" t="s">
        <v>357</v>
      </c>
      <c r="B105" s="63" t="s">
        <v>39</v>
      </c>
      <c r="C105" s="63">
        <v>2</v>
      </c>
      <c r="D105" s="63">
        <v>5</v>
      </c>
    </row>
    <row r="106" spans="1:5" x14ac:dyDescent="0.2">
      <c r="A106" s="63" t="s">
        <v>16</v>
      </c>
      <c r="B106" s="63" t="s">
        <v>32</v>
      </c>
      <c r="C106" s="63">
        <v>5</v>
      </c>
      <c r="D106" s="63">
        <v>43</v>
      </c>
    </row>
    <row r="107" spans="1:5" x14ac:dyDescent="0.2">
      <c r="A107" s="63" t="s">
        <v>247</v>
      </c>
      <c r="B107" s="63" t="s">
        <v>398</v>
      </c>
      <c r="C107" s="63">
        <v>2</v>
      </c>
      <c r="D107" s="63">
        <v>5</v>
      </c>
    </row>
    <row r="108" spans="1:5" x14ac:dyDescent="0.2">
      <c r="A108" s="63" t="s">
        <v>302</v>
      </c>
      <c r="B108" s="63" t="s">
        <v>34</v>
      </c>
      <c r="C108" s="63">
        <v>2</v>
      </c>
      <c r="D108" s="63">
        <v>5</v>
      </c>
      <c r="E108" s="63" t="s">
        <v>402</v>
      </c>
    </row>
    <row r="109" spans="1:5" x14ac:dyDescent="0.2">
      <c r="A109" s="63" t="s">
        <v>201</v>
      </c>
      <c r="B109" s="63" t="s">
        <v>230</v>
      </c>
      <c r="C109" s="63">
        <v>3</v>
      </c>
      <c r="D109" s="63">
        <v>8</v>
      </c>
      <c r="E109" s="63" t="s">
        <v>402</v>
      </c>
    </row>
    <row r="110" spans="1:5" x14ac:dyDescent="0.2">
      <c r="A110" s="63" t="s">
        <v>345</v>
      </c>
      <c r="B110" s="63" t="s">
        <v>37</v>
      </c>
      <c r="C110" s="63">
        <v>2</v>
      </c>
      <c r="D110" s="63">
        <v>5</v>
      </c>
    </row>
    <row r="111" spans="1:5" x14ac:dyDescent="0.2">
      <c r="A111" s="63" t="s">
        <v>329</v>
      </c>
      <c r="B111" s="63" t="s">
        <v>32</v>
      </c>
      <c r="C111" s="63" t="s">
        <v>366</v>
      </c>
      <c r="D111" s="63" t="s">
        <v>366</v>
      </c>
    </row>
    <row r="112" spans="1:5" x14ac:dyDescent="0.2">
      <c r="A112" s="63" t="s">
        <v>103</v>
      </c>
      <c r="B112" s="63" t="s">
        <v>398</v>
      </c>
      <c r="C112" s="63">
        <v>2</v>
      </c>
      <c r="D112" s="63">
        <v>5</v>
      </c>
    </row>
    <row r="113" spans="1:5" x14ac:dyDescent="0.2">
      <c r="A113" s="63" t="s">
        <v>259</v>
      </c>
      <c r="B113" s="63" t="s">
        <v>35</v>
      </c>
      <c r="C113" s="63">
        <v>2</v>
      </c>
      <c r="D113" s="63">
        <v>9</v>
      </c>
    </row>
    <row r="114" spans="1:5" x14ac:dyDescent="0.2">
      <c r="A114" s="63" t="s">
        <v>174</v>
      </c>
      <c r="B114" s="63" t="s">
        <v>34</v>
      </c>
      <c r="C114" s="63">
        <v>2</v>
      </c>
      <c r="D114" s="63">
        <v>15</v>
      </c>
    </row>
    <row r="115" spans="1:5" x14ac:dyDescent="0.2">
      <c r="A115" s="63" t="s">
        <v>171</v>
      </c>
      <c r="B115" s="63" t="s">
        <v>24</v>
      </c>
      <c r="C115" s="63">
        <v>2</v>
      </c>
      <c r="D115" s="63">
        <v>39</v>
      </c>
    </row>
    <row r="116" spans="1:5" x14ac:dyDescent="0.2">
      <c r="A116" s="63" t="s">
        <v>205</v>
      </c>
      <c r="B116" s="63" t="s">
        <v>37</v>
      </c>
      <c r="C116" s="63">
        <v>3</v>
      </c>
      <c r="D116" s="63">
        <v>5</v>
      </c>
    </row>
    <row r="117" spans="1:5" x14ac:dyDescent="0.2">
      <c r="A117" s="63" t="s">
        <v>293</v>
      </c>
      <c r="B117" s="63" t="s">
        <v>231</v>
      </c>
      <c r="C117" s="63">
        <v>2</v>
      </c>
      <c r="D117" s="63">
        <v>5</v>
      </c>
    </row>
    <row r="118" spans="1:5" x14ac:dyDescent="0.2">
      <c r="A118" s="63" t="s">
        <v>265</v>
      </c>
      <c r="B118" s="63" t="s">
        <v>35</v>
      </c>
      <c r="C118" s="63">
        <v>2</v>
      </c>
      <c r="D118" s="63">
        <v>5</v>
      </c>
      <c r="E118" s="63" t="s">
        <v>402</v>
      </c>
    </row>
    <row r="119" spans="1:5" x14ac:dyDescent="0.2">
      <c r="A119" s="63" t="s">
        <v>169</v>
      </c>
      <c r="B119" s="63" t="s">
        <v>231</v>
      </c>
      <c r="C119" s="63" t="s">
        <v>366</v>
      </c>
      <c r="D119" s="63" t="s">
        <v>366</v>
      </c>
    </row>
    <row r="120" spans="1:5" x14ac:dyDescent="0.2">
      <c r="A120" s="63" t="s">
        <v>70</v>
      </c>
      <c r="B120" s="63" t="s">
        <v>35</v>
      </c>
      <c r="C120" s="63">
        <v>2</v>
      </c>
      <c r="D120" s="63">
        <v>5</v>
      </c>
      <c r="E120" s="63" t="s">
        <v>402</v>
      </c>
    </row>
    <row r="121" spans="1:5" x14ac:dyDescent="0.2">
      <c r="A121" s="63" t="s">
        <v>79</v>
      </c>
      <c r="B121" s="63" t="s">
        <v>33</v>
      </c>
      <c r="C121" s="63">
        <v>3</v>
      </c>
      <c r="D121" s="63">
        <v>29</v>
      </c>
    </row>
    <row r="122" spans="1:5" x14ac:dyDescent="0.2">
      <c r="A122" s="63" t="s">
        <v>189</v>
      </c>
      <c r="B122" s="63" t="s">
        <v>24</v>
      </c>
      <c r="C122" s="63">
        <v>3</v>
      </c>
      <c r="D122" s="63">
        <v>5</v>
      </c>
      <c r="E122" s="63" t="s">
        <v>402</v>
      </c>
    </row>
    <row r="123" spans="1:5" x14ac:dyDescent="0.2">
      <c r="A123" s="63" t="s">
        <v>46</v>
      </c>
      <c r="B123" s="63" t="s">
        <v>32</v>
      </c>
      <c r="C123" s="63">
        <v>3</v>
      </c>
      <c r="D123" s="63">
        <v>5</v>
      </c>
      <c r="E123" s="63" t="s">
        <v>402</v>
      </c>
    </row>
    <row r="124" spans="1:5" x14ac:dyDescent="0.2">
      <c r="A124" s="63" t="s">
        <v>181</v>
      </c>
      <c r="B124" s="63" t="s">
        <v>230</v>
      </c>
      <c r="C124" s="63">
        <v>4</v>
      </c>
      <c r="D124" s="63">
        <v>28</v>
      </c>
    </row>
    <row r="125" spans="1:5" x14ac:dyDescent="0.2">
      <c r="A125" s="63" t="s">
        <v>41</v>
      </c>
      <c r="B125" s="63" t="s">
        <v>230</v>
      </c>
      <c r="C125" s="63">
        <v>3</v>
      </c>
      <c r="D125" s="63">
        <v>41</v>
      </c>
    </row>
    <row r="126" spans="1:5" x14ac:dyDescent="0.2">
      <c r="A126" s="63" t="s">
        <v>153</v>
      </c>
      <c r="B126" s="63" t="s">
        <v>33</v>
      </c>
      <c r="C126" s="63">
        <v>2</v>
      </c>
      <c r="D126" s="63">
        <v>13</v>
      </c>
    </row>
    <row r="127" spans="1:5" x14ac:dyDescent="0.2">
      <c r="A127" s="63" t="s">
        <v>260</v>
      </c>
      <c r="B127" s="63" t="s">
        <v>35</v>
      </c>
      <c r="C127" s="63">
        <v>2</v>
      </c>
      <c r="D127" s="63">
        <v>8</v>
      </c>
    </row>
    <row r="128" spans="1:5" x14ac:dyDescent="0.2">
      <c r="A128" s="63" t="s">
        <v>318</v>
      </c>
      <c r="B128" s="63" t="s">
        <v>24</v>
      </c>
      <c r="C128" s="63" t="s">
        <v>366</v>
      </c>
      <c r="D128" s="63" t="s">
        <v>366</v>
      </c>
    </row>
    <row r="129" spans="1:5" x14ac:dyDescent="0.2">
      <c r="A129" s="63" t="s">
        <v>139</v>
      </c>
      <c r="B129" s="63" t="s">
        <v>34</v>
      </c>
      <c r="C129" s="63">
        <v>5</v>
      </c>
      <c r="D129" s="63">
        <v>20</v>
      </c>
    </row>
    <row r="130" spans="1:5" x14ac:dyDescent="0.2">
      <c r="A130" s="63" t="s">
        <v>47</v>
      </c>
      <c r="B130" s="63" t="s">
        <v>32</v>
      </c>
      <c r="C130" s="63">
        <v>3</v>
      </c>
      <c r="D130" s="63">
        <v>5</v>
      </c>
    </row>
    <row r="131" spans="1:5" x14ac:dyDescent="0.2">
      <c r="A131" s="63" t="s">
        <v>115</v>
      </c>
      <c r="B131" s="63" t="s">
        <v>231</v>
      </c>
      <c r="C131" s="63">
        <v>4</v>
      </c>
      <c r="D131" s="63">
        <v>16</v>
      </c>
    </row>
    <row r="132" spans="1:5" x14ac:dyDescent="0.2">
      <c r="A132" s="63" t="s">
        <v>108</v>
      </c>
      <c r="B132" s="63" t="s">
        <v>395</v>
      </c>
      <c r="C132" s="63">
        <v>2</v>
      </c>
      <c r="D132" s="63">
        <v>5</v>
      </c>
      <c r="E132" s="63" t="s">
        <v>402</v>
      </c>
    </row>
    <row r="133" spans="1:5" x14ac:dyDescent="0.2">
      <c r="A133" s="63" t="s">
        <v>330</v>
      </c>
      <c r="B133" s="63" t="s">
        <v>32</v>
      </c>
      <c r="C133" s="63" t="s">
        <v>366</v>
      </c>
      <c r="D133" s="63" t="s">
        <v>366</v>
      </c>
    </row>
    <row r="134" spans="1:5" x14ac:dyDescent="0.2">
      <c r="A134" s="63" t="s">
        <v>116</v>
      </c>
      <c r="B134" s="63" t="s">
        <v>398</v>
      </c>
      <c r="C134" s="63">
        <v>2</v>
      </c>
      <c r="D134" s="63">
        <v>11</v>
      </c>
    </row>
    <row r="135" spans="1:5" x14ac:dyDescent="0.2">
      <c r="A135" s="63" t="s">
        <v>157</v>
      </c>
      <c r="B135" s="63" t="s">
        <v>33</v>
      </c>
      <c r="C135" s="63">
        <v>2</v>
      </c>
      <c r="D135" s="63">
        <v>8</v>
      </c>
    </row>
    <row r="136" spans="1:5" x14ac:dyDescent="0.2">
      <c r="A136" s="63" t="s">
        <v>8</v>
      </c>
      <c r="B136" s="63" t="s">
        <v>33</v>
      </c>
      <c r="C136" s="63">
        <v>3</v>
      </c>
      <c r="D136" s="63">
        <v>20</v>
      </c>
    </row>
    <row r="137" spans="1:5" x14ac:dyDescent="0.2">
      <c r="A137" s="63" t="s">
        <v>294</v>
      </c>
      <c r="B137" s="63" t="s">
        <v>231</v>
      </c>
      <c r="C137" s="63">
        <v>2</v>
      </c>
      <c r="D137" s="63">
        <v>5</v>
      </c>
    </row>
    <row r="138" spans="1:5" x14ac:dyDescent="0.2">
      <c r="A138" s="63" t="s">
        <v>158</v>
      </c>
      <c r="B138" s="63" t="s">
        <v>36</v>
      </c>
      <c r="C138" s="63">
        <v>2</v>
      </c>
      <c r="D138" s="63">
        <v>6</v>
      </c>
      <c r="E138" s="63" t="s">
        <v>402</v>
      </c>
    </row>
    <row r="139" spans="1:5" x14ac:dyDescent="0.2">
      <c r="A139" s="63" t="s">
        <v>76</v>
      </c>
      <c r="B139" s="63" t="s">
        <v>395</v>
      </c>
      <c r="C139" s="63">
        <v>2</v>
      </c>
      <c r="D139" s="63">
        <v>28</v>
      </c>
    </row>
    <row r="140" spans="1:5" x14ac:dyDescent="0.2">
      <c r="A140" s="63" t="s">
        <v>314</v>
      </c>
      <c r="B140" s="63" t="s">
        <v>395</v>
      </c>
      <c r="C140" s="63">
        <v>2</v>
      </c>
      <c r="D140" s="63">
        <v>5</v>
      </c>
      <c r="E140" s="63" t="s">
        <v>402</v>
      </c>
    </row>
    <row r="141" spans="1:5" x14ac:dyDescent="0.2">
      <c r="A141" s="63" t="s">
        <v>211</v>
      </c>
      <c r="B141" s="63" t="s">
        <v>39</v>
      </c>
      <c r="C141" s="63">
        <v>3</v>
      </c>
      <c r="D141" s="63">
        <v>25</v>
      </c>
    </row>
    <row r="142" spans="1:5" x14ac:dyDescent="0.2">
      <c r="A142" s="63" t="s">
        <v>358</v>
      </c>
      <c r="B142" s="63" t="s">
        <v>39</v>
      </c>
      <c r="C142" s="63">
        <v>2</v>
      </c>
      <c r="D142" s="63">
        <v>5</v>
      </c>
    </row>
    <row r="143" spans="1:5" x14ac:dyDescent="0.2">
      <c r="A143" s="63" t="s">
        <v>130</v>
      </c>
      <c r="B143" s="63" t="s">
        <v>32</v>
      </c>
      <c r="C143" s="63">
        <v>3</v>
      </c>
      <c r="D143" s="63">
        <v>5</v>
      </c>
      <c r="E143" s="63" t="s">
        <v>402</v>
      </c>
    </row>
    <row r="144" spans="1:5" x14ac:dyDescent="0.2">
      <c r="A144" s="63" t="s">
        <v>255</v>
      </c>
      <c r="B144" s="63" t="s">
        <v>230</v>
      </c>
      <c r="C144" s="63">
        <v>2</v>
      </c>
      <c r="D144" s="63">
        <v>5</v>
      </c>
    </row>
    <row r="145" spans="1:5" x14ac:dyDescent="0.2">
      <c r="A145" s="63" t="s">
        <v>131</v>
      </c>
      <c r="B145" s="63" t="s">
        <v>231</v>
      </c>
      <c r="C145" s="63">
        <v>3</v>
      </c>
      <c r="D145" s="63">
        <v>5</v>
      </c>
      <c r="E145" s="63" t="s">
        <v>402</v>
      </c>
    </row>
    <row r="146" spans="1:5" x14ac:dyDescent="0.2">
      <c r="A146" s="63" t="s">
        <v>137</v>
      </c>
      <c r="B146" s="63" t="s">
        <v>34</v>
      </c>
      <c r="C146" s="63">
        <v>4</v>
      </c>
      <c r="D146" s="63">
        <v>27</v>
      </c>
    </row>
    <row r="147" spans="1:5" x14ac:dyDescent="0.2">
      <c r="A147" s="63" t="s">
        <v>335</v>
      </c>
      <c r="B147" s="63" t="s">
        <v>32</v>
      </c>
      <c r="C147" s="63">
        <v>2</v>
      </c>
      <c r="D147" s="63">
        <v>5</v>
      </c>
    </row>
    <row r="148" spans="1:5" x14ac:dyDescent="0.2">
      <c r="A148" s="63" t="s">
        <v>89</v>
      </c>
      <c r="B148" s="63" t="s">
        <v>230</v>
      </c>
      <c r="C148" s="63">
        <v>3</v>
      </c>
      <c r="D148" s="63">
        <v>5</v>
      </c>
      <c r="E148" s="63" t="s">
        <v>402</v>
      </c>
    </row>
    <row r="149" spans="1:5" x14ac:dyDescent="0.2">
      <c r="A149" s="63" t="s">
        <v>321</v>
      </c>
      <c r="B149" s="63" t="s">
        <v>24</v>
      </c>
      <c r="C149" s="63">
        <v>2</v>
      </c>
      <c r="D149" s="63">
        <v>9</v>
      </c>
      <c r="E149" s="63" t="s">
        <v>402</v>
      </c>
    </row>
    <row r="150" spans="1:5" x14ac:dyDescent="0.2">
      <c r="A150" s="63" t="s">
        <v>62</v>
      </c>
      <c r="B150" s="63" t="s">
        <v>35</v>
      </c>
      <c r="C150" s="63">
        <v>6</v>
      </c>
      <c r="D150" s="63">
        <v>19</v>
      </c>
    </row>
    <row r="151" spans="1:5" x14ac:dyDescent="0.2">
      <c r="A151" s="63" t="s">
        <v>282</v>
      </c>
      <c r="B151" s="63" t="s">
        <v>36</v>
      </c>
      <c r="C151" s="63">
        <v>2</v>
      </c>
      <c r="D151" s="63">
        <v>5</v>
      </c>
    </row>
    <row r="152" spans="1:5" x14ac:dyDescent="0.2">
      <c r="A152" s="63" t="s">
        <v>109</v>
      </c>
      <c r="B152" s="63" t="s">
        <v>33</v>
      </c>
      <c r="C152" s="63">
        <v>2</v>
      </c>
      <c r="D152" s="63">
        <v>5</v>
      </c>
      <c r="E152" s="63" t="s">
        <v>402</v>
      </c>
    </row>
    <row r="153" spans="1:5" x14ac:dyDescent="0.2">
      <c r="A153" s="63" t="s">
        <v>278</v>
      </c>
      <c r="B153" s="63" t="s">
        <v>36</v>
      </c>
      <c r="C153" s="63">
        <v>2</v>
      </c>
      <c r="D153" s="63">
        <v>11</v>
      </c>
      <c r="E153" s="63" t="s">
        <v>402</v>
      </c>
    </row>
    <row r="154" spans="1:5" x14ac:dyDescent="0.2">
      <c r="A154" s="63" t="s">
        <v>102</v>
      </c>
      <c r="B154" s="63" t="s">
        <v>34</v>
      </c>
      <c r="C154" s="63">
        <v>2</v>
      </c>
      <c r="D154" s="63">
        <v>7</v>
      </c>
      <c r="E154" s="63" t="s">
        <v>402</v>
      </c>
    </row>
    <row r="155" spans="1:5" x14ac:dyDescent="0.2">
      <c r="A155" s="63" t="s">
        <v>48</v>
      </c>
      <c r="B155" s="63" t="s">
        <v>35</v>
      </c>
      <c r="C155" s="63">
        <v>2</v>
      </c>
      <c r="D155" s="63">
        <v>5</v>
      </c>
    </row>
    <row r="156" spans="1:5" x14ac:dyDescent="0.2">
      <c r="A156" s="63" t="s">
        <v>154</v>
      </c>
      <c r="B156" s="63" t="s">
        <v>398</v>
      </c>
      <c r="C156" s="63">
        <v>2</v>
      </c>
      <c r="D156" s="63">
        <v>10</v>
      </c>
    </row>
    <row r="157" spans="1:5" x14ac:dyDescent="0.2">
      <c r="A157" s="63" t="s">
        <v>215</v>
      </c>
      <c r="B157" s="63" t="s">
        <v>398</v>
      </c>
      <c r="C157" s="63">
        <v>2</v>
      </c>
      <c r="D157" s="63">
        <v>5</v>
      </c>
    </row>
    <row r="158" spans="1:5" x14ac:dyDescent="0.2">
      <c r="A158" s="63" t="s">
        <v>105</v>
      </c>
      <c r="B158" s="63" t="s">
        <v>395</v>
      </c>
      <c r="C158" s="63">
        <v>3</v>
      </c>
      <c r="D158" s="63">
        <v>7</v>
      </c>
    </row>
    <row r="159" spans="1:5" x14ac:dyDescent="0.2">
      <c r="A159" s="63" t="s">
        <v>199</v>
      </c>
      <c r="B159" s="63" t="s">
        <v>33</v>
      </c>
      <c r="C159" s="63">
        <v>2</v>
      </c>
      <c r="D159" s="63">
        <v>5</v>
      </c>
    </row>
    <row r="160" spans="1:5" x14ac:dyDescent="0.2">
      <c r="A160" s="63" t="s">
        <v>218</v>
      </c>
      <c r="B160" s="63" t="s">
        <v>35</v>
      </c>
      <c r="C160" s="63">
        <v>2</v>
      </c>
      <c r="D160" s="63">
        <v>5</v>
      </c>
    </row>
    <row r="161" spans="1:5" x14ac:dyDescent="0.2">
      <c r="A161" s="63" t="s">
        <v>132</v>
      </c>
      <c r="B161" s="63" t="s">
        <v>231</v>
      </c>
      <c r="C161" s="63">
        <v>3</v>
      </c>
      <c r="D161" s="63">
        <v>5</v>
      </c>
    </row>
    <row r="162" spans="1:5" x14ac:dyDescent="0.2">
      <c r="A162" s="63" t="s">
        <v>256</v>
      </c>
      <c r="B162" s="63" t="s">
        <v>230</v>
      </c>
      <c r="C162" s="63">
        <v>2</v>
      </c>
      <c r="D162" s="63">
        <v>5</v>
      </c>
    </row>
    <row r="163" spans="1:5" x14ac:dyDescent="0.2">
      <c r="A163" s="63" t="s">
        <v>144</v>
      </c>
      <c r="B163" s="63" t="s">
        <v>395</v>
      </c>
      <c r="C163" s="63">
        <v>2</v>
      </c>
      <c r="D163" s="63">
        <v>5</v>
      </c>
    </row>
    <row r="164" spans="1:5" x14ac:dyDescent="0.2">
      <c r="A164" s="63" t="s">
        <v>266</v>
      </c>
      <c r="B164" s="63" t="s">
        <v>35</v>
      </c>
      <c r="C164" s="63">
        <v>2</v>
      </c>
      <c r="D164" s="63">
        <v>5</v>
      </c>
    </row>
    <row r="165" spans="1:5" x14ac:dyDescent="0.2">
      <c r="A165" s="63" t="s">
        <v>359</v>
      </c>
      <c r="B165" s="63" t="s">
        <v>39</v>
      </c>
      <c r="C165" s="63">
        <v>2</v>
      </c>
      <c r="D165" s="63">
        <v>5</v>
      </c>
    </row>
    <row r="166" spans="1:5" x14ac:dyDescent="0.2">
      <c r="A166" s="63" t="s">
        <v>271</v>
      </c>
      <c r="B166" s="63" t="s">
        <v>33</v>
      </c>
      <c r="C166" s="63">
        <v>2</v>
      </c>
      <c r="D166" s="63">
        <v>5</v>
      </c>
    </row>
    <row r="167" spans="1:5" x14ac:dyDescent="0.2">
      <c r="A167" s="63" t="s">
        <v>283</v>
      </c>
      <c r="B167" s="63" t="s">
        <v>36</v>
      </c>
      <c r="C167" s="63">
        <v>2</v>
      </c>
      <c r="D167" s="63">
        <v>5</v>
      </c>
    </row>
    <row r="168" spans="1:5" x14ac:dyDescent="0.2">
      <c r="A168" s="63" t="s">
        <v>303</v>
      </c>
      <c r="B168" s="63" t="s">
        <v>34</v>
      </c>
      <c r="C168" s="63">
        <v>2</v>
      </c>
      <c r="D168" s="63">
        <v>5</v>
      </c>
    </row>
    <row r="169" spans="1:5" x14ac:dyDescent="0.2">
      <c r="A169" s="63" t="s">
        <v>170</v>
      </c>
      <c r="B169" s="63" t="s">
        <v>398</v>
      </c>
      <c r="C169" s="63">
        <v>2</v>
      </c>
      <c r="D169" s="63">
        <v>5</v>
      </c>
    </row>
    <row r="170" spans="1:5" x14ac:dyDescent="0.2">
      <c r="A170" s="63" t="s">
        <v>311</v>
      </c>
      <c r="B170" s="63" t="s">
        <v>395</v>
      </c>
      <c r="C170" s="63">
        <v>2</v>
      </c>
      <c r="D170" s="63">
        <v>14</v>
      </c>
      <c r="E170" s="63" t="s">
        <v>402</v>
      </c>
    </row>
    <row r="171" spans="1:5" x14ac:dyDescent="0.2">
      <c r="A171" s="63" t="s">
        <v>118</v>
      </c>
      <c r="B171" s="63" t="s">
        <v>39</v>
      </c>
      <c r="C171" s="63">
        <v>2</v>
      </c>
      <c r="D171" s="63">
        <v>5</v>
      </c>
    </row>
    <row r="172" spans="1:5" x14ac:dyDescent="0.2">
      <c r="A172" s="63" t="s">
        <v>304</v>
      </c>
      <c r="B172" s="63" t="s">
        <v>34</v>
      </c>
      <c r="C172" s="63">
        <v>2</v>
      </c>
      <c r="D172" s="63">
        <v>5</v>
      </c>
      <c r="E172" s="63" t="s">
        <v>402</v>
      </c>
    </row>
    <row r="173" spans="1:5" x14ac:dyDescent="0.2">
      <c r="A173" s="63" t="s">
        <v>336</v>
      </c>
      <c r="B173" s="63" t="s">
        <v>32</v>
      </c>
      <c r="C173" s="63">
        <v>2</v>
      </c>
      <c r="D173" s="63">
        <v>5</v>
      </c>
    </row>
    <row r="174" spans="1:5" x14ac:dyDescent="0.2">
      <c r="A174" s="63" t="s">
        <v>209</v>
      </c>
      <c r="B174" s="63" t="s">
        <v>39</v>
      </c>
      <c r="C174" s="63">
        <v>3</v>
      </c>
      <c r="D174" s="63">
        <v>35</v>
      </c>
    </row>
    <row r="175" spans="1:5" x14ac:dyDescent="0.2">
      <c r="A175" s="63" t="s">
        <v>284</v>
      </c>
      <c r="B175" s="63" t="s">
        <v>36</v>
      </c>
      <c r="C175" s="63">
        <v>2</v>
      </c>
      <c r="D175" s="63">
        <v>5</v>
      </c>
    </row>
    <row r="176" spans="1:5" x14ac:dyDescent="0.2">
      <c r="A176" s="63" t="s">
        <v>285</v>
      </c>
      <c r="B176" s="63" t="s">
        <v>36</v>
      </c>
      <c r="C176" s="63">
        <v>2</v>
      </c>
      <c r="D176" s="63">
        <v>5</v>
      </c>
      <c r="E176" s="63" t="s">
        <v>402</v>
      </c>
    </row>
    <row r="177" spans="1:5" x14ac:dyDescent="0.2">
      <c r="A177" s="63" t="s">
        <v>155</v>
      </c>
      <c r="B177" s="63" t="s">
        <v>230</v>
      </c>
      <c r="C177" s="63">
        <v>3</v>
      </c>
      <c r="D177" s="63">
        <v>22</v>
      </c>
    </row>
    <row r="178" spans="1:5" x14ac:dyDescent="0.2">
      <c r="A178" s="63" t="s">
        <v>214</v>
      </c>
      <c r="B178" s="63" t="s">
        <v>395</v>
      </c>
      <c r="C178" s="63">
        <v>4</v>
      </c>
      <c r="D178" s="63">
        <v>20</v>
      </c>
    </row>
    <row r="179" spans="1:5" x14ac:dyDescent="0.2">
      <c r="A179" s="63" t="s">
        <v>49</v>
      </c>
      <c r="B179" s="63" t="s">
        <v>32</v>
      </c>
      <c r="C179" s="63">
        <v>3</v>
      </c>
      <c r="D179" s="63">
        <v>5</v>
      </c>
      <c r="E179" s="63" t="s">
        <v>402</v>
      </c>
    </row>
    <row r="180" spans="1:5" x14ac:dyDescent="0.2">
      <c r="A180" s="63" t="s">
        <v>159</v>
      </c>
      <c r="B180" s="63" t="s">
        <v>230</v>
      </c>
      <c r="C180" s="63">
        <v>2</v>
      </c>
      <c r="D180" s="63">
        <v>5</v>
      </c>
    </row>
    <row r="181" spans="1:5" x14ac:dyDescent="0.2">
      <c r="A181" s="63" t="s">
        <v>319</v>
      </c>
      <c r="B181" s="63" t="s">
        <v>24</v>
      </c>
      <c r="C181" s="63" t="s">
        <v>366</v>
      </c>
      <c r="D181" s="63" t="s">
        <v>366</v>
      </c>
    </row>
    <row r="182" spans="1:5" x14ac:dyDescent="0.2">
      <c r="A182" s="63" t="s">
        <v>210</v>
      </c>
      <c r="B182" s="63" t="s">
        <v>231</v>
      </c>
      <c r="C182" s="63">
        <v>2</v>
      </c>
      <c r="D182" s="63">
        <v>21</v>
      </c>
    </row>
    <row r="183" spans="1:5" x14ac:dyDescent="0.2">
      <c r="A183" s="63" t="s">
        <v>64</v>
      </c>
      <c r="B183" s="63" t="s">
        <v>35</v>
      </c>
      <c r="C183" s="63">
        <v>3</v>
      </c>
      <c r="D183" s="63">
        <v>16</v>
      </c>
      <c r="E183" s="63" t="s">
        <v>402</v>
      </c>
    </row>
    <row r="184" spans="1:5" x14ac:dyDescent="0.2">
      <c r="A184" s="63" t="s">
        <v>57</v>
      </c>
      <c r="B184" s="63" t="s">
        <v>398</v>
      </c>
      <c r="C184" s="63">
        <v>2</v>
      </c>
      <c r="D184" s="63">
        <v>28</v>
      </c>
      <c r="E184" s="63" t="s">
        <v>402</v>
      </c>
    </row>
    <row r="185" spans="1:5" x14ac:dyDescent="0.2">
      <c r="A185" s="63" t="s">
        <v>100</v>
      </c>
      <c r="B185" s="63" t="s">
        <v>36</v>
      </c>
      <c r="C185" s="63">
        <v>3</v>
      </c>
      <c r="D185" s="63">
        <v>24</v>
      </c>
      <c r="E185" s="63" t="s">
        <v>402</v>
      </c>
    </row>
    <row r="186" spans="1:5" x14ac:dyDescent="0.2">
      <c r="A186" s="63" t="s">
        <v>122</v>
      </c>
      <c r="B186" s="63" t="s">
        <v>231</v>
      </c>
      <c r="C186" s="63">
        <v>4</v>
      </c>
      <c r="D186" s="63">
        <v>32</v>
      </c>
      <c r="E186" s="63" t="s">
        <v>402</v>
      </c>
    </row>
    <row r="187" spans="1:5" x14ac:dyDescent="0.2">
      <c r="A187" s="63" t="s">
        <v>197</v>
      </c>
      <c r="B187" s="63" t="s">
        <v>37</v>
      </c>
      <c r="C187" s="63">
        <v>3</v>
      </c>
      <c r="D187" s="63">
        <v>19</v>
      </c>
    </row>
    <row r="188" spans="1:5" x14ac:dyDescent="0.2">
      <c r="A188" s="63" t="s">
        <v>360</v>
      </c>
      <c r="B188" s="63" t="s">
        <v>39</v>
      </c>
      <c r="C188" s="63">
        <v>2</v>
      </c>
      <c r="D188" s="63">
        <v>5</v>
      </c>
    </row>
    <row r="189" spans="1:5" x14ac:dyDescent="0.2">
      <c r="A189" s="63" t="s">
        <v>85</v>
      </c>
      <c r="B189" s="63" t="s">
        <v>230</v>
      </c>
      <c r="C189" s="63">
        <v>4</v>
      </c>
      <c r="D189" s="63">
        <v>54</v>
      </c>
    </row>
    <row r="190" spans="1:5" x14ac:dyDescent="0.2">
      <c r="A190" s="63" t="s">
        <v>67</v>
      </c>
      <c r="B190" s="63" t="s">
        <v>35</v>
      </c>
      <c r="C190" s="63">
        <v>4</v>
      </c>
      <c r="D190" s="63">
        <v>6</v>
      </c>
      <c r="E190" s="63" t="s">
        <v>402</v>
      </c>
    </row>
    <row r="191" spans="1:5" x14ac:dyDescent="0.2">
      <c r="A191" s="63" t="s">
        <v>305</v>
      </c>
      <c r="B191" s="63" t="s">
        <v>34</v>
      </c>
      <c r="C191" s="63">
        <v>2</v>
      </c>
      <c r="D191" s="63">
        <v>5</v>
      </c>
    </row>
    <row r="192" spans="1:5" x14ac:dyDescent="0.2">
      <c r="A192" s="63" t="s">
        <v>9</v>
      </c>
      <c r="B192" s="63" t="s">
        <v>36</v>
      </c>
      <c r="C192" s="63">
        <v>2</v>
      </c>
      <c r="D192" s="63">
        <v>19</v>
      </c>
      <c r="E192" s="63" t="s">
        <v>402</v>
      </c>
    </row>
    <row r="193" spans="1:5" x14ac:dyDescent="0.2">
      <c r="A193" s="63" t="s">
        <v>99</v>
      </c>
      <c r="B193" s="63" t="s">
        <v>33</v>
      </c>
      <c r="C193" s="63">
        <v>2</v>
      </c>
      <c r="D193" s="63">
        <v>7</v>
      </c>
      <c r="E193" s="63" t="s">
        <v>402</v>
      </c>
    </row>
    <row r="194" spans="1:5" x14ac:dyDescent="0.2">
      <c r="A194" s="63" t="s">
        <v>320</v>
      </c>
      <c r="B194" s="63" t="s">
        <v>24</v>
      </c>
      <c r="C194" s="63" t="s">
        <v>366</v>
      </c>
      <c r="D194" s="63" t="s">
        <v>366</v>
      </c>
    </row>
    <row r="195" spans="1:5" x14ac:dyDescent="0.2">
      <c r="A195" s="63" t="s">
        <v>145</v>
      </c>
      <c r="B195" s="63" t="s">
        <v>395</v>
      </c>
      <c r="C195" s="63">
        <v>3</v>
      </c>
      <c r="D195" s="63">
        <v>5</v>
      </c>
    </row>
    <row r="196" spans="1:5" x14ac:dyDescent="0.2">
      <c r="A196" s="63" t="s">
        <v>315</v>
      </c>
      <c r="B196" s="63" t="s">
        <v>395</v>
      </c>
      <c r="C196" s="63">
        <v>2</v>
      </c>
      <c r="D196" s="63">
        <v>5</v>
      </c>
    </row>
    <row r="197" spans="1:5" x14ac:dyDescent="0.2">
      <c r="A197" s="63" t="s">
        <v>295</v>
      </c>
      <c r="B197" s="63" t="s">
        <v>231</v>
      </c>
      <c r="C197" s="63">
        <v>2</v>
      </c>
      <c r="D197" s="63">
        <v>5</v>
      </c>
      <c r="E197" s="63" t="s">
        <v>402</v>
      </c>
    </row>
    <row r="198" spans="1:5" x14ac:dyDescent="0.2">
      <c r="A198" s="63" t="s">
        <v>18</v>
      </c>
      <c r="B198" s="63" t="s">
        <v>32</v>
      </c>
      <c r="C198" s="63">
        <v>4</v>
      </c>
      <c r="D198" s="63">
        <v>20</v>
      </c>
    </row>
    <row r="199" spans="1:5" x14ac:dyDescent="0.2">
      <c r="A199" s="63" t="s">
        <v>306</v>
      </c>
      <c r="B199" s="63" t="s">
        <v>34</v>
      </c>
      <c r="C199" s="63">
        <v>2</v>
      </c>
      <c r="D199" s="63">
        <v>5</v>
      </c>
    </row>
    <row r="200" spans="1:5" x14ac:dyDescent="0.2">
      <c r="A200" s="63" t="s">
        <v>346</v>
      </c>
      <c r="B200" s="63" t="s">
        <v>37</v>
      </c>
      <c r="C200" s="63">
        <v>2</v>
      </c>
      <c r="D200" s="63">
        <v>5</v>
      </c>
    </row>
    <row r="201" spans="1:5" x14ac:dyDescent="0.2">
      <c r="A201" s="63" t="s">
        <v>272</v>
      </c>
      <c r="B201" s="63" t="s">
        <v>33</v>
      </c>
      <c r="C201" s="63">
        <v>2</v>
      </c>
      <c r="D201" s="63">
        <v>5</v>
      </c>
    </row>
    <row r="202" spans="1:5" x14ac:dyDescent="0.2">
      <c r="A202" s="63" t="s">
        <v>273</v>
      </c>
      <c r="B202" s="63" t="s">
        <v>33</v>
      </c>
      <c r="C202" s="63">
        <v>2</v>
      </c>
      <c r="D202" s="63">
        <v>5</v>
      </c>
    </row>
    <row r="203" spans="1:5" x14ac:dyDescent="0.2">
      <c r="A203" s="63" t="s">
        <v>20</v>
      </c>
      <c r="B203" s="63" t="s">
        <v>398</v>
      </c>
      <c r="C203" s="63">
        <v>2</v>
      </c>
      <c r="D203" s="63">
        <v>5</v>
      </c>
    </row>
    <row r="204" spans="1:5" x14ac:dyDescent="0.2">
      <c r="A204" s="63" t="s">
        <v>71</v>
      </c>
      <c r="B204" s="63" t="s">
        <v>35</v>
      </c>
      <c r="C204" s="63">
        <v>3</v>
      </c>
      <c r="D204" s="63">
        <v>5</v>
      </c>
      <c r="E204" s="63" t="s">
        <v>402</v>
      </c>
    </row>
    <row r="205" spans="1:5" x14ac:dyDescent="0.2">
      <c r="A205" s="63" t="s">
        <v>244</v>
      </c>
      <c r="B205" s="63" t="s">
        <v>398</v>
      </c>
      <c r="C205" s="63">
        <v>2</v>
      </c>
      <c r="D205" s="63">
        <v>7</v>
      </c>
    </row>
    <row r="206" spans="1:5" x14ac:dyDescent="0.2">
      <c r="A206" s="63" t="s">
        <v>190</v>
      </c>
      <c r="B206" s="63" t="s">
        <v>24</v>
      </c>
      <c r="C206" s="63">
        <v>3</v>
      </c>
      <c r="D206" s="63">
        <v>5</v>
      </c>
      <c r="E206" s="63" t="s">
        <v>402</v>
      </c>
    </row>
    <row r="207" spans="1:5" x14ac:dyDescent="0.2">
      <c r="A207" s="63" t="s">
        <v>133</v>
      </c>
      <c r="B207" s="63" t="s">
        <v>33</v>
      </c>
      <c r="C207" s="63">
        <v>2</v>
      </c>
      <c r="D207" s="63">
        <v>5</v>
      </c>
    </row>
    <row r="208" spans="1:5" x14ac:dyDescent="0.2">
      <c r="A208" s="63" t="s">
        <v>146</v>
      </c>
      <c r="B208" s="63" t="s">
        <v>231</v>
      </c>
      <c r="C208" s="63">
        <v>2</v>
      </c>
      <c r="D208" s="63">
        <v>5</v>
      </c>
    </row>
    <row r="209" spans="1:5" x14ac:dyDescent="0.2">
      <c r="A209" s="63" t="s">
        <v>325</v>
      </c>
      <c r="B209" s="63" t="s">
        <v>24</v>
      </c>
      <c r="C209" s="63">
        <v>2</v>
      </c>
      <c r="D209" s="63">
        <v>5</v>
      </c>
    </row>
    <row r="210" spans="1:5" x14ac:dyDescent="0.2">
      <c r="A210" s="63" t="s">
        <v>219</v>
      </c>
      <c r="B210" s="63" t="s">
        <v>398</v>
      </c>
      <c r="C210" s="63">
        <v>2</v>
      </c>
      <c r="D210" s="63">
        <v>14</v>
      </c>
    </row>
    <row r="211" spans="1:5" x14ac:dyDescent="0.2">
      <c r="A211" s="63" t="s">
        <v>83</v>
      </c>
      <c r="B211" s="63" t="s">
        <v>33</v>
      </c>
      <c r="C211" s="63">
        <v>4</v>
      </c>
      <c r="D211" s="63">
        <v>9</v>
      </c>
    </row>
    <row r="212" spans="1:5" x14ac:dyDescent="0.2">
      <c r="A212" s="63" t="s">
        <v>326</v>
      </c>
      <c r="B212" s="63" t="s">
        <v>24</v>
      </c>
      <c r="C212" s="63">
        <v>2</v>
      </c>
      <c r="D212" s="63">
        <v>5</v>
      </c>
      <c r="E212" s="63" t="s">
        <v>402</v>
      </c>
    </row>
    <row r="213" spans="1:5" x14ac:dyDescent="0.2">
      <c r="A213" s="63" t="s">
        <v>220</v>
      </c>
      <c r="B213" s="63" t="s">
        <v>398</v>
      </c>
      <c r="C213" s="63">
        <v>2</v>
      </c>
      <c r="D213" s="63">
        <v>5</v>
      </c>
    </row>
    <row r="214" spans="1:5" x14ac:dyDescent="0.2">
      <c r="A214" s="63" t="s">
        <v>274</v>
      </c>
      <c r="B214" s="63" t="s">
        <v>33</v>
      </c>
      <c r="C214" s="63">
        <v>2</v>
      </c>
      <c r="D214" s="63">
        <v>5</v>
      </c>
    </row>
    <row r="215" spans="1:5" x14ac:dyDescent="0.2">
      <c r="A215" s="63" t="s">
        <v>221</v>
      </c>
      <c r="B215" s="63" t="s">
        <v>231</v>
      </c>
      <c r="C215" s="63">
        <v>2</v>
      </c>
      <c r="D215" s="63">
        <v>7</v>
      </c>
      <c r="E215" s="63" t="s">
        <v>402</v>
      </c>
    </row>
    <row r="216" spans="1:5" x14ac:dyDescent="0.2">
      <c r="A216" s="63" t="s">
        <v>165</v>
      </c>
      <c r="B216" s="63" t="s">
        <v>230</v>
      </c>
      <c r="C216" s="63">
        <v>2</v>
      </c>
      <c r="D216" s="63">
        <v>5</v>
      </c>
    </row>
    <row r="217" spans="1:5" x14ac:dyDescent="0.2">
      <c r="A217" s="63" t="s">
        <v>337</v>
      </c>
      <c r="B217" s="63" t="s">
        <v>32</v>
      </c>
      <c r="C217" s="63">
        <v>2</v>
      </c>
      <c r="D217" s="63">
        <v>5</v>
      </c>
    </row>
    <row r="218" spans="1:5" x14ac:dyDescent="0.2">
      <c r="A218" s="63" t="s">
        <v>134</v>
      </c>
      <c r="B218" s="63" t="s">
        <v>231</v>
      </c>
      <c r="C218" s="63">
        <v>3</v>
      </c>
      <c r="D218" s="63">
        <v>5</v>
      </c>
      <c r="E218" s="63" t="s">
        <v>402</v>
      </c>
    </row>
    <row r="219" spans="1:5" x14ac:dyDescent="0.2">
      <c r="A219" s="63" t="s">
        <v>7</v>
      </c>
      <c r="B219" s="63" t="s">
        <v>33</v>
      </c>
      <c r="C219" s="63">
        <v>3</v>
      </c>
      <c r="D219" s="63">
        <v>26</v>
      </c>
      <c r="E219" s="63" t="s">
        <v>402</v>
      </c>
    </row>
    <row r="220" spans="1:5" x14ac:dyDescent="0.2">
      <c r="A220" s="63" t="s">
        <v>267</v>
      </c>
      <c r="B220" s="63" t="s">
        <v>35</v>
      </c>
      <c r="C220" s="63">
        <v>2</v>
      </c>
      <c r="D220" s="63">
        <v>5</v>
      </c>
      <c r="E220" s="63" t="s">
        <v>402</v>
      </c>
    </row>
    <row r="221" spans="1:5" x14ac:dyDescent="0.2">
      <c r="A221" s="63" t="s">
        <v>63</v>
      </c>
      <c r="B221" s="63" t="s">
        <v>35</v>
      </c>
      <c r="C221" s="63">
        <v>2</v>
      </c>
      <c r="D221" s="63">
        <v>7</v>
      </c>
      <c r="E221" s="63" t="s">
        <v>402</v>
      </c>
    </row>
    <row r="222" spans="1:5" x14ac:dyDescent="0.2">
      <c r="A222" s="63" t="s">
        <v>347</v>
      </c>
      <c r="B222" s="63" t="s">
        <v>37</v>
      </c>
      <c r="C222" s="63">
        <v>2</v>
      </c>
      <c r="D222" s="63">
        <v>5</v>
      </c>
    </row>
    <row r="223" spans="1:5" x14ac:dyDescent="0.2">
      <c r="A223" s="63" t="s">
        <v>166</v>
      </c>
      <c r="B223" s="63" t="s">
        <v>33</v>
      </c>
      <c r="C223" s="63">
        <v>2</v>
      </c>
      <c r="D223" s="63">
        <v>5</v>
      </c>
    </row>
    <row r="224" spans="1:5" x14ac:dyDescent="0.2">
      <c r="A224" s="63" t="s">
        <v>307</v>
      </c>
      <c r="B224" s="63" t="s">
        <v>34</v>
      </c>
      <c r="C224" s="63">
        <v>2</v>
      </c>
      <c r="D224" s="63">
        <v>5</v>
      </c>
    </row>
    <row r="225" spans="1:5" x14ac:dyDescent="0.2">
      <c r="A225" s="63" t="s">
        <v>147</v>
      </c>
      <c r="B225" s="63" t="s">
        <v>34</v>
      </c>
      <c r="C225" s="63">
        <v>3</v>
      </c>
      <c r="D225" s="63">
        <v>5</v>
      </c>
      <c r="E225" s="63" t="s">
        <v>402</v>
      </c>
    </row>
    <row r="226" spans="1:5" x14ac:dyDescent="0.2">
      <c r="A226" s="63" t="s">
        <v>286</v>
      </c>
      <c r="B226" s="63" t="s">
        <v>36</v>
      </c>
      <c r="C226" s="63">
        <v>2</v>
      </c>
      <c r="D226" s="63">
        <v>5</v>
      </c>
    </row>
    <row r="227" spans="1:5" x14ac:dyDescent="0.2">
      <c r="A227" s="63" t="s">
        <v>40</v>
      </c>
      <c r="B227" s="63" t="s">
        <v>37</v>
      </c>
      <c r="C227" s="63">
        <v>2</v>
      </c>
      <c r="D227" s="63">
        <v>6</v>
      </c>
    </row>
    <row r="228" spans="1:5" x14ac:dyDescent="0.2">
      <c r="A228" s="63" t="s">
        <v>42</v>
      </c>
      <c r="B228" s="63" t="s">
        <v>35</v>
      </c>
      <c r="C228" s="63">
        <v>2</v>
      </c>
      <c r="D228" s="63">
        <v>6</v>
      </c>
      <c r="E228" s="63" t="s">
        <v>402</v>
      </c>
    </row>
    <row r="229" spans="1:5" x14ac:dyDescent="0.2">
      <c r="A229" s="63" t="s">
        <v>222</v>
      </c>
      <c r="B229" s="63" t="s">
        <v>33</v>
      </c>
      <c r="C229" s="63">
        <v>2</v>
      </c>
      <c r="D229" s="63">
        <v>5</v>
      </c>
    </row>
    <row r="230" spans="1:5" x14ac:dyDescent="0.2">
      <c r="A230" s="63" t="s">
        <v>248</v>
      </c>
      <c r="B230" s="63" t="s">
        <v>398</v>
      </c>
      <c r="C230" s="63">
        <v>2</v>
      </c>
      <c r="D230" s="63">
        <v>5</v>
      </c>
    </row>
    <row r="231" spans="1:5" x14ac:dyDescent="0.2">
      <c r="A231" s="63" t="s">
        <v>322</v>
      </c>
      <c r="B231" s="63" t="s">
        <v>24</v>
      </c>
      <c r="C231" s="63">
        <v>2</v>
      </c>
      <c r="D231" s="63">
        <v>8</v>
      </c>
      <c r="E231" s="63" t="s">
        <v>402</v>
      </c>
    </row>
    <row r="232" spans="1:5" x14ac:dyDescent="0.2">
      <c r="A232" s="63" t="s">
        <v>275</v>
      </c>
      <c r="B232" s="63" t="s">
        <v>33</v>
      </c>
      <c r="C232" s="63">
        <v>2</v>
      </c>
      <c r="D232" s="63">
        <v>5</v>
      </c>
    </row>
    <row r="233" spans="1:5" x14ac:dyDescent="0.2">
      <c r="A233" s="63" t="s">
        <v>249</v>
      </c>
      <c r="B233" s="63" t="s">
        <v>398</v>
      </c>
      <c r="C233" s="63">
        <v>2</v>
      </c>
      <c r="D233" s="63">
        <v>5</v>
      </c>
    </row>
    <row r="234" spans="1:5" x14ac:dyDescent="0.2">
      <c r="A234" s="63" t="s">
        <v>178</v>
      </c>
      <c r="B234" s="63" t="s">
        <v>24</v>
      </c>
      <c r="C234" s="63">
        <v>5</v>
      </c>
      <c r="D234" s="63">
        <v>32</v>
      </c>
    </row>
    <row r="235" spans="1:5" x14ac:dyDescent="0.2">
      <c r="A235" s="63" t="s">
        <v>80</v>
      </c>
      <c r="B235" s="63" t="s">
        <v>33</v>
      </c>
      <c r="C235" s="63">
        <v>2</v>
      </c>
      <c r="D235" s="63">
        <v>15</v>
      </c>
    </row>
    <row r="236" spans="1:5" x14ac:dyDescent="0.2">
      <c r="A236" s="63" t="s">
        <v>66</v>
      </c>
      <c r="B236" s="63" t="s">
        <v>35</v>
      </c>
      <c r="C236" s="63">
        <v>3</v>
      </c>
      <c r="D236" s="63">
        <v>15</v>
      </c>
    </row>
    <row r="237" spans="1:5" x14ac:dyDescent="0.2">
      <c r="A237" s="63" t="s">
        <v>140</v>
      </c>
      <c r="B237" s="63" t="s">
        <v>35</v>
      </c>
      <c r="C237" s="63">
        <v>2</v>
      </c>
      <c r="D237" s="63">
        <v>5</v>
      </c>
    </row>
    <row r="238" spans="1:5" x14ac:dyDescent="0.2">
      <c r="A238" s="63" t="s">
        <v>11</v>
      </c>
      <c r="B238" s="63" t="s">
        <v>395</v>
      </c>
      <c r="C238" s="63">
        <v>3</v>
      </c>
      <c r="D238" s="63">
        <v>5</v>
      </c>
    </row>
    <row r="239" spans="1:5" x14ac:dyDescent="0.2">
      <c r="A239" s="63" t="s">
        <v>151</v>
      </c>
      <c r="B239" s="63" t="s">
        <v>32</v>
      </c>
      <c r="C239" s="63">
        <v>2</v>
      </c>
      <c r="D239" s="63">
        <v>32</v>
      </c>
      <c r="E239" s="63" t="s">
        <v>402</v>
      </c>
    </row>
    <row r="240" spans="1:5" x14ac:dyDescent="0.2">
      <c r="A240" s="63" t="s">
        <v>160</v>
      </c>
      <c r="B240" s="63" t="s">
        <v>39</v>
      </c>
      <c r="C240" s="63">
        <v>2</v>
      </c>
      <c r="D240" s="63">
        <v>5</v>
      </c>
    </row>
    <row r="241" spans="1:5" x14ac:dyDescent="0.2">
      <c r="A241" s="63" t="s">
        <v>90</v>
      </c>
      <c r="B241" s="63" t="s">
        <v>33</v>
      </c>
      <c r="C241" s="63">
        <v>3</v>
      </c>
      <c r="D241" s="63">
        <v>5</v>
      </c>
      <c r="E241" s="63" t="s">
        <v>402</v>
      </c>
    </row>
    <row r="242" spans="1:5" x14ac:dyDescent="0.2">
      <c r="A242" s="63" t="s">
        <v>117</v>
      </c>
      <c r="B242" s="63" t="s">
        <v>230</v>
      </c>
      <c r="C242" s="63">
        <v>2</v>
      </c>
      <c r="D242" s="63">
        <v>8</v>
      </c>
      <c r="E242" s="63" t="s">
        <v>402</v>
      </c>
    </row>
    <row r="243" spans="1:5" x14ac:dyDescent="0.2">
      <c r="A243" s="63" t="s">
        <v>208</v>
      </c>
      <c r="B243" s="63" t="s">
        <v>39</v>
      </c>
      <c r="C243" s="63">
        <v>4</v>
      </c>
      <c r="D243" s="63">
        <v>60</v>
      </c>
    </row>
    <row r="244" spans="1:5" x14ac:dyDescent="0.2">
      <c r="A244" s="63" t="s">
        <v>338</v>
      </c>
      <c r="B244" s="63" t="s">
        <v>32</v>
      </c>
      <c r="C244" s="63">
        <v>2</v>
      </c>
      <c r="D244" s="63">
        <v>5</v>
      </c>
      <c r="E244" s="63" t="s">
        <v>402</v>
      </c>
    </row>
    <row r="245" spans="1:5" x14ac:dyDescent="0.2">
      <c r="A245" s="63" t="s">
        <v>348</v>
      </c>
      <c r="B245" s="63" t="s">
        <v>37</v>
      </c>
      <c r="C245" s="63">
        <v>2</v>
      </c>
      <c r="D245" s="63">
        <v>5</v>
      </c>
    </row>
    <row r="246" spans="1:5" x14ac:dyDescent="0.2">
      <c r="A246" s="63" t="s">
        <v>50</v>
      </c>
      <c r="B246" s="63" t="s">
        <v>39</v>
      </c>
      <c r="C246" s="63">
        <v>2</v>
      </c>
      <c r="D246" s="63">
        <v>5</v>
      </c>
    </row>
    <row r="247" spans="1:5" x14ac:dyDescent="0.2">
      <c r="A247" s="63" t="s">
        <v>287</v>
      </c>
      <c r="B247" s="63" t="s">
        <v>36</v>
      </c>
      <c r="C247" s="63">
        <v>2</v>
      </c>
      <c r="D247" s="63">
        <v>5</v>
      </c>
    </row>
    <row r="248" spans="1:5" x14ac:dyDescent="0.2">
      <c r="A248" s="63" t="s">
        <v>361</v>
      </c>
      <c r="B248" s="63" t="s">
        <v>39</v>
      </c>
      <c r="C248" s="63">
        <v>2</v>
      </c>
      <c r="D248" s="63">
        <v>5</v>
      </c>
    </row>
    <row r="249" spans="1:5" x14ac:dyDescent="0.2">
      <c r="A249" s="63" t="s">
        <v>96</v>
      </c>
      <c r="B249" s="63" t="s">
        <v>37</v>
      </c>
      <c r="C249" s="63">
        <v>2</v>
      </c>
      <c r="D249" s="63">
        <v>50</v>
      </c>
      <c r="E249" s="63" t="s">
        <v>402</v>
      </c>
    </row>
    <row r="250" spans="1:5" x14ac:dyDescent="0.2">
      <c r="A250" s="63" t="s">
        <v>191</v>
      </c>
      <c r="B250" s="63" t="s">
        <v>24</v>
      </c>
      <c r="C250" s="63">
        <v>3</v>
      </c>
      <c r="D250" s="63">
        <v>5</v>
      </c>
      <c r="E250" s="63" t="s">
        <v>402</v>
      </c>
    </row>
    <row r="251" spans="1:5" x14ac:dyDescent="0.2">
      <c r="A251" s="63" t="s">
        <v>51</v>
      </c>
      <c r="B251" s="63" t="s">
        <v>395</v>
      </c>
      <c r="C251" s="63">
        <v>2</v>
      </c>
      <c r="D251" s="63">
        <v>5</v>
      </c>
    </row>
    <row r="252" spans="1:5" x14ac:dyDescent="0.2">
      <c r="A252" s="63" t="s">
        <v>110</v>
      </c>
      <c r="B252" s="63" t="s">
        <v>36</v>
      </c>
      <c r="C252" s="63">
        <v>3</v>
      </c>
      <c r="D252" s="63">
        <v>5</v>
      </c>
    </row>
    <row r="253" spans="1:5" x14ac:dyDescent="0.2">
      <c r="A253" s="63" t="s">
        <v>72</v>
      </c>
      <c r="B253" s="63" t="s">
        <v>35</v>
      </c>
      <c r="C253" s="63">
        <v>3</v>
      </c>
      <c r="D253" s="63">
        <v>5</v>
      </c>
      <c r="E253" s="63" t="s">
        <v>402</v>
      </c>
    </row>
    <row r="254" spans="1:5" x14ac:dyDescent="0.2">
      <c r="A254" s="63" t="s">
        <v>362</v>
      </c>
      <c r="B254" s="63" t="s">
        <v>39</v>
      </c>
      <c r="C254" s="63">
        <v>2</v>
      </c>
      <c r="D254" s="63">
        <v>5</v>
      </c>
    </row>
    <row r="255" spans="1:5" x14ac:dyDescent="0.2">
      <c r="A255" s="63" t="s">
        <v>339</v>
      </c>
      <c r="B255" s="63" t="s">
        <v>32</v>
      </c>
      <c r="C255" s="63">
        <v>2</v>
      </c>
      <c r="D255" s="63">
        <v>5</v>
      </c>
      <c r="E255" s="63" t="s">
        <v>402</v>
      </c>
    </row>
    <row r="256" spans="1:5" x14ac:dyDescent="0.2">
      <c r="A256" s="63" t="s">
        <v>55</v>
      </c>
      <c r="B256" s="63" t="s">
        <v>231</v>
      </c>
      <c r="C256" s="63">
        <v>2</v>
      </c>
      <c r="D256" s="63">
        <v>21</v>
      </c>
      <c r="E256" s="63" t="s">
        <v>402</v>
      </c>
    </row>
    <row r="257" spans="1:5" x14ac:dyDescent="0.2">
      <c r="A257" s="63" t="s">
        <v>101</v>
      </c>
      <c r="B257" s="63" t="s">
        <v>36</v>
      </c>
      <c r="C257" s="63">
        <v>2</v>
      </c>
      <c r="D257" s="63">
        <v>12</v>
      </c>
    </row>
    <row r="258" spans="1:5" x14ac:dyDescent="0.2">
      <c r="A258" s="63" t="s">
        <v>91</v>
      </c>
      <c r="B258" s="63" t="s">
        <v>33</v>
      </c>
      <c r="C258" s="63">
        <v>2</v>
      </c>
      <c r="D258" s="63">
        <v>5</v>
      </c>
    </row>
    <row r="259" spans="1:5" x14ac:dyDescent="0.2">
      <c r="A259" s="63" t="s">
        <v>250</v>
      </c>
      <c r="B259" s="63" t="s">
        <v>230</v>
      </c>
      <c r="C259" s="63" t="s">
        <v>366</v>
      </c>
      <c r="D259" s="63" t="s">
        <v>366</v>
      </c>
    </row>
    <row r="260" spans="1:5" x14ac:dyDescent="0.2">
      <c r="A260" s="63" t="s">
        <v>75</v>
      </c>
      <c r="B260" s="63" t="s">
        <v>32</v>
      </c>
      <c r="C260" s="63">
        <v>2</v>
      </c>
      <c r="D260" s="63">
        <v>36</v>
      </c>
      <c r="E260" s="63" t="s">
        <v>402</v>
      </c>
    </row>
    <row r="261" spans="1:5" x14ac:dyDescent="0.2">
      <c r="A261" s="63" t="s">
        <v>327</v>
      </c>
      <c r="B261" s="63" t="s">
        <v>24</v>
      </c>
      <c r="C261" s="63">
        <v>2</v>
      </c>
      <c r="D261" s="63">
        <v>5</v>
      </c>
    </row>
    <row r="262" spans="1:5" x14ac:dyDescent="0.2">
      <c r="A262" s="63" t="s">
        <v>148</v>
      </c>
      <c r="B262" s="63" t="s">
        <v>39</v>
      </c>
      <c r="C262" s="63">
        <v>2</v>
      </c>
      <c r="D262" s="63">
        <v>8</v>
      </c>
    </row>
    <row r="263" spans="1:5" x14ac:dyDescent="0.2">
      <c r="A263" s="63" t="s">
        <v>175</v>
      </c>
      <c r="B263" s="63" t="s">
        <v>231</v>
      </c>
      <c r="C263" s="63">
        <v>2</v>
      </c>
      <c r="D263" s="63">
        <v>17</v>
      </c>
      <c r="E263" s="63" t="s">
        <v>402</v>
      </c>
    </row>
    <row r="264" spans="1:5" x14ac:dyDescent="0.2">
      <c r="A264" s="63" t="s">
        <v>21</v>
      </c>
      <c r="B264" s="63" t="s">
        <v>36</v>
      </c>
      <c r="C264" s="63">
        <v>2</v>
      </c>
      <c r="D264" s="63">
        <v>5</v>
      </c>
    </row>
    <row r="265" spans="1:5" x14ac:dyDescent="0.2">
      <c r="A265" s="63" t="s">
        <v>308</v>
      </c>
      <c r="B265" s="63" t="s">
        <v>34</v>
      </c>
      <c r="C265" s="63">
        <v>2</v>
      </c>
      <c r="D265" s="63">
        <v>5</v>
      </c>
      <c r="E265" s="63" t="s">
        <v>402</v>
      </c>
    </row>
    <row r="266" spans="1:5" x14ac:dyDescent="0.2">
      <c r="A266" s="63" t="s">
        <v>276</v>
      </c>
      <c r="B266" s="63" t="s">
        <v>33</v>
      </c>
      <c r="C266" s="63">
        <v>2</v>
      </c>
      <c r="D266" s="63">
        <v>5</v>
      </c>
    </row>
    <row r="267" spans="1:5" x14ac:dyDescent="0.2">
      <c r="A267" s="63" t="s">
        <v>257</v>
      </c>
      <c r="B267" s="63" t="s">
        <v>230</v>
      </c>
      <c r="C267" s="63">
        <v>2</v>
      </c>
      <c r="D267" s="63">
        <v>5</v>
      </c>
      <c r="E267" s="63" t="s">
        <v>402</v>
      </c>
    </row>
    <row r="268" spans="1:5" x14ac:dyDescent="0.2">
      <c r="A268" s="63" t="s">
        <v>112</v>
      </c>
      <c r="B268" s="63" t="s">
        <v>230</v>
      </c>
      <c r="C268" s="63">
        <v>2</v>
      </c>
      <c r="D268" s="63">
        <v>30</v>
      </c>
    </row>
    <row r="269" spans="1:5" x14ac:dyDescent="0.2">
      <c r="A269" s="63" t="s">
        <v>258</v>
      </c>
      <c r="B269" s="63" t="s">
        <v>230</v>
      </c>
      <c r="C269" s="63">
        <v>2</v>
      </c>
      <c r="D269" s="63">
        <v>5</v>
      </c>
      <c r="E269" s="63" t="s">
        <v>402</v>
      </c>
    </row>
    <row r="270" spans="1:5" x14ac:dyDescent="0.2">
      <c r="A270" s="63" t="s">
        <v>349</v>
      </c>
      <c r="B270" s="63" t="s">
        <v>37</v>
      </c>
      <c r="C270" s="63">
        <v>2</v>
      </c>
      <c r="D270" s="63">
        <v>5</v>
      </c>
      <c r="E270" s="63" t="s">
        <v>402</v>
      </c>
    </row>
    <row r="271" spans="1:5" x14ac:dyDescent="0.2">
      <c r="A271" s="63" t="s">
        <v>113</v>
      </c>
      <c r="B271" s="63" t="s">
        <v>398</v>
      </c>
      <c r="C271" s="63">
        <v>2</v>
      </c>
      <c r="D271" s="63">
        <v>18</v>
      </c>
      <c r="E271" s="63" t="s">
        <v>402</v>
      </c>
    </row>
    <row r="272" spans="1:5" x14ac:dyDescent="0.2">
      <c r="A272" s="63" t="s">
        <v>196</v>
      </c>
      <c r="B272" s="63" t="s">
        <v>395</v>
      </c>
      <c r="C272" s="63">
        <v>2</v>
      </c>
      <c r="D272" s="63">
        <v>7</v>
      </c>
    </row>
    <row r="273" spans="1:5" x14ac:dyDescent="0.2">
      <c r="A273" s="63" t="s">
        <v>167</v>
      </c>
      <c r="B273" s="63" t="s">
        <v>398</v>
      </c>
      <c r="C273" s="63">
        <v>3</v>
      </c>
      <c r="D273" s="63">
        <v>5</v>
      </c>
      <c r="E273" s="63" t="s">
        <v>402</v>
      </c>
    </row>
    <row r="274" spans="1:5" x14ac:dyDescent="0.2">
      <c r="A274" s="63" t="s">
        <v>316</v>
      </c>
      <c r="B274" s="63" t="s">
        <v>395</v>
      </c>
      <c r="C274" s="63">
        <v>2</v>
      </c>
      <c r="D274" s="63">
        <v>5</v>
      </c>
      <c r="E274" s="63" t="s">
        <v>402</v>
      </c>
    </row>
    <row r="275" spans="1:5" x14ac:dyDescent="0.2">
      <c r="A275" s="63" t="s">
        <v>92</v>
      </c>
      <c r="B275" s="63" t="s">
        <v>34</v>
      </c>
      <c r="C275" s="63">
        <v>2</v>
      </c>
      <c r="D275" s="63">
        <v>5</v>
      </c>
      <c r="E275" s="63" t="s">
        <v>402</v>
      </c>
    </row>
    <row r="276" spans="1:5" x14ac:dyDescent="0.2">
      <c r="A276" s="63" t="s">
        <v>106</v>
      </c>
      <c r="B276" s="63" t="s">
        <v>398</v>
      </c>
      <c r="C276" s="63">
        <v>2</v>
      </c>
      <c r="D276" s="63">
        <v>5</v>
      </c>
    </row>
    <row r="277" spans="1:5" x14ac:dyDescent="0.2">
      <c r="A277" s="63" t="s">
        <v>328</v>
      </c>
      <c r="B277" s="63" t="s">
        <v>24</v>
      </c>
      <c r="C277" s="63">
        <v>2</v>
      </c>
      <c r="D277" s="63">
        <v>5</v>
      </c>
    </row>
    <row r="278" spans="1:5" x14ac:dyDescent="0.2">
      <c r="A278" s="63" t="s">
        <v>74</v>
      </c>
      <c r="B278" s="63" t="s">
        <v>398</v>
      </c>
      <c r="C278" s="63">
        <v>2</v>
      </c>
      <c r="D278" s="63">
        <v>5</v>
      </c>
    </row>
    <row r="279" spans="1:5" x14ac:dyDescent="0.2">
      <c r="A279" s="63" t="s">
        <v>363</v>
      </c>
      <c r="B279" s="63" t="s">
        <v>39</v>
      </c>
      <c r="C279" s="63">
        <v>2</v>
      </c>
      <c r="D279" s="63">
        <v>5</v>
      </c>
      <c r="E279" s="63" t="s">
        <v>402</v>
      </c>
    </row>
    <row r="280" spans="1:5" x14ac:dyDescent="0.2">
      <c r="A280" s="63" t="s">
        <v>179</v>
      </c>
      <c r="B280" s="63" t="s">
        <v>24</v>
      </c>
      <c r="C280" s="63">
        <v>3</v>
      </c>
      <c r="D280" s="63">
        <v>11</v>
      </c>
      <c r="E280" s="63" t="s">
        <v>402</v>
      </c>
    </row>
    <row r="281" spans="1:5" x14ac:dyDescent="0.2">
      <c r="A281" s="63" t="s">
        <v>114</v>
      </c>
      <c r="B281" s="63" t="s">
        <v>231</v>
      </c>
      <c r="C281" s="63">
        <v>4</v>
      </c>
      <c r="D281" s="63">
        <v>34</v>
      </c>
    </row>
    <row r="282" spans="1:5" x14ac:dyDescent="0.2">
      <c r="A282" s="63" t="s">
        <v>97</v>
      </c>
      <c r="B282" s="63" t="s">
        <v>37</v>
      </c>
      <c r="C282" s="63">
        <v>2</v>
      </c>
      <c r="D282" s="63">
        <v>26</v>
      </c>
      <c r="E282" s="63" t="s">
        <v>402</v>
      </c>
    </row>
    <row r="283" spans="1:5" x14ac:dyDescent="0.2">
      <c r="A283" s="63" t="s">
        <v>350</v>
      </c>
      <c r="B283" s="63" t="s">
        <v>37</v>
      </c>
      <c r="C283" s="63">
        <v>2</v>
      </c>
      <c r="D283" s="63">
        <v>5</v>
      </c>
    </row>
    <row r="284" spans="1:5" x14ac:dyDescent="0.2">
      <c r="A284" s="63" t="s">
        <v>340</v>
      </c>
      <c r="B284" s="63" t="s">
        <v>32</v>
      </c>
      <c r="C284" s="63">
        <v>2</v>
      </c>
      <c r="D284" s="63">
        <v>5</v>
      </c>
      <c r="E284" s="63" t="s">
        <v>402</v>
      </c>
    </row>
    <row r="285" spans="1:5" x14ac:dyDescent="0.2">
      <c r="A285" s="63" t="s">
        <v>351</v>
      </c>
      <c r="B285" s="63" t="s">
        <v>37</v>
      </c>
      <c r="C285" s="63">
        <v>2</v>
      </c>
      <c r="D285" s="63">
        <v>5</v>
      </c>
      <c r="E285" s="63" t="s">
        <v>402</v>
      </c>
    </row>
    <row r="286" spans="1:5" x14ac:dyDescent="0.2">
      <c r="A286" s="63" t="s">
        <v>277</v>
      </c>
      <c r="B286" s="63" t="s">
        <v>33</v>
      </c>
      <c r="C286" s="63">
        <v>2</v>
      </c>
      <c r="D286" s="63">
        <v>5</v>
      </c>
    </row>
    <row r="287" spans="1:5" x14ac:dyDescent="0.2">
      <c r="A287" s="63" t="s">
        <v>73</v>
      </c>
      <c r="B287" s="63" t="s">
        <v>35</v>
      </c>
      <c r="C287" s="63">
        <v>3</v>
      </c>
      <c r="D287" s="63">
        <v>5</v>
      </c>
      <c r="E287" s="63" t="s">
        <v>402</v>
      </c>
    </row>
    <row r="288" spans="1:5" x14ac:dyDescent="0.2">
      <c r="A288" s="63" t="s">
        <v>341</v>
      </c>
      <c r="B288" s="63" t="s">
        <v>32</v>
      </c>
      <c r="C288" s="63">
        <v>2</v>
      </c>
      <c r="D288" s="63">
        <v>5</v>
      </c>
    </row>
    <row r="289" spans="1:5" x14ac:dyDescent="0.2">
      <c r="A289" s="63" t="s">
        <v>93</v>
      </c>
      <c r="B289" s="63" t="s">
        <v>37</v>
      </c>
      <c r="C289" s="63">
        <v>2</v>
      </c>
      <c r="D289" s="63">
        <v>5</v>
      </c>
    </row>
    <row r="290" spans="1:5" x14ac:dyDescent="0.2">
      <c r="A290" s="63" t="s">
        <v>206</v>
      </c>
      <c r="B290" s="63" t="s">
        <v>37</v>
      </c>
      <c r="C290" s="63">
        <v>2</v>
      </c>
      <c r="D290" s="63">
        <v>5</v>
      </c>
    </row>
    <row r="291" spans="1:5" x14ac:dyDescent="0.2">
      <c r="A291" s="63" t="s">
        <v>352</v>
      </c>
      <c r="B291" s="63" t="s">
        <v>37</v>
      </c>
      <c r="C291" s="63">
        <v>2</v>
      </c>
      <c r="D291" s="63">
        <v>5</v>
      </c>
    </row>
    <row r="292" spans="1:5" x14ac:dyDescent="0.2">
      <c r="A292" s="63" t="s">
        <v>296</v>
      </c>
      <c r="B292" s="63" t="s">
        <v>231</v>
      </c>
      <c r="C292" s="63">
        <v>2</v>
      </c>
      <c r="D292" s="63">
        <v>5</v>
      </c>
    </row>
    <row r="293" spans="1:5" x14ac:dyDescent="0.2">
      <c r="A293" s="63" t="s">
        <v>180</v>
      </c>
      <c r="B293" s="63" t="s">
        <v>39</v>
      </c>
      <c r="C293" s="63">
        <v>2</v>
      </c>
      <c r="D293" s="63">
        <v>10</v>
      </c>
      <c r="E293" s="63" t="s">
        <v>402</v>
      </c>
    </row>
    <row r="294" spans="1:5" x14ac:dyDescent="0.2">
      <c r="A294" s="63" t="s">
        <v>58</v>
      </c>
      <c r="B294" s="63" t="s">
        <v>39</v>
      </c>
      <c r="C294" s="63">
        <v>2</v>
      </c>
      <c r="D294" s="63">
        <v>30</v>
      </c>
    </row>
    <row r="295" spans="1:5" x14ac:dyDescent="0.2">
      <c r="A295" s="63" t="s">
        <v>52</v>
      </c>
      <c r="B295" s="63" t="s">
        <v>230</v>
      </c>
      <c r="C295" s="63">
        <v>2</v>
      </c>
      <c r="D295" s="63">
        <v>5</v>
      </c>
    </row>
    <row r="296" spans="1:5" x14ac:dyDescent="0.2">
      <c r="A296" s="63" t="s">
        <v>223</v>
      </c>
      <c r="B296" s="63" t="s">
        <v>37</v>
      </c>
      <c r="C296" s="63">
        <v>2</v>
      </c>
      <c r="D296" s="63">
        <v>10</v>
      </c>
    </row>
    <row r="297" spans="1:5" x14ac:dyDescent="0.2">
      <c r="A297" s="63" t="s">
        <v>224</v>
      </c>
      <c r="B297" s="63" t="s">
        <v>36</v>
      </c>
      <c r="C297" s="63">
        <v>2</v>
      </c>
      <c r="D297" s="63">
        <v>5</v>
      </c>
    </row>
    <row r="298" spans="1:5" x14ac:dyDescent="0.2">
      <c r="A298" s="63" t="s">
        <v>149</v>
      </c>
      <c r="B298" s="63" t="s">
        <v>34</v>
      </c>
      <c r="C298" s="63">
        <v>3</v>
      </c>
      <c r="D298" s="63">
        <v>5</v>
      </c>
      <c r="E298" s="63" t="s">
        <v>402</v>
      </c>
    </row>
    <row r="299" spans="1:5" x14ac:dyDescent="0.2">
      <c r="A299" s="63" t="s">
        <v>192</v>
      </c>
      <c r="B299" s="63" t="s">
        <v>231</v>
      </c>
      <c r="C299" s="63">
        <v>2</v>
      </c>
      <c r="D299" s="63">
        <v>7</v>
      </c>
      <c r="E299" s="63" t="s">
        <v>402</v>
      </c>
    </row>
    <row r="300" spans="1:5" x14ac:dyDescent="0.2">
      <c r="A300" s="63" t="s">
        <v>168</v>
      </c>
      <c r="B300" s="63" t="s">
        <v>39</v>
      </c>
      <c r="C300" s="63">
        <v>2</v>
      </c>
      <c r="D300" s="63">
        <v>5</v>
      </c>
    </row>
    <row r="301" spans="1:5" x14ac:dyDescent="0.2">
      <c r="A301" s="63" t="s">
        <v>56</v>
      </c>
      <c r="B301" s="63" t="s">
        <v>34</v>
      </c>
      <c r="C301" s="63">
        <v>2</v>
      </c>
      <c r="D301" s="63">
        <v>5</v>
      </c>
    </row>
    <row r="302" spans="1:5" x14ac:dyDescent="0.2">
      <c r="A302" s="63" t="s">
        <v>353</v>
      </c>
      <c r="B302" s="63" t="s">
        <v>37</v>
      </c>
      <c r="C302" s="63">
        <v>2</v>
      </c>
      <c r="D302" s="63">
        <v>5</v>
      </c>
      <c r="E302" s="63" t="s">
        <v>402</v>
      </c>
    </row>
    <row r="303" spans="1:5" x14ac:dyDescent="0.2">
      <c r="A303" s="63" t="s">
        <v>309</v>
      </c>
      <c r="B303" s="63" t="s">
        <v>34</v>
      </c>
      <c r="C303" s="63">
        <v>2</v>
      </c>
      <c r="D303" s="63">
        <v>5</v>
      </c>
    </row>
    <row r="304" spans="1:5" x14ac:dyDescent="0.2">
      <c r="A304" s="63" t="s">
        <v>111</v>
      </c>
      <c r="B304" s="63" t="s">
        <v>36</v>
      </c>
      <c r="C304" s="63">
        <v>3</v>
      </c>
      <c r="D304" s="63">
        <v>5</v>
      </c>
    </row>
    <row r="305" spans="1:5" x14ac:dyDescent="0.2">
      <c r="A305" s="63" t="s">
        <v>297</v>
      </c>
      <c r="B305" s="63" t="s">
        <v>34</v>
      </c>
      <c r="C305" s="63">
        <v>2</v>
      </c>
      <c r="D305" s="63">
        <v>6</v>
      </c>
      <c r="E305" s="63" t="s">
        <v>402</v>
      </c>
    </row>
    <row r="306" spans="1:5" x14ac:dyDescent="0.2">
      <c r="A306" s="63" t="s">
        <v>82</v>
      </c>
      <c r="B306" s="63" t="s">
        <v>39</v>
      </c>
      <c r="C306" s="63">
        <v>2</v>
      </c>
      <c r="D306" s="63">
        <v>6</v>
      </c>
    </row>
    <row r="307" spans="1:5" x14ac:dyDescent="0.2">
      <c r="A307" s="63" t="s">
        <v>150</v>
      </c>
      <c r="B307" s="63" t="s">
        <v>34</v>
      </c>
      <c r="C307" s="63">
        <v>3</v>
      </c>
      <c r="D307" s="63">
        <v>5</v>
      </c>
      <c r="E307" s="63" t="s">
        <v>402</v>
      </c>
    </row>
    <row r="308" spans="1:5" x14ac:dyDescent="0.2">
      <c r="A308" s="63" t="s">
        <v>182</v>
      </c>
      <c r="B308" s="63" t="s">
        <v>24</v>
      </c>
      <c r="C308" s="63">
        <v>4</v>
      </c>
      <c r="D308" s="63">
        <v>24</v>
      </c>
      <c r="E308" s="63" t="s">
        <v>402</v>
      </c>
    </row>
    <row r="309" spans="1:5" x14ac:dyDescent="0.2">
      <c r="A309" s="63" t="s">
        <v>310</v>
      </c>
      <c r="B309" s="63" t="s">
        <v>34</v>
      </c>
      <c r="C309" s="63">
        <v>2</v>
      </c>
      <c r="D309" s="63">
        <v>5</v>
      </c>
      <c r="E309" s="63" t="s">
        <v>402</v>
      </c>
    </row>
    <row r="310" spans="1:5" x14ac:dyDescent="0.2">
      <c r="A310" s="63" t="s">
        <v>200</v>
      </c>
      <c r="B310" s="63" t="s">
        <v>37</v>
      </c>
      <c r="C310" s="63">
        <v>3</v>
      </c>
      <c r="D310" s="63">
        <v>10</v>
      </c>
      <c r="E310" s="63" t="s">
        <v>402</v>
      </c>
    </row>
    <row r="311" spans="1:5" x14ac:dyDescent="0.2">
      <c r="A311" s="63" t="s">
        <v>43</v>
      </c>
      <c r="B311" s="63" t="s">
        <v>230</v>
      </c>
      <c r="C311" s="63">
        <v>2</v>
      </c>
      <c r="D311" s="63">
        <v>10</v>
      </c>
    </row>
    <row r="312" spans="1:5" x14ac:dyDescent="0.2">
      <c r="A312" s="63" t="s">
        <v>364</v>
      </c>
      <c r="B312" s="63" t="s">
        <v>39</v>
      </c>
      <c r="C312" s="63">
        <v>2</v>
      </c>
      <c r="D312" s="63">
        <v>5</v>
      </c>
    </row>
    <row r="313" spans="1:5" x14ac:dyDescent="0.2">
      <c r="A313" s="63" t="s">
        <v>60</v>
      </c>
      <c r="B313" s="63" t="s">
        <v>32</v>
      </c>
      <c r="C313" s="63">
        <v>2</v>
      </c>
      <c r="D313" s="63">
        <v>5</v>
      </c>
    </row>
    <row r="314" spans="1:5" x14ac:dyDescent="0.2">
      <c r="A314" s="63" t="s">
        <v>289</v>
      </c>
      <c r="B314" s="63" t="s">
        <v>231</v>
      </c>
      <c r="C314" s="63" t="s">
        <v>366</v>
      </c>
      <c r="D314" s="63" t="s">
        <v>366</v>
      </c>
    </row>
    <row r="315" spans="1:5" x14ac:dyDescent="0.2">
      <c r="A315" s="63" t="s">
        <v>94</v>
      </c>
      <c r="B315" s="63" t="s">
        <v>33</v>
      </c>
      <c r="C315" s="63">
        <v>3</v>
      </c>
      <c r="D315" s="63">
        <v>5</v>
      </c>
      <c r="E315" s="63" t="s">
        <v>402</v>
      </c>
    </row>
    <row r="316" spans="1:5" x14ac:dyDescent="0.2">
      <c r="A316" s="63" t="s">
        <v>288</v>
      </c>
      <c r="B316" s="63" t="s">
        <v>36</v>
      </c>
      <c r="C316" s="63">
        <v>2</v>
      </c>
      <c r="D316" s="63">
        <v>5</v>
      </c>
    </row>
    <row r="317" spans="1:5" x14ac:dyDescent="0.2">
      <c r="A317" s="63" t="s">
        <v>331</v>
      </c>
      <c r="B317" s="63" t="s">
        <v>32</v>
      </c>
      <c r="C317" s="63" t="s">
        <v>366</v>
      </c>
      <c r="D317" s="63" t="s">
        <v>366</v>
      </c>
    </row>
    <row r="318" spans="1:5" x14ac:dyDescent="0.2">
      <c r="A318" s="63" t="s">
        <v>77</v>
      </c>
      <c r="B318" s="63" t="s">
        <v>34</v>
      </c>
      <c r="C318" s="63">
        <v>2</v>
      </c>
      <c r="D318" s="63">
        <v>21</v>
      </c>
      <c r="E318" s="63" t="s">
        <v>402</v>
      </c>
    </row>
    <row r="319" spans="1:5" x14ac:dyDescent="0.2">
      <c r="A319" s="63" t="s">
        <v>22</v>
      </c>
      <c r="B319" s="63" t="s">
        <v>395</v>
      </c>
      <c r="C319" s="63">
        <v>3</v>
      </c>
      <c r="D319" s="63">
        <v>5</v>
      </c>
      <c r="E319" s="63" t="s">
        <v>402</v>
      </c>
    </row>
  </sheetData>
  <sortState ref="A2:E319">
    <sortCondition ref="A2:A3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8" bestFit="1" customWidth="1"/>
    <col min="5" max="5" width="5.7109375" style="18" customWidth="1"/>
    <col min="6" max="6" width="14" style="18" bestFit="1" customWidth="1"/>
    <col min="7" max="7" width="9.42578125" style="18" customWidth="1"/>
    <col min="8" max="8" width="9.5703125" style="18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59" t="s">
        <v>0</v>
      </c>
      <c r="C2" s="59"/>
      <c r="D2" s="59"/>
      <c r="E2" s="59"/>
      <c r="F2" s="60" t="s">
        <v>225</v>
      </c>
      <c r="G2" s="61"/>
      <c r="H2" s="62"/>
      <c r="J2" s="19" t="s">
        <v>230</v>
      </c>
      <c r="K2" s="20"/>
    </row>
    <row r="3" spans="1:11" ht="12.75" customHeight="1" x14ac:dyDescent="0.2">
      <c r="B3" s="50" t="s">
        <v>1</v>
      </c>
      <c r="C3" s="4" t="s">
        <v>2</v>
      </c>
      <c r="D3" s="4" t="s">
        <v>3</v>
      </c>
      <c r="E3" s="5" t="s">
        <v>4</v>
      </c>
      <c r="F3" s="27" t="s">
        <v>226</v>
      </c>
      <c r="G3" s="45" t="s">
        <v>393</v>
      </c>
      <c r="H3" s="26" t="s">
        <v>367</v>
      </c>
    </row>
    <row r="4" spans="1:11" x14ac:dyDescent="0.2">
      <c r="A4" s="6"/>
      <c r="B4" s="11" t="s">
        <v>85</v>
      </c>
      <c r="C4" s="24">
        <v>4</v>
      </c>
      <c r="D4" s="24">
        <v>54</v>
      </c>
      <c r="E4" s="29"/>
      <c r="F4" s="28">
        <v>46</v>
      </c>
      <c r="G4" s="46">
        <v>5</v>
      </c>
      <c r="H4" s="25" t="s">
        <v>372</v>
      </c>
      <c r="I4" s="8"/>
      <c r="J4" s="9" t="s">
        <v>236</v>
      </c>
      <c r="K4" s="10">
        <f>COUNTIF(E4:E33,"x")</f>
        <v>9</v>
      </c>
    </row>
    <row r="5" spans="1:11" x14ac:dyDescent="0.2">
      <c r="A5" s="6"/>
      <c r="B5" s="11" t="s">
        <v>41</v>
      </c>
      <c r="C5" s="24">
        <v>3</v>
      </c>
      <c r="D5" s="24">
        <v>41</v>
      </c>
      <c r="E5" s="29"/>
      <c r="F5" s="28">
        <v>45</v>
      </c>
      <c r="G5" s="46">
        <v>11</v>
      </c>
      <c r="H5" s="25" t="s">
        <v>370</v>
      </c>
      <c r="I5" s="8"/>
      <c r="J5" s="13" t="s">
        <v>228</v>
      </c>
      <c r="K5" s="21">
        <f>Parameters!$F$7</f>
        <v>123</v>
      </c>
    </row>
    <row r="6" spans="1:11" x14ac:dyDescent="0.2">
      <c r="A6" s="6"/>
      <c r="B6" s="11" t="s">
        <v>112</v>
      </c>
      <c r="C6" s="24">
        <v>2</v>
      </c>
      <c r="D6" s="24">
        <v>30</v>
      </c>
      <c r="E6" s="29"/>
      <c r="F6" s="28">
        <v>20</v>
      </c>
      <c r="G6" s="46">
        <v>55</v>
      </c>
      <c r="H6" s="25" t="s">
        <v>369</v>
      </c>
      <c r="I6" s="8"/>
      <c r="J6" s="13" t="s">
        <v>237</v>
      </c>
      <c r="K6" s="21">
        <f>SUMIF(E4:E33,"x",D4:D33)</f>
        <v>69</v>
      </c>
    </row>
    <row r="7" spans="1:11" x14ac:dyDescent="0.2">
      <c r="A7" s="6"/>
      <c r="B7" s="11" t="s">
        <v>181</v>
      </c>
      <c r="C7" s="24">
        <v>4</v>
      </c>
      <c r="D7" s="24">
        <v>28</v>
      </c>
      <c r="E7" s="29"/>
      <c r="F7" s="28">
        <v>24</v>
      </c>
      <c r="G7" s="46">
        <v>44</v>
      </c>
      <c r="H7" s="25" t="s">
        <v>371</v>
      </c>
      <c r="I7" s="8"/>
      <c r="J7" s="30" t="s">
        <v>238</v>
      </c>
      <c r="K7" s="31">
        <f>K5-K6</f>
        <v>54</v>
      </c>
    </row>
    <row r="8" spans="1:11" x14ac:dyDescent="0.2">
      <c r="A8" s="6"/>
      <c r="B8" s="7" t="s">
        <v>59</v>
      </c>
      <c r="C8" s="24">
        <v>2</v>
      </c>
      <c r="D8" s="24">
        <v>23</v>
      </c>
      <c r="E8" s="29" t="s">
        <v>402</v>
      </c>
      <c r="F8" s="28">
        <v>31</v>
      </c>
      <c r="G8" s="46">
        <v>24</v>
      </c>
      <c r="H8" s="25" t="s">
        <v>371</v>
      </c>
      <c r="I8" s="8"/>
    </row>
    <row r="9" spans="1:11" x14ac:dyDescent="0.2">
      <c r="A9" s="6"/>
      <c r="B9" s="11" t="s">
        <v>155</v>
      </c>
      <c r="C9" s="24">
        <v>3</v>
      </c>
      <c r="D9" s="24">
        <v>22</v>
      </c>
      <c r="E9" s="29"/>
      <c r="F9" s="28">
        <v>17</v>
      </c>
      <c r="G9" s="46">
        <v>65</v>
      </c>
      <c r="H9" s="25" t="s">
        <v>371</v>
      </c>
      <c r="I9" s="8"/>
      <c r="J9" s="9" t="s">
        <v>239</v>
      </c>
      <c r="K9" s="22">
        <f>VLOOKUP(J2,Parameters!$B$10:$F$22,5,FALSE)</f>
        <v>214</v>
      </c>
    </row>
    <row r="10" spans="1:11" x14ac:dyDescent="0.2">
      <c r="A10" s="6"/>
      <c r="B10" s="11" t="s">
        <v>195</v>
      </c>
      <c r="C10" s="24">
        <v>3</v>
      </c>
      <c r="D10" s="24">
        <v>21</v>
      </c>
      <c r="E10" s="29"/>
      <c r="F10" s="28">
        <v>30</v>
      </c>
      <c r="G10" s="46">
        <v>21</v>
      </c>
      <c r="H10" s="25" t="s">
        <v>378</v>
      </c>
      <c r="I10" s="8"/>
      <c r="J10" s="14" t="s">
        <v>240</v>
      </c>
      <c r="K10" s="23">
        <f>K9-K6</f>
        <v>145</v>
      </c>
    </row>
    <row r="11" spans="1:11" x14ac:dyDescent="0.2">
      <c r="A11" s="6"/>
      <c r="B11" s="11" t="s">
        <v>43</v>
      </c>
      <c r="C11" s="24">
        <v>2</v>
      </c>
      <c r="D11" s="24">
        <v>10</v>
      </c>
      <c r="E11" s="12"/>
      <c r="F11" s="28">
        <v>2</v>
      </c>
      <c r="G11" s="46">
        <v>193</v>
      </c>
      <c r="H11" s="25" t="s">
        <v>371</v>
      </c>
      <c r="I11" s="8"/>
    </row>
    <row r="12" spans="1:11" x14ac:dyDescent="0.2">
      <c r="A12" s="6"/>
      <c r="B12" s="11" t="s">
        <v>201</v>
      </c>
      <c r="C12" s="24">
        <v>3</v>
      </c>
      <c r="D12" s="24">
        <v>8</v>
      </c>
      <c r="E12" s="12" t="s">
        <v>402</v>
      </c>
      <c r="F12" s="28">
        <v>17</v>
      </c>
      <c r="G12" s="46">
        <v>56</v>
      </c>
      <c r="H12" s="25" t="s">
        <v>368</v>
      </c>
      <c r="I12" s="8"/>
    </row>
    <row r="13" spans="1:11" x14ac:dyDescent="0.2">
      <c r="A13" s="6"/>
      <c r="B13" s="11" t="s">
        <v>117</v>
      </c>
      <c r="C13" s="24">
        <v>2</v>
      </c>
      <c r="D13" s="24">
        <v>8</v>
      </c>
      <c r="E13" s="12" t="s">
        <v>402</v>
      </c>
      <c r="F13" s="28">
        <v>12</v>
      </c>
      <c r="G13" s="46">
        <v>102</v>
      </c>
      <c r="H13" s="25" t="s">
        <v>371</v>
      </c>
      <c r="I13" s="8"/>
      <c r="J13" s="15" t="s">
        <v>10</v>
      </c>
    </row>
    <row r="14" spans="1:11" x14ac:dyDescent="0.2">
      <c r="A14" s="6"/>
      <c r="B14" s="11" t="s">
        <v>142</v>
      </c>
      <c r="C14" s="24">
        <v>3</v>
      </c>
      <c r="D14" s="24">
        <v>5</v>
      </c>
      <c r="E14" s="12" t="s">
        <v>402</v>
      </c>
      <c r="F14" s="28">
        <v>3</v>
      </c>
      <c r="G14" s="46">
        <v>133</v>
      </c>
      <c r="H14" s="25" t="s">
        <v>370</v>
      </c>
      <c r="I14" s="8"/>
      <c r="J14" s="16" t="s">
        <v>241</v>
      </c>
    </row>
    <row r="15" spans="1:11" x14ac:dyDescent="0.2">
      <c r="A15" s="6"/>
      <c r="B15" s="11" t="s">
        <v>89</v>
      </c>
      <c r="C15" s="24">
        <v>3</v>
      </c>
      <c r="D15" s="24">
        <v>5</v>
      </c>
      <c r="E15" s="12" t="s">
        <v>402</v>
      </c>
      <c r="F15" s="28">
        <v>31</v>
      </c>
      <c r="G15" s="46">
        <v>25</v>
      </c>
      <c r="H15" s="25" t="s">
        <v>371</v>
      </c>
      <c r="I15" s="8"/>
      <c r="J15" s="16" t="s">
        <v>242</v>
      </c>
    </row>
    <row r="16" spans="1:11" x14ac:dyDescent="0.2">
      <c r="A16" s="6"/>
      <c r="B16" s="11" t="s">
        <v>251</v>
      </c>
      <c r="C16" s="24">
        <v>2</v>
      </c>
      <c r="D16" s="24">
        <v>5</v>
      </c>
      <c r="E16" s="12" t="s">
        <v>402</v>
      </c>
      <c r="F16" s="28">
        <v>5</v>
      </c>
      <c r="G16" s="46">
        <v>174</v>
      </c>
      <c r="H16" s="25" t="s">
        <v>379</v>
      </c>
      <c r="I16" s="8"/>
      <c r="J16" s="16" t="s">
        <v>12</v>
      </c>
    </row>
    <row r="17" spans="1:10" x14ac:dyDescent="0.2">
      <c r="A17" s="6"/>
      <c r="B17" s="11" t="s">
        <v>183</v>
      </c>
      <c r="C17" s="24">
        <v>2</v>
      </c>
      <c r="D17" s="24">
        <v>5</v>
      </c>
      <c r="E17" s="12" t="s">
        <v>402</v>
      </c>
      <c r="F17" s="28">
        <v>3</v>
      </c>
      <c r="G17" s="46">
        <v>167</v>
      </c>
      <c r="H17" s="25" t="s">
        <v>375</v>
      </c>
      <c r="I17" s="8"/>
      <c r="J17" s="16" t="s">
        <v>13</v>
      </c>
    </row>
    <row r="18" spans="1:10" x14ac:dyDescent="0.2">
      <c r="A18" s="6"/>
      <c r="B18" s="11" t="s">
        <v>252</v>
      </c>
      <c r="C18" s="24">
        <v>2</v>
      </c>
      <c r="D18" s="24">
        <v>5</v>
      </c>
      <c r="E18" s="12"/>
      <c r="F18" s="28" t="s">
        <v>376</v>
      </c>
      <c r="G18" s="46" t="s">
        <v>365</v>
      </c>
      <c r="H18" s="25" t="s">
        <v>365</v>
      </c>
      <c r="I18" s="8"/>
    </row>
    <row r="19" spans="1:10" x14ac:dyDescent="0.2">
      <c r="A19" s="6"/>
      <c r="B19" s="11" t="s">
        <v>253</v>
      </c>
      <c r="C19" s="24">
        <v>2</v>
      </c>
      <c r="D19" s="24">
        <v>5</v>
      </c>
      <c r="E19" s="12"/>
      <c r="F19" s="28">
        <v>8</v>
      </c>
      <c r="G19" s="46">
        <v>112</v>
      </c>
      <c r="H19" s="25" t="s">
        <v>370</v>
      </c>
      <c r="I19" s="8"/>
      <c r="J19" s="15" t="s">
        <v>15</v>
      </c>
    </row>
    <row r="20" spans="1:10" x14ac:dyDescent="0.2">
      <c r="A20" s="6"/>
      <c r="B20" s="11" t="s">
        <v>254</v>
      </c>
      <c r="C20" s="24">
        <v>2</v>
      </c>
      <c r="D20" s="24">
        <v>5</v>
      </c>
      <c r="E20" s="12"/>
      <c r="F20" s="28">
        <v>7</v>
      </c>
      <c r="G20" s="46">
        <v>143</v>
      </c>
      <c r="H20" s="25" t="s">
        <v>370</v>
      </c>
      <c r="I20" s="8"/>
      <c r="J20" s="16" t="s">
        <v>17</v>
      </c>
    </row>
    <row r="21" spans="1:10" x14ac:dyDescent="0.2">
      <c r="A21" s="6"/>
      <c r="B21" s="11" t="s">
        <v>255</v>
      </c>
      <c r="C21" s="24">
        <v>2</v>
      </c>
      <c r="D21" s="24">
        <v>5</v>
      </c>
      <c r="E21" s="12"/>
      <c r="F21" s="28" t="s">
        <v>376</v>
      </c>
      <c r="G21" s="46" t="s">
        <v>365</v>
      </c>
      <c r="H21" s="25" t="s">
        <v>370</v>
      </c>
      <c r="I21" s="8"/>
      <c r="J21" s="17" t="s">
        <v>243</v>
      </c>
    </row>
    <row r="22" spans="1:10" x14ac:dyDescent="0.2">
      <c r="A22" s="6"/>
      <c r="B22" s="11" t="s">
        <v>256</v>
      </c>
      <c r="C22" s="24">
        <v>2</v>
      </c>
      <c r="D22" s="24">
        <v>5</v>
      </c>
      <c r="E22" s="12"/>
      <c r="F22" s="28">
        <v>13</v>
      </c>
      <c r="G22" s="46">
        <v>85</v>
      </c>
      <c r="H22" s="25" t="s">
        <v>375</v>
      </c>
      <c r="I22" s="8"/>
      <c r="J22" s="16" t="s">
        <v>19</v>
      </c>
    </row>
    <row r="23" spans="1:10" x14ac:dyDescent="0.2">
      <c r="A23" s="6"/>
      <c r="B23" s="11" t="s">
        <v>159</v>
      </c>
      <c r="C23" s="24">
        <v>2</v>
      </c>
      <c r="D23" s="24">
        <v>5</v>
      </c>
      <c r="E23" s="12"/>
      <c r="F23" s="28">
        <v>8</v>
      </c>
      <c r="G23" s="46">
        <v>127</v>
      </c>
      <c r="H23" s="25" t="s">
        <v>375</v>
      </c>
      <c r="I23" s="8"/>
    </row>
    <row r="24" spans="1:10" x14ac:dyDescent="0.2">
      <c r="A24" s="6"/>
      <c r="B24" s="11" t="s">
        <v>165</v>
      </c>
      <c r="C24" s="24">
        <v>2</v>
      </c>
      <c r="D24" s="24">
        <v>5</v>
      </c>
      <c r="E24" s="12"/>
      <c r="F24" s="28">
        <v>4</v>
      </c>
      <c r="G24" s="46">
        <v>152</v>
      </c>
      <c r="H24" s="25" t="s">
        <v>368</v>
      </c>
      <c r="I24" s="8"/>
    </row>
    <row r="25" spans="1:10" x14ac:dyDescent="0.2">
      <c r="A25" s="6"/>
      <c r="B25" s="11" t="s">
        <v>257</v>
      </c>
      <c r="C25" s="24">
        <v>2</v>
      </c>
      <c r="D25" s="24">
        <v>5</v>
      </c>
      <c r="E25" s="12" t="s">
        <v>402</v>
      </c>
      <c r="F25" s="28">
        <v>2</v>
      </c>
      <c r="G25" s="46">
        <v>256</v>
      </c>
      <c r="H25" s="25" t="s">
        <v>375</v>
      </c>
      <c r="I25" s="8"/>
    </row>
    <row r="26" spans="1:10" x14ac:dyDescent="0.2">
      <c r="A26" s="6"/>
      <c r="B26" s="11" t="s">
        <v>258</v>
      </c>
      <c r="C26" s="24">
        <v>2</v>
      </c>
      <c r="D26" s="24">
        <v>5</v>
      </c>
      <c r="E26" s="12" t="s">
        <v>402</v>
      </c>
      <c r="F26" s="28">
        <v>13</v>
      </c>
      <c r="G26" s="46">
        <v>86</v>
      </c>
      <c r="H26" s="25" t="s">
        <v>369</v>
      </c>
      <c r="I26" s="8"/>
    </row>
    <row r="27" spans="1:10" x14ac:dyDescent="0.2">
      <c r="A27" s="6"/>
      <c r="B27" s="11" t="s">
        <v>52</v>
      </c>
      <c r="C27" s="24">
        <v>2</v>
      </c>
      <c r="D27" s="24">
        <v>5</v>
      </c>
      <c r="E27" s="12"/>
      <c r="F27" s="28" t="s">
        <v>376</v>
      </c>
      <c r="G27" s="46">
        <v>306</v>
      </c>
      <c r="H27" s="25" t="s">
        <v>375</v>
      </c>
      <c r="I27" s="8"/>
    </row>
    <row r="28" spans="1:10" x14ac:dyDescent="0.2">
      <c r="A28" s="6"/>
      <c r="B28" s="7" t="s">
        <v>84</v>
      </c>
      <c r="C28" s="24" t="s">
        <v>366</v>
      </c>
      <c r="D28" s="24" t="s">
        <v>366</v>
      </c>
      <c r="E28" s="29"/>
      <c r="F28" s="28" t="s">
        <v>376</v>
      </c>
      <c r="G28" s="46" t="s">
        <v>365</v>
      </c>
      <c r="H28" s="25" t="s">
        <v>371</v>
      </c>
      <c r="I28" s="8"/>
    </row>
    <row r="29" spans="1:10" x14ac:dyDescent="0.2">
      <c r="A29" s="6"/>
      <c r="B29" s="11" t="s">
        <v>250</v>
      </c>
      <c r="C29" s="24" t="s">
        <v>366</v>
      </c>
      <c r="D29" s="24" t="s">
        <v>366</v>
      </c>
      <c r="E29" s="29"/>
      <c r="F29" s="28">
        <v>2</v>
      </c>
      <c r="G29" s="46">
        <v>153</v>
      </c>
      <c r="H29" s="25" t="s">
        <v>371</v>
      </c>
      <c r="I29" s="8"/>
    </row>
    <row r="30" spans="1:10" x14ac:dyDescent="0.2">
      <c r="B30" s="11"/>
      <c r="C30" s="24" t="s">
        <v>365</v>
      </c>
      <c r="D30" s="24" t="s">
        <v>365</v>
      </c>
      <c r="E30" s="12"/>
      <c r="F30" s="28" t="s">
        <v>365</v>
      </c>
      <c r="G30" s="46" t="s">
        <v>365</v>
      </c>
      <c r="H30" s="25" t="s">
        <v>365</v>
      </c>
      <c r="I30" s="8"/>
    </row>
    <row r="31" spans="1:10" x14ac:dyDescent="0.2">
      <c r="B31" s="11"/>
      <c r="C31" s="24" t="s">
        <v>365</v>
      </c>
      <c r="D31" s="24" t="s">
        <v>365</v>
      </c>
      <c r="E31" s="12"/>
      <c r="F31" s="28" t="s">
        <v>365</v>
      </c>
      <c r="G31" s="46" t="s">
        <v>365</v>
      </c>
      <c r="H31" s="25" t="s">
        <v>365</v>
      </c>
      <c r="I31" s="8"/>
    </row>
    <row r="32" spans="1:10" x14ac:dyDescent="0.2">
      <c r="B32" s="11"/>
      <c r="C32" s="24" t="s">
        <v>365</v>
      </c>
      <c r="D32" s="24" t="s">
        <v>365</v>
      </c>
      <c r="E32" s="12"/>
      <c r="F32" s="28" t="s">
        <v>365</v>
      </c>
      <c r="G32" s="46" t="s">
        <v>365</v>
      </c>
      <c r="H32" s="25" t="s">
        <v>365</v>
      </c>
      <c r="I32" s="8"/>
    </row>
    <row r="33" spans="2:8" x14ac:dyDescent="0.2">
      <c r="B33" s="7"/>
      <c r="C33" s="24" t="s">
        <v>365</v>
      </c>
      <c r="D33" s="24" t="s">
        <v>365</v>
      </c>
      <c r="E33" s="12"/>
      <c r="F33" s="28" t="s">
        <v>365</v>
      </c>
      <c r="G33" s="46" t="s">
        <v>365</v>
      </c>
      <c r="H33" s="25" t="s">
        <v>365</v>
      </c>
    </row>
  </sheetData>
  <mergeCells count="2">
    <mergeCell ref="B2:E2"/>
    <mergeCell ref="F2:H2"/>
  </mergeCells>
  <conditionalFormatting sqref="C4:C33">
    <cfRule type="cellIs" dxfId="23" priority="2" stopIfTrue="1" operator="greaterThan">
      <formula>3</formula>
    </cfRule>
  </conditionalFormatting>
  <conditionalFormatting sqref="K7">
    <cfRule type="cellIs" dxfId="22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8" bestFit="1" customWidth="1"/>
    <col min="5" max="5" width="5.7109375" style="18" customWidth="1"/>
    <col min="6" max="6" width="14" style="18" bestFit="1" customWidth="1"/>
    <col min="7" max="7" width="9.42578125" style="18" customWidth="1"/>
    <col min="8" max="8" width="9.5703125" style="18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59" t="s">
        <v>0</v>
      </c>
      <c r="C2" s="59"/>
      <c r="D2" s="59"/>
      <c r="E2" s="59"/>
      <c r="F2" s="60" t="s">
        <v>225</v>
      </c>
      <c r="G2" s="61"/>
      <c r="H2" s="62"/>
      <c r="J2" s="19" t="s">
        <v>35</v>
      </c>
      <c r="K2" s="20"/>
    </row>
    <row r="3" spans="1:11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27" t="s">
        <v>226</v>
      </c>
      <c r="G3" s="45" t="s">
        <v>393</v>
      </c>
      <c r="H3" s="26" t="s">
        <v>367</v>
      </c>
    </row>
    <row r="4" spans="1:11" x14ac:dyDescent="0.2">
      <c r="A4" s="6"/>
      <c r="B4" s="7" t="s">
        <v>61</v>
      </c>
      <c r="C4" s="24">
        <v>6</v>
      </c>
      <c r="D4" s="24">
        <v>28</v>
      </c>
      <c r="E4" s="29"/>
      <c r="F4" s="28">
        <v>18</v>
      </c>
      <c r="G4" s="46">
        <v>79</v>
      </c>
      <c r="H4" s="25" t="s">
        <v>375</v>
      </c>
      <c r="I4" s="8"/>
      <c r="J4" s="9" t="s">
        <v>236</v>
      </c>
      <c r="K4" s="10">
        <f>COUNTIF(E4:E33,"x")</f>
        <v>15</v>
      </c>
    </row>
    <row r="5" spans="1:11" x14ac:dyDescent="0.2">
      <c r="A5" s="6"/>
      <c r="B5" s="11" t="s">
        <v>5</v>
      </c>
      <c r="C5" s="24">
        <v>2</v>
      </c>
      <c r="D5" s="24">
        <v>22</v>
      </c>
      <c r="E5" s="29" t="s">
        <v>402</v>
      </c>
      <c r="F5" s="28">
        <v>16</v>
      </c>
      <c r="G5" s="46">
        <v>74</v>
      </c>
      <c r="H5" s="25" t="s">
        <v>371</v>
      </c>
      <c r="I5" s="8"/>
      <c r="J5" s="13" t="s">
        <v>228</v>
      </c>
      <c r="K5" s="21">
        <f>Parameters!$F$7</f>
        <v>123</v>
      </c>
    </row>
    <row r="6" spans="1:11" x14ac:dyDescent="0.2">
      <c r="A6" s="6"/>
      <c r="B6" s="11" t="s">
        <v>65</v>
      </c>
      <c r="C6" s="24">
        <v>4</v>
      </c>
      <c r="D6" s="24">
        <v>20</v>
      </c>
      <c r="E6" s="29" t="s">
        <v>402</v>
      </c>
      <c r="F6" s="28">
        <v>17</v>
      </c>
      <c r="G6" s="46">
        <v>105</v>
      </c>
      <c r="H6" s="25" t="s">
        <v>375</v>
      </c>
      <c r="I6" s="8"/>
      <c r="J6" s="13" t="s">
        <v>237</v>
      </c>
      <c r="K6" s="21">
        <f>SUMIF(E4:E33,"x",D4:D33)</f>
        <v>122</v>
      </c>
    </row>
    <row r="7" spans="1:11" x14ac:dyDescent="0.2">
      <c r="A7" s="6"/>
      <c r="B7" s="11" t="s">
        <v>62</v>
      </c>
      <c r="C7" s="24">
        <v>6</v>
      </c>
      <c r="D7" s="24">
        <v>19</v>
      </c>
      <c r="E7" s="29"/>
      <c r="F7" s="28">
        <v>7</v>
      </c>
      <c r="G7" s="46">
        <v>156</v>
      </c>
      <c r="H7" s="25" t="s">
        <v>371</v>
      </c>
      <c r="I7" s="8"/>
      <c r="J7" s="30" t="s">
        <v>238</v>
      </c>
      <c r="K7" s="31">
        <f>K5-K6</f>
        <v>1</v>
      </c>
    </row>
    <row r="8" spans="1:11" x14ac:dyDescent="0.2">
      <c r="A8" s="6"/>
      <c r="B8" s="11" t="s">
        <v>64</v>
      </c>
      <c r="C8" s="24">
        <v>3</v>
      </c>
      <c r="D8" s="24">
        <v>16</v>
      </c>
      <c r="E8" s="29" t="s">
        <v>402</v>
      </c>
      <c r="F8" s="28">
        <v>32</v>
      </c>
      <c r="G8" s="46">
        <v>18</v>
      </c>
      <c r="H8" s="25" t="s">
        <v>368</v>
      </c>
      <c r="I8" s="8"/>
    </row>
    <row r="9" spans="1:11" x14ac:dyDescent="0.2">
      <c r="A9" s="6"/>
      <c r="B9" s="11" t="s">
        <v>66</v>
      </c>
      <c r="C9" s="24">
        <v>3</v>
      </c>
      <c r="D9" s="24">
        <v>15</v>
      </c>
      <c r="E9" s="29"/>
      <c r="F9" s="28">
        <v>18</v>
      </c>
      <c r="G9" s="46">
        <v>63</v>
      </c>
      <c r="H9" s="25" t="s">
        <v>370</v>
      </c>
      <c r="I9" s="8"/>
      <c r="J9" s="9" t="s">
        <v>239</v>
      </c>
      <c r="K9" s="22">
        <f>VLOOKUP(J2,Parameters!$B$10:$F$22,5,FALSE)</f>
        <v>220</v>
      </c>
    </row>
    <row r="10" spans="1:11" x14ac:dyDescent="0.2">
      <c r="A10" s="6"/>
      <c r="B10" s="7" t="s">
        <v>259</v>
      </c>
      <c r="C10" s="24">
        <v>2</v>
      </c>
      <c r="D10" s="24">
        <v>9</v>
      </c>
      <c r="E10" s="29"/>
      <c r="F10" s="28">
        <v>4</v>
      </c>
      <c r="G10" s="46">
        <v>194</v>
      </c>
      <c r="H10" s="25" t="s">
        <v>370</v>
      </c>
      <c r="I10" s="8"/>
      <c r="J10" s="14" t="s">
        <v>240</v>
      </c>
      <c r="K10" s="23">
        <f>K9-K6</f>
        <v>98</v>
      </c>
    </row>
    <row r="11" spans="1:11" x14ac:dyDescent="0.2">
      <c r="A11" s="6"/>
      <c r="B11" s="11" t="s">
        <v>260</v>
      </c>
      <c r="C11" s="24">
        <v>2</v>
      </c>
      <c r="D11" s="24">
        <v>8</v>
      </c>
      <c r="E11" s="29"/>
      <c r="F11" s="28">
        <v>4</v>
      </c>
      <c r="G11" s="46">
        <v>154</v>
      </c>
      <c r="H11" s="25" t="s">
        <v>375</v>
      </c>
      <c r="I11" s="8"/>
    </row>
    <row r="12" spans="1:11" x14ac:dyDescent="0.2">
      <c r="A12" s="6"/>
      <c r="B12" s="11" t="s">
        <v>63</v>
      </c>
      <c r="C12" s="24">
        <v>2</v>
      </c>
      <c r="D12" s="24">
        <v>7</v>
      </c>
      <c r="E12" s="29" t="s">
        <v>402</v>
      </c>
      <c r="F12" s="28">
        <v>41</v>
      </c>
      <c r="G12" s="46">
        <v>7</v>
      </c>
      <c r="H12" s="25" t="s">
        <v>380</v>
      </c>
      <c r="I12" s="8"/>
    </row>
    <row r="13" spans="1:11" x14ac:dyDescent="0.2">
      <c r="A13" s="6"/>
      <c r="B13" s="11" t="s">
        <v>67</v>
      </c>
      <c r="C13" s="24">
        <v>4</v>
      </c>
      <c r="D13" s="24">
        <v>6</v>
      </c>
      <c r="E13" s="12" t="s">
        <v>402</v>
      </c>
      <c r="F13" s="28">
        <v>2</v>
      </c>
      <c r="G13" s="46">
        <v>164</v>
      </c>
      <c r="H13" s="25" t="s">
        <v>371</v>
      </c>
      <c r="I13" s="8"/>
      <c r="J13" s="15" t="s">
        <v>10</v>
      </c>
    </row>
    <row r="14" spans="1:11" x14ac:dyDescent="0.2">
      <c r="A14" s="6"/>
      <c r="B14" s="11" t="s">
        <v>42</v>
      </c>
      <c r="C14" s="24">
        <v>2</v>
      </c>
      <c r="D14" s="24">
        <v>6</v>
      </c>
      <c r="E14" s="12" t="s">
        <v>402</v>
      </c>
      <c r="F14" s="28">
        <v>10</v>
      </c>
      <c r="G14" s="46">
        <v>111</v>
      </c>
      <c r="H14" s="25" t="s">
        <v>371</v>
      </c>
      <c r="I14" s="8"/>
      <c r="J14" s="16" t="s">
        <v>241</v>
      </c>
    </row>
    <row r="15" spans="1:11" x14ac:dyDescent="0.2">
      <c r="A15" s="6"/>
      <c r="B15" s="11" t="s">
        <v>68</v>
      </c>
      <c r="C15" s="24">
        <v>3</v>
      </c>
      <c r="D15" s="24">
        <v>5</v>
      </c>
      <c r="E15" s="12"/>
      <c r="F15" s="28">
        <v>5</v>
      </c>
      <c r="G15" s="46">
        <v>97</v>
      </c>
      <c r="H15" s="25" t="s">
        <v>370</v>
      </c>
      <c r="I15" s="8"/>
      <c r="J15" s="16" t="s">
        <v>242</v>
      </c>
    </row>
    <row r="16" spans="1:11" x14ac:dyDescent="0.2">
      <c r="A16" s="6"/>
      <c r="B16" s="11" t="s">
        <v>69</v>
      </c>
      <c r="C16" s="24">
        <v>3</v>
      </c>
      <c r="D16" s="24">
        <v>5</v>
      </c>
      <c r="E16" s="12" t="s">
        <v>402</v>
      </c>
      <c r="F16" s="28">
        <v>2</v>
      </c>
      <c r="G16" s="46">
        <v>241</v>
      </c>
      <c r="H16" s="25" t="s">
        <v>374</v>
      </c>
      <c r="I16" s="8"/>
      <c r="J16" s="16" t="s">
        <v>12</v>
      </c>
    </row>
    <row r="17" spans="1:10" x14ac:dyDescent="0.2">
      <c r="A17" s="6"/>
      <c r="B17" s="11" t="s">
        <v>71</v>
      </c>
      <c r="C17" s="24">
        <v>3</v>
      </c>
      <c r="D17" s="24">
        <v>5</v>
      </c>
      <c r="E17" s="12" t="s">
        <v>402</v>
      </c>
      <c r="F17" s="28">
        <v>13</v>
      </c>
      <c r="G17" s="46">
        <v>103</v>
      </c>
      <c r="H17" s="25" t="s">
        <v>370</v>
      </c>
      <c r="I17" s="8"/>
      <c r="J17" s="16" t="s">
        <v>13</v>
      </c>
    </row>
    <row r="18" spans="1:10" x14ac:dyDescent="0.2">
      <c r="A18" s="6"/>
      <c r="B18" s="11" t="s">
        <v>72</v>
      </c>
      <c r="C18" s="24">
        <v>3</v>
      </c>
      <c r="D18" s="24">
        <v>5</v>
      </c>
      <c r="E18" s="12" t="s">
        <v>402</v>
      </c>
      <c r="F18" s="28">
        <v>29</v>
      </c>
      <c r="G18" s="46">
        <v>35</v>
      </c>
      <c r="H18" s="25" t="s">
        <v>370</v>
      </c>
      <c r="I18" s="8"/>
    </row>
    <row r="19" spans="1:10" x14ac:dyDescent="0.2">
      <c r="A19" s="6"/>
      <c r="B19" s="11" t="s">
        <v>73</v>
      </c>
      <c r="C19" s="24">
        <v>3</v>
      </c>
      <c r="D19" s="24">
        <v>5</v>
      </c>
      <c r="E19" s="12" t="s">
        <v>402</v>
      </c>
      <c r="F19" s="28">
        <v>19</v>
      </c>
      <c r="G19" s="46">
        <v>60</v>
      </c>
      <c r="H19" s="25" t="s">
        <v>372</v>
      </c>
      <c r="I19" s="8"/>
      <c r="J19" s="15" t="s">
        <v>15</v>
      </c>
    </row>
    <row r="20" spans="1:10" x14ac:dyDescent="0.2">
      <c r="A20" s="6"/>
      <c r="B20" s="11" t="s">
        <v>261</v>
      </c>
      <c r="C20" s="24">
        <v>2</v>
      </c>
      <c r="D20" s="24">
        <v>5</v>
      </c>
      <c r="E20" s="12"/>
      <c r="F20" s="28" t="s">
        <v>376</v>
      </c>
      <c r="G20" s="46">
        <v>280</v>
      </c>
      <c r="H20" s="25" t="s">
        <v>371</v>
      </c>
      <c r="I20" s="8"/>
      <c r="J20" s="16" t="s">
        <v>17</v>
      </c>
    </row>
    <row r="21" spans="1:10" x14ac:dyDescent="0.2">
      <c r="A21" s="6"/>
      <c r="B21" s="11" t="s">
        <v>262</v>
      </c>
      <c r="C21" s="24">
        <v>2</v>
      </c>
      <c r="D21" s="24">
        <v>5</v>
      </c>
      <c r="E21" s="12"/>
      <c r="F21" s="28" t="s">
        <v>376</v>
      </c>
      <c r="G21" s="46" t="s">
        <v>365</v>
      </c>
      <c r="H21" s="25" t="s">
        <v>365</v>
      </c>
      <c r="I21" s="8"/>
      <c r="J21" s="17" t="s">
        <v>243</v>
      </c>
    </row>
    <row r="22" spans="1:10" x14ac:dyDescent="0.2">
      <c r="A22" s="6"/>
      <c r="B22" s="11" t="s">
        <v>14</v>
      </c>
      <c r="C22" s="24">
        <v>2</v>
      </c>
      <c r="D22" s="24">
        <v>5</v>
      </c>
      <c r="E22" s="12"/>
      <c r="F22" s="28" t="s">
        <v>376</v>
      </c>
      <c r="G22" s="46">
        <v>354</v>
      </c>
      <c r="H22" s="25" t="s">
        <v>371</v>
      </c>
      <c r="I22" s="8"/>
      <c r="J22" s="16" t="s">
        <v>19</v>
      </c>
    </row>
    <row r="23" spans="1:10" x14ac:dyDescent="0.2">
      <c r="A23" s="6"/>
      <c r="B23" s="11" t="s">
        <v>263</v>
      </c>
      <c r="C23" s="24">
        <v>2</v>
      </c>
      <c r="D23" s="24">
        <v>5</v>
      </c>
      <c r="E23" s="12" t="s">
        <v>402</v>
      </c>
      <c r="F23" s="28">
        <v>3</v>
      </c>
      <c r="G23" s="46">
        <v>124</v>
      </c>
      <c r="H23" s="25" t="s">
        <v>371</v>
      </c>
      <c r="I23" s="8"/>
    </row>
    <row r="24" spans="1:10" x14ac:dyDescent="0.2">
      <c r="A24" s="6"/>
      <c r="B24" s="11" t="s">
        <v>264</v>
      </c>
      <c r="C24" s="24">
        <v>2</v>
      </c>
      <c r="D24" s="24">
        <v>5</v>
      </c>
      <c r="E24" s="12" t="s">
        <v>402</v>
      </c>
      <c r="F24" s="28">
        <v>2</v>
      </c>
      <c r="G24" s="46">
        <v>178</v>
      </c>
      <c r="H24" s="25" t="s">
        <v>369</v>
      </c>
      <c r="I24" s="8"/>
    </row>
    <row r="25" spans="1:10" x14ac:dyDescent="0.2">
      <c r="A25" s="6"/>
      <c r="B25" s="11" t="s">
        <v>265</v>
      </c>
      <c r="C25" s="24">
        <v>2</v>
      </c>
      <c r="D25" s="24">
        <v>5</v>
      </c>
      <c r="E25" s="12" t="s">
        <v>402</v>
      </c>
      <c r="F25" s="28">
        <v>12</v>
      </c>
      <c r="G25" s="46">
        <v>101</v>
      </c>
      <c r="H25" s="25" t="s">
        <v>377</v>
      </c>
      <c r="I25" s="8"/>
    </row>
    <row r="26" spans="1:10" x14ac:dyDescent="0.2">
      <c r="A26" s="6"/>
      <c r="B26" s="11" t="s">
        <v>70</v>
      </c>
      <c r="C26" s="24">
        <v>2</v>
      </c>
      <c r="D26" s="24">
        <v>5</v>
      </c>
      <c r="E26" s="12" t="s">
        <v>402</v>
      </c>
      <c r="F26" s="28">
        <v>5</v>
      </c>
      <c r="G26" s="46">
        <v>155</v>
      </c>
      <c r="H26" s="25" t="s">
        <v>375</v>
      </c>
      <c r="I26" s="8"/>
    </row>
    <row r="27" spans="1:10" x14ac:dyDescent="0.2">
      <c r="A27" s="6"/>
      <c r="B27" s="11" t="s">
        <v>48</v>
      </c>
      <c r="C27" s="24">
        <v>2</v>
      </c>
      <c r="D27" s="24">
        <v>5</v>
      </c>
      <c r="E27" s="12"/>
      <c r="F27" s="28">
        <v>2</v>
      </c>
      <c r="G27" s="46" t="s">
        <v>365</v>
      </c>
      <c r="H27" s="25" t="s">
        <v>381</v>
      </c>
      <c r="I27" s="8"/>
    </row>
    <row r="28" spans="1:10" x14ac:dyDescent="0.2">
      <c r="A28" s="6"/>
      <c r="B28" s="11" t="s">
        <v>218</v>
      </c>
      <c r="C28" s="24">
        <v>2</v>
      </c>
      <c r="D28" s="24">
        <v>5</v>
      </c>
      <c r="E28" s="12"/>
      <c r="F28" s="28" t="s">
        <v>376</v>
      </c>
      <c r="G28" s="46" t="s">
        <v>365</v>
      </c>
      <c r="H28" s="25" t="s">
        <v>365</v>
      </c>
      <c r="I28" s="8"/>
    </row>
    <row r="29" spans="1:10" x14ac:dyDescent="0.2">
      <c r="A29" s="6"/>
      <c r="B29" s="11" t="s">
        <v>266</v>
      </c>
      <c r="C29" s="24">
        <v>2</v>
      </c>
      <c r="D29" s="24">
        <v>5</v>
      </c>
      <c r="E29" s="12"/>
      <c r="F29" s="28" t="s">
        <v>376</v>
      </c>
      <c r="G29" s="46" t="s">
        <v>365</v>
      </c>
      <c r="H29" s="25" t="s">
        <v>365</v>
      </c>
      <c r="I29" s="8"/>
    </row>
    <row r="30" spans="1:10" x14ac:dyDescent="0.2">
      <c r="B30" s="11" t="s">
        <v>267</v>
      </c>
      <c r="C30" s="24">
        <v>2</v>
      </c>
      <c r="D30" s="24">
        <v>5</v>
      </c>
      <c r="E30" s="12" t="s">
        <v>402</v>
      </c>
      <c r="F30" s="28">
        <v>5</v>
      </c>
      <c r="G30" s="46">
        <v>90</v>
      </c>
      <c r="H30" s="25" t="s">
        <v>372</v>
      </c>
      <c r="I30" s="8"/>
    </row>
    <row r="31" spans="1:10" x14ac:dyDescent="0.2">
      <c r="B31" s="11" t="s">
        <v>140</v>
      </c>
      <c r="C31" s="24">
        <v>2</v>
      </c>
      <c r="D31" s="24">
        <v>5</v>
      </c>
      <c r="E31" s="12"/>
      <c r="F31" s="28" t="s">
        <v>376</v>
      </c>
      <c r="G31" s="46" t="s">
        <v>365</v>
      </c>
      <c r="H31" s="25" t="s">
        <v>371</v>
      </c>
      <c r="I31" s="8"/>
    </row>
    <row r="32" spans="1:10" x14ac:dyDescent="0.2">
      <c r="B32" s="11"/>
      <c r="C32" s="24" t="s">
        <v>365</v>
      </c>
      <c r="D32" s="24" t="s">
        <v>365</v>
      </c>
      <c r="E32" s="12"/>
      <c r="F32" s="28" t="s">
        <v>365</v>
      </c>
      <c r="G32" s="46" t="s">
        <v>365</v>
      </c>
      <c r="H32" s="25" t="s">
        <v>365</v>
      </c>
      <c r="I32" s="8"/>
    </row>
    <row r="33" spans="2:8" x14ac:dyDescent="0.2">
      <c r="B33" s="7"/>
      <c r="C33" s="24" t="s">
        <v>365</v>
      </c>
      <c r="D33" s="24" t="s">
        <v>365</v>
      </c>
      <c r="E33" s="12"/>
      <c r="F33" s="28" t="s">
        <v>365</v>
      </c>
      <c r="G33" s="46" t="s">
        <v>365</v>
      </c>
      <c r="H33" s="25" t="s">
        <v>365</v>
      </c>
    </row>
  </sheetData>
  <mergeCells count="2">
    <mergeCell ref="B2:E2"/>
    <mergeCell ref="F2:H2"/>
  </mergeCells>
  <conditionalFormatting sqref="C4:C33">
    <cfRule type="cellIs" dxfId="21" priority="2" stopIfTrue="1" operator="greaterThan">
      <formula>3</formula>
    </cfRule>
  </conditionalFormatting>
  <conditionalFormatting sqref="K7">
    <cfRule type="cellIs" dxfId="20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8" bestFit="1" customWidth="1"/>
    <col min="5" max="5" width="5.7109375" style="18" customWidth="1"/>
    <col min="6" max="6" width="14" style="18" bestFit="1" customWidth="1"/>
    <col min="7" max="7" width="9.42578125" style="18" customWidth="1"/>
    <col min="8" max="8" width="9.5703125" style="18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59" t="s">
        <v>0</v>
      </c>
      <c r="C2" s="59"/>
      <c r="D2" s="59"/>
      <c r="E2" s="59"/>
      <c r="F2" s="60" t="s">
        <v>225</v>
      </c>
      <c r="G2" s="61"/>
      <c r="H2" s="62"/>
      <c r="J2" s="19" t="s">
        <v>395</v>
      </c>
      <c r="K2" s="20"/>
    </row>
    <row r="3" spans="1:11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27" t="s">
        <v>226</v>
      </c>
      <c r="G3" s="45" t="s">
        <v>393</v>
      </c>
      <c r="H3" s="26" t="s">
        <v>367</v>
      </c>
    </row>
    <row r="4" spans="1:11" x14ac:dyDescent="0.2">
      <c r="A4" s="6"/>
      <c r="B4" s="7" t="s">
        <v>98</v>
      </c>
      <c r="C4" s="24">
        <v>4</v>
      </c>
      <c r="D4" s="24">
        <v>55</v>
      </c>
      <c r="E4" s="29"/>
      <c r="F4" s="28">
        <v>47</v>
      </c>
      <c r="G4" s="46">
        <v>9</v>
      </c>
      <c r="H4" s="25" t="s">
        <v>370</v>
      </c>
      <c r="I4" s="8"/>
      <c r="J4" s="9" t="s">
        <v>236</v>
      </c>
      <c r="K4" s="10">
        <f>COUNTIF(E4:E33,"x")</f>
        <v>11</v>
      </c>
    </row>
    <row r="5" spans="1:11" x14ac:dyDescent="0.2">
      <c r="A5" s="6"/>
      <c r="B5" s="11" t="s">
        <v>173</v>
      </c>
      <c r="C5" s="24">
        <v>3</v>
      </c>
      <c r="D5" s="24">
        <v>29</v>
      </c>
      <c r="E5" s="29" t="s">
        <v>402</v>
      </c>
      <c r="F5" s="28">
        <v>54</v>
      </c>
      <c r="G5" s="46">
        <v>3</v>
      </c>
      <c r="H5" s="25" t="s">
        <v>370</v>
      </c>
      <c r="I5" s="8"/>
      <c r="J5" s="13" t="s">
        <v>228</v>
      </c>
      <c r="K5" s="21">
        <f>Parameters!$F$7</f>
        <v>123</v>
      </c>
    </row>
    <row r="6" spans="1:11" x14ac:dyDescent="0.2">
      <c r="A6" s="6"/>
      <c r="B6" s="11" t="s">
        <v>76</v>
      </c>
      <c r="C6" s="24">
        <v>2</v>
      </c>
      <c r="D6" s="24">
        <v>28</v>
      </c>
      <c r="E6" s="29"/>
      <c r="F6" s="28">
        <v>6</v>
      </c>
      <c r="G6" s="46">
        <v>130</v>
      </c>
      <c r="H6" s="25" t="s">
        <v>377</v>
      </c>
      <c r="I6" s="8"/>
      <c r="J6" s="13" t="s">
        <v>237</v>
      </c>
      <c r="K6" s="21">
        <f>SUMIF(E4:E33,"x",D4:D33)</f>
        <v>96</v>
      </c>
    </row>
    <row r="7" spans="1:11" x14ac:dyDescent="0.2">
      <c r="A7" s="6"/>
      <c r="B7" s="11" t="s">
        <v>214</v>
      </c>
      <c r="C7" s="24">
        <v>4</v>
      </c>
      <c r="D7" s="24">
        <v>20</v>
      </c>
      <c r="E7" s="29"/>
      <c r="F7" s="28">
        <v>17</v>
      </c>
      <c r="G7" s="46">
        <v>73</v>
      </c>
      <c r="H7" s="25" t="s">
        <v>371</v>
      </c>
      <c r="I7" s="8"/>
      <c r="J7" s="30" t="s">
        <v>238</v>
      </c>
      <c r="K7" s="31">
        <f>K5-K6</f>
        <v>27</v>
      </c>
    </row>
    <row r="8" spans="1:11" x14ac:dyDescent="0.2">
      <c r="A8" s="6"/>
      <c r="B8" s="11" t="s">
        <v>311</v>
      </c>
      <c r="C8" s="24">
        <v>2</v>
      </c>
      <c r="D8" s="24">
        <v>14</v>
      </c>
      <c r="E8" s="29" t="s">
        <v>402</v>
      </c>
      <c r="F8" s="28">
        <v>6</v>
      </c>
      <c r="G8" s="46">
        <v>139</v>
      </c>
      <c r="H8" s="25" t="s">
        <v>370</v>
      </c>
      <c r="I8" s="8"/>
    </row>
    <row r="9" spans="1:11" x14ac:dyDescent="0.2">
      <c r="A9" s="6"/>
      <c r="B9" s="11" t="s">
        <v>104</v>
      </c>
      <c r="C9" s="24">
        <v>2</v>
      </c>
      <c r="D9" s="24">
        <v>12</v>
      </c>
      <c r="E9" s="29"/>
      <c r="F9" s="28" t="s">
        <v>376</v>
      </c>
      <c r="G9" s="46">
        <v>235</v>
      </c>
      <c r="H9" s="25" t="s">
        <v>371</v>
      </c>
      <c r="I9" s="8"/>
      <c r="J9" s="9" t="s">
        <v>239</v>
      </c>
      <c r="K9" s="22">
        <f>VLOOKUP(J2,Parameters!$B$10:$F$22,5,FALSE)</f>
        <v>228</v>
      </c>
    </row>
    <row r="10" spans="1:11" x14ac:dyDescent="0.2">
      <c r="A10" s="6"/>
      <c r="B10" s="7" t="s">
        <v>78</v>
      </c>
      <c r="C10" s="24">
        <v>2</v>
      </c>
      <c r="D10" s="24">
        <v>12</v>
      </c>
      <c r="E10" s="29" t="s">
        <v>402</v>
      </c>
      <c r="F10" s="28">
        <v>4</v>
      </c>
      <c r="G10" s="46">
        <v>183</v>
      </c>
      <c r="H10" s="25" t="s">
        <v>369</v>
      </c>
      <c r="I10" s="8"/>
      <c r="J10" s="14" t="s">
        <v>240</v>
      </c>
      <c r="K10" s="23">
        <f>K9-K6</f>
        <v>132</v>
      </c>
    </row>
    <row r="11" spans="1:11" x14ac:dyDescent="0.2">
      <c r="A11" s="6"/>
      <c r="B11" s="11" t="s">
        <v>105</v>
      </c>
      <c r="C11" s="24">
        <v>3</v>
      </c>
      <c r="D11" s="24">
        <v>7</v>
      </c>
      <c r="E11" s="29"/>
      <c r="F11" s="28">
        <v>3</v>
      </c>
      <c r="G11" s="46">
        <v>148</v>
      </c>
      <c r="H11" s="25" t="s">
        <v>371</v>
      </c>
      <c r="I11" s="8"/>
    </row>
    <row r="12" spans="1:11" x14ac:dyDescent="0.2">
      <c r="A12" s="6"/>
      <c r="B12" s="11" t="s">
        <v>196</v>
      </c>
      <c r="C12" s="24">
        <v>2</v>
      </c>
      <c r="D12" s="24">
        <v>7</v>
      </c>
      <c r="E12" s="29"/>
      <c r="F12" s="28" t="s">
        <v>376</v>
      </c>
      <c r="G12" s="46">
        <v>225</v>
      </c>
      <c r="H12" s="25" t="s">
        <v>368</v>
      </c>
      <c r="I12" s="8"/>
    </row>
    <row r="13" spans="1:11" x14ac:dyDescent="0.2">
      <c r="A13" s="6"/>
      <c r="B13" s="11" t="s">
        <v>53</v>
      </c>
      <c r="C13" s="24">
        <v>2</v>
      </c>
      <c r="D13" s="24">
        <v>6</v>
      </c>
      <c r="E13" s="12" t="s">
        <v>402</v>
      </c>
      <c r="F13" s="28">
        <v>37</v>
      </c>
      <c r="G13" s="46">
        <v>22</v>
      </c>
      <c r="H13" s="25" t="s">
        <v>370</v>
      </c>
      <c r="I13" s="8"/>
      <c r="J13" s="15" t="s">
        <v>10</v>
      </c>
    </row>
    <row r="14" spans="1:11" x14ac:dyDescent="0.2">
      <c r="A14" s="6"/>
      <c r="B14" s="11" t="s">
        <v>164</v>
      </c>
      <c r="C14" s="24">
        <v>3</v>
      </c>
      <c r="D14" s="24">
        <v>5</v>
      </c>
      <c r="E14" s="12"/>
      <c r="F14" s="28" t="s">
        <v>376</v>
      </c>
      <c r="G14" s="46" t="s">
        <v>365</v>
      </c>
      <c r="H14" s="25" t="s">
        <v>373</v>
      </c>
      <c r="I14" s="8"/>
      <c r="J14" s="16" t="s">
        <v>241</v>
      </c>
    </row>
    <row r="15" spans="1:11" x14ac:dyDescent="0.2">
      <c r="A15" s="6"/>
      <c r="B15" s="11" t="s">
        <v>123</v>
      </c>
      <c r="C15" s="24">
        <v>3</v>
      </c>
      <c r="D15" s="24">
        <v>5</v>
      </c>
      <c r="E15" s="12" t="s">
        <v>402</v>
      </c>
      <c r="F15" s="28">
        <v>2</v>
      </c>
      <c r="G15" s="46">
        <v>272</v>
      </c>
      <c r="H15" s="25" t="s">
        <v>387</v>
      </c>
      <c r="I15" s="8"/>
      <c r="J15" s="16" t="s">
        <v>242</v>
      </c>
    </row>
    <row r="16" spans="1:11" x14ac:dyDescent="0.2">
      <c r="A16" s="6"/>
      <c r="B16" s="11" t="s">
        <v>124</v>
      </c>
      <c r="C16" s="24">
        <v>3</v>
      </c>
      <c r="D16" s="24">
        <v>5</v>
      </c>
      <c r="E16" s="12" t="s">
        <v>402</v>
      </c>
      <c r="F16" s="28">
        <v>30</v>
      </c>
      <c r="G16" s="46">
        <v>26</v>
      </c>
      <c r="H16" s="25" t="s">
        <v>370</v>
      </c>
      <c r="I16" s="8"/>
      <c r="J16" s="16" t="s">
        <v>12</v>
      </c>
    </row>
    <row r="17" spans="1:10" x14ac:dyDescent="0.2">
      <c r="A17" s="6"/>
      <c r="B17" s="11" t="s">
        <v>145</v>
      </c>
      <c r="C17" s="24">
        <v>3</v>
      </c>
      <c r="D17" s="24">
        <v>5</v>
      </c>
      <c r="E17" s="12"/>
      <c r="F17" s="28" t="s">
        <v>376</v>
      </c>
      <c r="G17" s="46">
        <v>329</v>
      </c>
      <c r="H17" s="25" t="s">
        <v>375</v>
      </c>
      <c r="I17" s="8"/>
      <c r="J17" s="16" t="s">
        <v>13</v>
      </c>
    </row>
    <row r="18" spans="1:10" x14ac:dyDescent="0.2">
      <c r="A18" s="6"/>
      <c r="B18" s="11" t="s">
        <v>11</v>
      </c>
      <c r="C18" s="24">
        <v>3</v>
      </c>
      <c r="D18" s="24">
        <v>5</v>
      </c>
      <c r="E18" s="12"/>
      <c r="F18" s="28">
        <v>2</v>
      </c>
      <c r="G18" s="46">
        <v>213</v>
      </c>
      <c r="H18" s="25" t="s">
        <v>374</v>
      </c>
      <c r="I18" s="8"/>
    </row>
    <row r="19" spans="1:10" x14ac:dyDescent="0.2">
      <c r="A19" s="6"/>
      <c r="B19" s="11" t="s">
        <v>22</v>
      </c>
      <c r="C19" s="24">
        <v>3</v>
      </c>
      <c r="D19" s="24">
        <v>5</v>
      </c>
      <c r="E19" s="12" t="s">
        <v>402</v>
      </c>
      <c r="F19" s="28" t="s">
        <v>376</v>
      </c>
      <c r="G19" s="46" t="s">
        <v>365</v>
      </c>
      <c r="H19" s="25" t="s">
        <v>371</v>
      </c>
      <c r="I19" s="8"/>
      <c r="J19" s="15" t="s">
        <v>15</v>
      </c>
    </row>
    <row r="20" spans="1:10" x14ac:dyDescent="0.2">
      <c r="A20" s="6"/>
      <c r="B20" s="11" t="s">
        <v>185</v>
      </c>
      <c r="C20" s="24">
        <v>2</v>
      </c>
      <c r="D20" s="24">
        <v>5</v>
      </c>
      <c r="E20" s="12" t="s">
        <v>402</v>
      </c>
      <c r="F20" s="28">
        <v>15</v>
      </c>
      <c r="G20" s="46">
        <v>104</v>
      </c>
      <c r="H20" s="25" t="s">
        <v>370</v>
      </c>
      <c r="I20" s="8"/>
      <c r="J20" s="16" t="s">
        <v>17</v>
      </c>
    </row>
    <row r="21" spans="1:10" x14ac:dyDescent="0.2">
      <c r="A21" s="6"/>
      <c r="B21" s="11" t="s">
        <v>312</v>
      </c>
      <c r="C21" s="24">
        <v>2</v>
      </c>
      <c r="D21" s="24">
        <v>5</v>
      </c>
      <c r="E21" s="12"/>
      <c r="F21" s="28" t="s">
        <v>376</v>
      </c>
      <c r="G21" s="46">
        <v>271</v>
      </c>
      <c r="H21" s="25" t="s">
        <v>383</v>
      </c>
      <c r="I21" s="8"/>
      <c r="J21" s="17" t="s">
        <v>243</v>
      </c>
    </row>
    <row r="22" spans="1:10" x14ac:dyDescent="0.2">
      <c r="A22" s="6"/>
      <c r="B22" s="11" t="s">
        <v>313</v>
      </c>
      <c r="C22" s="24">
        <v>2</v>
      </c>
      <c r="D22" s="24">
        <v>5</v>
      </c>
      <c r="E22" s="12"/>
      <c r="F22" s="28" t="s">
        <v>376</v>
      </c>
      <c r="G22" s="46">
        <v>284</v>
      </c>
      <c r="H22" s="25" t="s">
        <v>368</v>
      </c>
      <c r="I22" s="8"/>
      <c r="J22" s="16" t="s">
        <v>19</v>
      </c>
    </row>
    <row r="23" spans="1:10" x14ac:dyDescent="0.2">
      <c r="A23" s="6"/>
      <c r="B23" s="11" t="s">
        <v>108</v>
      </c>
      <c r="C23" s="24">
        <v>2</v>
      </c>
      <c r="D23" s="24">
        <v>5</v>
      </c>
      <c r="E23" s="12" t="s">
        <v>402</v>
      </c>
      <c r="F23" s="28">
        <v>7</v>
      </c>
      <c r="G23" s="46">
        <v>128</v>
      </c>
      <c r="H23" s="25" t="s">
        <v>375</v>
      </c>
      <c r="I23" s="8"/>
    </row>
    <row r="24" spans="1:10" x14ac:dyDescent="0.2">
      <c r="A24" s="6"/>
      <c r="B24" s="11" t="s">
        <v>314</v>
      </c>
      <c r="C24" s="24">
        <v>2</v>
      </c>
      <c r="D24" s="24">
        <v>5</v>
      </c>
      <c r="E24" s="12" t="s">
        <v>402</v>
      </c>
      <c r="F24" s="28" t="s">
        <v>376</v>
      </c>
      <c r="G24" s="46">
        <v>238</v>
      </c>
      <c r="H24" s="25" t="s">
        <v>371</v>
      </c>
      <c r="I24" s="8"/>
    </row>
    <row r="25" spans="1:10" x14ac:dyDescent="0.2">
      <c r="A25" s="6"/>
      <c r="B25" s="11" t="s">
        <v>144</v>
      </c>
      <c r="C25" s="24">
        <v>2</v>
      </c>
      <c r="D25" s="24">
        <v>5</v>
      </c>
      <c r="E25" s="12"/>
      <c r="F25" s="28">
        <v>4</v>
      </c>
      <c r="G25" s="46">
        <v>311</v>
      </c>
      <c r="H25" s="25" t="s">
        <v>377</v>
      </c>
      <c r="I25" s="8"/>
    </row>
    <row r="26" spans="1:10" x14ac:dyDescent="0.2">
      <c r="A26" s="6"/>
      <c r="B26" s="11" t="s">
        <v>315</v>
      </c>
      <c r="C26" s="24">
        <v>2</v>
      </c>
      <c r="D26" s="24">
        <v>5</v>
      </c>
      <c r="E26" s="12"/>
      <c r="F26" s="28">
        <v>10</v>
      </c>
      <c r="G26" s="46">
        <v>125</v>
      </c>
      <c r="H26" s="25" t="s">
        <v>375</v>
      </c>
      <c r="I26" s="8"/>
    </row>
    <row r="27" spans="1:10" x14ac:dyDescent="0.2">
      <c r="A27" s="6"/>
      <c r="B27" s="11" t="s">
        <v>51</v>
      </c>
      <c r="C27" s="24">
        <v>2</v>
      </c>
      <c r="D27" s="24">
        <v>5</v>
      </c>
      <c r="E27" s="12"/>
      <c r="F27" s="28" t="s">
        <v>376</v>
      </c>
      <c r="G27" s="46" t="s">
        <v>365</v>
      </c>
      <c r="H27" s="25" t="s">
        <v>365</v>
      </c>
      <c r="I27" s="8"/>
    </row>
    <row r="28" spans="1:10" x14ac:dyDescent="0.2">
      <c r="A28" s="6"/>
      <c r="B28" s="11" t="s">
        <v>316</v>
      </c>
      <c r="C28" s="24">
        <v>2</v>
      </c>
      <c r="D28" s="24">
        <v>5</v>
      </c>
      <c r="E28" s="12" t="s">
        <v>402</v>
      </c>
      <c r="F28" s="28">
        <v>2</v>
      </c>
      <c r="G28" s="46">
        <v>201</v>
      </c>
      <c r="H28" s="25" t="s">
        <v>375</v>
      </c>
      <c r="I28" s="8"/>
    </row>
    <row r="29" spans="1:10" x14ac:dyDescent="0.2">
      <c r="A29" s="6"/>
      <c r="B29" s="11"/>
      <c r="C29" s="24" t="s">
        <v>365</v>
      </c>
      <c r="D29" s="24" t="s">
        <v>365</v>
      </c>
      <c r="E29" s="12"/>
      <c r="F29" s="28" t="s">
        <v>365</v>
      </c>
      <c r="G29" s="46" t="s">
        <v>365</v>
      </c>
      <c r="H29" s="25" t="s">
        <v>365</v>
      </c>
      <c r="I29" s="8"/>
    </row>
    <row r="30" spans="1:10" x14ac:dyDescent="0.2">
      <c r="B30" s="11"/>
      <c r="C30" s="24" t="s">
        <v>365</v>
      </c>
      <c r="D30" s="24" t="s">
        <v>365</v>
      </c>
      <c r="E30" s="12"/>
      <c r="F30" s="28" t="s">
        <v>365</v>
      </c>
      <c r="G30" s="46" t="s">
        <v>365</v>
      </c>
      <c r="H30" s="25" t="s">
        <v>365</v>
      </c>
      <c r="I30" s="8"/>
    </row>
    <row r="31" spans="1:10" x14ac:dyDescent="0.2">
      <c r="B31" s="11"/>
      <c r="C31" s="24" t="s">
        <v>365</v>
      </c>
      <c r="D31" s="24" t="s">
        <v>365</v>
      </c>
      <c r="E31" s="12"/>
      <c r="F31" s="28" t="s">
        <v>365</v>
      </c>
      <c r="G31" s="46" t="s">
        <v>365</v>
      </c>
      <c r="H31" s="25" t="s">
        <v>365</v>
      </c>
      <c r="I31" s="8"/>
    </row>
    <row r="32" spans="1:10" x14ac:dyDescent="0.2">
      <c r="B32" s="11"/>
      <c r="C32" s="24" t="s">
        <v>365</v>
      </c>
      <c r="D32" s="24" t="s">
        <v>365</v>
      </c>
      <c r="E32" s="12"/>
      <c r="F32" s="28" t="s">
        <v>365</v>
      </c>
      <c r="G32" s="46" t="s">
        <v>365</v>
      </c>
      <c r="H32" s="25" t="s">
        <v>365</v>
      </c>
      <c r="I32" s="8"/>
    </row>
    <row r="33" spans="2:8" x14ac:dyDescent="0.2">
      <c r="B33" s="7"/>
      <c r="C33" s="24" t="s">
        <v>365</v>
      </c>
      <c r="D33" s="24" t="s">
        <v>365</v>
      </c>
      <c r="E33" s="12"/>
      <c r="F33" s="28" t="s">
        <v>365</v>
      </c>
      <c r="G33" s="46" t="s">
        <v>365</v>
      </c>
      <c r="H33" s="25" t="s">
        <v>365</v>
      </c>
    </row>
  </sheetData>
  <mergeCells count="2">
    <mergeCell ref="B2:E2"/>
    <mergeCell ref="F2:H2"/>
  </mergeCells>
  <conditionalFormatting sqref="C4:C33">
    <cfRule type="cellIs" dxfId="19" priority="2" stopIfTrue="1" operator="greaterThan">
      <formula>3</formula>
    </cfRule>
  </conditionalFormatting>
  <conditionalFormatting sqref="K7">
    <cfRule type="cellIs" dxfId="18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8" bestFit="1" customWidth="1"/>
    <col min="5" max="5" width="5.7109375" style="18" customWidth="1"/>
    <col min="6" max="6" width="14" style="18" bestFit="1" customWidth="1"/>
    <col min="7" max="7" width="9.42578125" style="18" customWidth="1"/>
    <col min="8" max="8" width="9.5703125" style="18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59" t="s">
        <v>0</v>
      </c>
      <c r="C2" s="59"/>
      <c r="D2" s="59"/>
      <c r="E2" s="59"/>
      <c r="F2" s="60" t="s">
        <v>225</v>
      </c>
      <c r="G2" s="61"/>
      <c r="H2" s="62"/>
      <c r="J2" s="19" t="s">
        <v>33</v>
      </c>
      <c r="K2" s="20"/>
    </row>
    <row r="3" spans="1:11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27" t="s">
        <v>226</v>
      </c>
      <c r="G3" s="45" t="s">
        <v>393</v>
      </c>
      <c r="H3" s="26" t="s">
        <v>367</v>
      </c>
    </row>
    <row r="4" spans="1:11" x14ac:dyDescent="0.2">
      <c r="A4" s="6"/>
      <c r="B4" s="7" t="s">
        <v>79</v>
      </c>
      <c r="C4" s="24">
        <v>3</v>
      </c>
      <c r="D4" s="24">
        <v>29</v>
      </c>
      <c r="E4" s="29"/>
      <c r="F4" s="28">
        <v>21</v>
      </c>
      <c r="G4" s="46">
        <v>68</v>
      </c>
      <c r="H4" s="25" t="s">
        <v>368</v>
      </c>
      <c r="I4" s="8"/>
      <c r="J4" s="9" t="s">
        <v>236</v>
      </c>
      <c r="K4" s="10">
        <f>COUNTIF(E4:E33,"x")</f>
        <v>6</v>
      </c>
    </row>
    <row r="5" spans="1:11" x14ac:dyDescent="0.2">
      <c r="A5" s="6"/>
      <c r="B5" s="11" t="s">
        <v>7</v>
      </c>
      <c r="C5" s="24">
        <v>3</v>
      </c>
      <c r="D5" s="24">
        <v>26</v>
      </c>
      <c r="E5" s="29" t="s">
        <v>402</v>
      </c>
      <c r="F5" s="28">
        <v>28</v>
      </c>
      <c r="G5" s="46">
        <v>28</v>
      </c>
      <c r="H5" s="25" t="s">
        <v>371</v>
      </c>
      <c r="I5" s="8"/>
      <c r="J5" s="13" t="s">
        <v>228</v>
      </c>
      <c r="K5" s="21">
        <f>Parameters!$F$7</f>
        <v>123</v>
      </c>
    </row>
    <row r="6" spans="1:11" x14ac:dyDescent="0.2">
      <c r="A6" s="6"/>
      <c r="B6" s="11" t="s">
        <v>8</v>
      </c>
      <c r="C6" s="24">
        <v>3</v>
      </c>
      <c r="D6" s="24">
        <v>20</v>
      </c>
      <c r="E6" s="29"/>
      <c r="F6" s="28">
        <v>15</v>
      </c>
      <c r="G6" s="46">
        <v>82</v>
      </c>
      <c r="H6" s="25" t="s">
        <v>370</v>
      </c>
      <c r="I6" s="8"/>
      <c r="J6" s="13" t="s">
        <v>237</v>
      </c>
      <c r="K6" s="21">
        <f>SUMIF(E4:E33,"x",D4:D33)</f>
        <v>53</v>
      </c>
    </row>
    <row r="7" spans="1:11" x14ac:dyDescent="0.2">
      <c r="A7" s="6"/>
      <c r="B7" s="11" t="s">
        <v>80</v>
      </c>
      <c r="C7" s="24">
        <v>2</v>
      </c>
      <c r="D7" s="24">
        <v>15</v>
      </c>
      <c r="E7" s="29"/>
      <c r="F7" s="28">
        <v>4</v>
      </c>
      <c r="G7" s="46">
        <v>136</v>
      </c>
      <c r="H7" s="25" t="s">
        <v>370</v>
      </c>
      <c r="I7" s="8"/>
      <c r="J7" s="30" t="s">
        <v>238</v>
      </c>
      <c r="K7" s="31">
        <f>K5-K6</f>
        <v>70</v>
      </c>
    </row>
    <row r="8" spans="1:11" x14ac:dyDescent="0.2">
      <c r="A8" s="6"/>
      <c r="B8" s="11" t="s">
        <v>153</v>
      </c>
      <c r="C8" s="24">
        <v>2</v>
      </c>
      <c r="D8" s="24">
        <v>13</v>
      </c>
      <c r="E8" s="29"/>
      <c r="F8" s="28">
        <v>3</v>
      </c>
      <c r="G8" s="46">
        <v>196</v>
      </c>
      <c r="H8" s="25" t="s">
        <v>371</v>
      </c>
      <c r="I8" s="8"/>
    </row>
    <row r="9" spans="1:11" x14ac:dyDescent="0.2">
      <c r="A9" s="6"/>
      <c r="B9" s="11" t="s">
        <v>83</v>
      </c>
      <c r="C9" s="24">
        <v>4</v>
      </c>
      <c r="D9" s="24">
        <v>9</v>
      </c>
      <c r="E9" s="29"/>
      <c r="F9" s="28" t="s">
        <v>376</v>
      </c>
      <c r="G9" s="46" t="s">
        <v>365</v>
      </c>
      <c r="H9" s="25" t="s">
        <v>371</v>
      </c>
      <c r="I9" s="8"/>
      <c r="J9" s="9" t="s">
        <v>239</v>
      </c>
      <c r="K9" s="22">
        <f>VLOOKUP(J2,Parameters!$B$10:$F$22,5,FALSE)</f>
        <v>230</v>
      </c>
    </row>
    <row r="10" spans="1:11" x14ac:dyDescent="0.2">
      <c r="A10" s="6"/>
      <c r="B10" s="7" t="s">
        <v>157</v>
      </c>
      <c r="C10" s="24">
        <v>2</v>
      </c>
      <c r="D10" s="24">
        <v>8</v>
      </c>
      <c r="E10" s="29"/>
      <c r="F10" s="28" t="s">
        <v>376</v>
      </c>
      <c r="G10" s="46">
        <v>228</v>
      </c>
      <c r="H10" s="25" t="s">
        <v>369</v>
      </c>
      <c r="I10" s="8"/>
      <c r="J10" s="14" t="s">
        <v>240</v>
      </c>
      <c r="K10" s="23">
        <f>K9-K6</f>
        <v>177</v>
      </c>
    </row>
    <row r="11" spans="1:11" x14ac:dyDescent="0.2">
      <c r="A11" s="6"/>
      <c r="B11" s="11" t="s">
        <v>99</v>
      </c>
      <c r="C11" s="24">
        <v>2</v>
      </c>
      <c r="D11" s="24">
        <v>7</v>
      </c>
      <c r="E11" s="29" t="s">
        <v>402</v>
      </c>
      <c r="F11" s="28">
        <v>4</v>
      </c>
      <c r="G11" s="46">
        <v>122</v>
      </c>
      <c r="H11" s="25" t="s">
        <v>371</v>
      </c>
      <c r="I11" s="8"/>
    </row>
    <row r="12" spans="1:11" x14ac:dyDescent="0.2">
      <c r="A12" s="6"/>
      <c r="B12" s="11" t="s">
        <v>86</v>
      </c>
      <c r="C12" s="24">
        <v>3</v>
      </c>
      <c r="D12" s="24">
        <v>5</v>
      </c>
      <c r="E12" s="29"/>
      <c r="F12" s="28">
        <v>4</v>
      </c>
      <c r="G12" s="46">
        <v>303</v>
      </c>
      <c r="H12" s="25" t="s">
        <v>375</v>
      </c>
      <c r="I12" s="8"/>
    </row>
    <row r="13" spans="1:11" x14ac:dyDescent="0.2">
      <c r="A13" s="6"/>
      <c r="B13" s="11" t="s">
        <v>90</v>
      </c>
      <c r="C13" s="24">
        <v>3</v>
      </c>
      <c r="D13" s="24">
        <v>5</v>
      </c>
      <c r="E13" s="12" t="s">
        <v>402</v>
      </c>
      <c r="F13" s="28">
        <v>15</v>
      </c>
      <c r="G13" s="46">
        <v>77</v>
      </c>
      <c r="H13" s="25" t="s">
        <v>370</v>
      </c>
      <c r="I13" s="8"/>
      <c r="J13" s="15" t="s">
        <v>10</v>
      </c>
    </row>
    <row r="14" spans="1:11" x14ac:dyDescent="0.2">
      <c r="A14" s="6"/>
      <c r="B14" s="11" t="s">
        <v>94</v>
      </c>
      <c r="C14" s="24">
        <v>3</v>
      </c>
      <c r="D14" s="24">
        <v>5</v>
      </c>
      <c r="E14" s="12" t="s">
        <v>402</v>
      </c>
      <c r="F14" s="28">
        <v>11</v>
      </c>
      <c r="G14" s="46">
        <v>110</v>
      </c>
      <c r="H14" s="25" t="s">
        <v>375</v>
      </c>
      <c r="I14" s="8"/>
      <c r="J14" s="16" t="s">
        <v>241</v>
      </c>
    </row>
    <row r="15" spans="1:11" x14ac:dyDescent="0.2">
      <c r="A15" s="6"/>
      <c r="B15" s="11" t="s">
        <v>268</v>
      </c>
      <c r="C15" s="24">
        <v>2</v>
      </c>
      <c r="D15" s="24">
        <v>5</v>
      </c>
      <c r="E15" s="12"/>
      <c r="F15" s="28" t="s">
        <v>376</v>
      </c>
      <c r="G15" s="46">
        <v>227</v>
      </c>
      <c r="H15" s="25" t="s">
        <v>368</v>
      </c>
      <c r="I15" s="8"/>
      <c r="J15" s="16" t="s">
        <v>242</v>
      </c>
    </row>
    <row r="16" spans="1:11" x14ac:dyDescent="0.2">
      <c r="A16" s="6"/>
      <c r="B16" s="11" t="s">
        <v>107</v>
      </c>
      <c r="C16" s="24">
        <v>2</v>
      </c>
      <c r="D16" s="24">
        <v>5</v>
      </c>
      <c r="E16" s="12" t="s">
        <v>402</v>
      </c>
      <c r="F16" s="28">
        <v>4</v>
      </c>
      <c r="G16" s="46">
        <v>147</v>
      </c>
      <c r="H16" s="25" t="s">
        <v>378</v>
      </c>
      <c r="I16" s="8"/>
      <c r="J16" s="16" t="s">
        <v>12</v>
      </c>
    </row>
    <row r="17" spans="1:10" x14ac:dyDescent="0.2">
      <c r="A17" s="6"/>
      <c r="B17" s="11" t="s">
        <v>269</v>
      </c>
      <c r="C17" s="24">
        <v>2</v>
      </c>
      <c r="D17" s="24">
        <v>5</v>
      </c>
      <c r="E17" s="12"/>
      <c r="F17" s="28" t="s">
        <v>376</v>
      </c>
      <c r="G17" s="46">
        <v>350</v>
      </c>
      <c r="H17" s="25" t="s">
        <v>373</v>
      </c>
      <c r="I17" s="8"/>
      <c r="J17" s="16" t="s">
        <v>13</v>
      </c>
    </row>
    <row r="18" spans="1:10" x14ac:dyDescent="0.2">
      <c r="A18" s="6"/>
      <c r="B18" s="11" t="s">
        <v>270</v>
      </c>
      <c r="C18" s="24">
        <v>2</v>
      </c>
      <c r="D18" s="24">
        <v>5</v>
      </c>
      <c r="E18" s="12"/>
      <c r="F18" s="28" t="s">
        <v>376</v>
      </c>
      <c r="G18" s="46">
        <v>234</v>
      </c>
      <c r="H18" s="25" t="s">
        <v>371</v>
      </c>
      <c r="I18" s="8"/>
    </row>
    <row r="19" spans="1:10" x14ac:dyDescent="0.2">
      <c r="A19" s="6"/>
      <c r="B19" s="11" t="s">
        <v>88</v>
      </c>
      <c r="C19" s="24">
        <v>2</v>
      </c>
      <c r="D19" s="24">
        <v>5</v>
      </c>
      <c r="E19" s="12"/>
      <c r="F19" s="28" t="s">
        <v>376</v>
      </c>
      <c r="G19" s="46">
        <v>299</v>
      </c>
      <c r="H19" s="25" t="s">
        <v>375</v>
      </c>
      <c r="I19" s="8"/>
      <c r="J19" s="15" t="s">
        <v>15</v>
      </c>
    </row>
    <row r="20" spans="1:10" x14ac:dyDescent="0.2">
      <c r="A20" s="6"/>
      <c r="B20" s="11" t="s">
        <v>109</v>
      </c>
      <c r="C20" s="24">
        <v>2</v>
      </c>
      <c r="D20" s="24">
        <v>5</v>
      </c>
      <c r="E20" s="12" t="s">
        <v>402</v>
      </c>
      <c r="F20" s="28" t="s">
        <v>376</v>
      </c>
      <c r="G20" s="46">
        <v>166</v>
      </c>
      <c r="H20" s="25" t="s">
        <v>371</v>
      </c>
      <c r="I20" s="8"/>
      <c r="J20" s="16" t="s">
        <v>17</v>
      </c>
    </row>
    <row r="21" spans="1:10" x14ac:dyDescent="0.2">
      <c r="A21" s="6"/>
      <c r="B21" s="11" t="s">
        <v>199</v>
      </c>
      <c r="C21" s="24">
        <v>2</v>
      </c>
      <c r="D21" s="24">
        <v>5</v>
      </c>
      <c r="E21" s="12"/>
      <c r="F21" s="28" t="s">
        <v>376</v>
      </c>
      <c r="G21" s="46" t="s">
        <v>365</v>
      </c>
      <c r="H21" s="25" t="s">
        <v>371</v>
      </c>
      <c r="I21" s="8"/>
      <c r="J21" s="17" t="s">
        <v>243</v>
      </c>
    </row>
    <row r="22" spans="1:10" x14ac:dyDescent="0.2">
      <c r="A22" s="6"/>
      <c r="B22" s="11" t="s">
        <v>271</v>
      </c>
      <c r="C22" s="24">
        <v>2</v>
      </c>
      <c r="D22" s="24">
        <v>5</v>
      </c>
      <c r="E22" s="12"/>
      <c r="F22" s="28" t="s">
        <v>376</v>
      </c>
      <c r="G22" s="46" t="s">
        <v>365</v>
      </c>
      <c r="H22" s="25" t="s">
        <v>365</v>
      </c>
      <c r="I22" s="8"/>
      <c r="J22" s="16" t="s">
        <v>19</v>
      </c>
    </row>
    <row r="23" spans="1:10" x14ac:dyDescent="0.2">
      <c r="A23" s="6"/>
      <c r="B23" s="11" t="s">
        <v>272</v>
      </c>
      <c r="C23" s="24">
        <v>2</v>
      </c>
      <c r="D23" s="24">
        <v>5</v>
      </c>
      <c r="E23" s="12"/>
      <c r="F23" s="28" t="s">
        <v>376</v>
      </c>
      <c r="G23" s="46">
        <v>161</v>
      </c>
      <c r="H23" s="25" t="s">
        <v>370</v>
      </c>
      <c r="I23" s="8"/>
    </row>
    <row r="24" spans="1:10" x14ac:dyDescent="0.2">
      <c r="A24" s="6"/>
      <c r="B24" s="11" t="s">
        <v>273</v>
      </c>
      <c r="C24" s="24">
        <v>2</v>
      </c>
      <c r="D24" s="24">
        <v>5</v>
      </c>
      <c r="E24" s="12"/>
      <c r="F24" s="28" t="s">
        <v>376</v>
      </c>
      <c r="G24" s="46">
        <v>315</v>
      </c>
      <c r="H24" s="25" t="s">
        <v>365</v>
      </c>
      <c r="I24" s="8"/>
    </row>
    <row r="25" spans="1:10" x14ac:dyDescent="0.2">
      <c r="A25" s="6"/>
      <c r="B25" s="11" t="s">
        <v>133</v>
      </c>
      <c r="C25" s="24">
        <v>2</v>
      </c>
      <c r="D25" s="24">
        <v>5</v>
      </c>
      <c r="E25" s="12"/>
      <c r="F25" s="28" t="s">
        <v>376</v>
      </c>
      <c r="G25" s="46">
        <v>270</v>
      </c>
      <c r="H25" s="25" t="s">
        <v>371</v>
      </c>
      <c r="I25" s="8"/>
    </row>
    <row r="26" spans="1:10" x14ac:dyDescent="0.2">
      <c r="A26" s="6"/>
      <c r="B26" s="11" t="s">
        <v>274</v>
      </c>
      <c r="C26" s="24">
        <v>2</v>
      </c>
      <c r="D26" s="24">
        <v>5</v>
      </c>
      <c r="E26" s="12"/>
      <c r="F26" s="28" t="s">
        <v>376</v>
      </c>
      <c r="G26" s="46">
        <v>209</v>
      </c>
      <c r="H26" s="25" t="s">
        <v>382</v>
      </c>
      <c r="I26" s="8"/>
    </row>
    <row r="27" spans="1:10" x14ac:dyDescent="0.2">
      <c r="A27" s="6"/>
      <c r="B27" s="11" t="s">
        <v>166</v>
      </c>
      <c r="C27" s="24">
        <v>2</v>
      </c>
      <c r="D27" s="24">
        <v>5</v>
      </c>
      <c r="E27" s="12"/>
      <c r="F27" s="28" t="s">
        <v>376</v>
      </c>
      <c r="G27" s="46">
        <v>357</v>
      </c>
      <c r="H27" s="25" t="s">
        <v>371</v>
      </c>
      <c r="I27" s="8"/>
    </row>
    <row r="28" spans="1:10" x14ac:dyDescent="0.2">
      <c r="A28" s="6"/>
      <c r="B28" s="11" t="s">
        <v>222</v>
      </c>
      <c r="C28" s="24">
        <v>2</v>
      </c>
      <c r="D28" s="24">
        <v>5</v>
      </c>
      <c r="E28" s="12"/>
      <c r="F28" s="28" t="s">
        <v>376</v>
      </c>
      <c r="G28" s="46" t="s">
        <v>365</v>
      </c>
      <c r="H28" s="25" t="s">
        <v>368</v>
      </c>
      <c r="I28" s="8"/>
    </row>
    <row r="29" spans="1:10" x14ac:dyDescent="0.2">
      <c r="A29" s="6"/>
      <c r="B29" s="11" t="s">
        <v>275</v>
      </c>
      <c r="C29" s="24">
        <v>2</v>
      </c>
      <c r="D29" s="24">
        <v>5</v>
      </c>
      <c r="E29" s="12"/>
      <c r="F29" s="28">
        <v>3</v>
      </c>
      <c r="G29" s="46">
        <v>187</v>
      </c>
      <c r="H29" s="25" t="s">
        <v>383</v>
      </c>
      <c r="I29" s="8"/>
    </row>
    <row r="30" spans="1:10" x14ac:dyDescent="0.2">
      <c r="B30" s="11" t="s">
        <v>91</v>
      </c>
      <c r="C30" s="24">
        <v>2</v>
      </c>
      <c r="D30" s="24">
        <v>5</v>
      </c>
      <c r="E30" s="12"/>
      <c r="F30" s="28" t="s">
        <v>376</v>
      </c>
      <c r="G30" s="46">
        <v>340</v>
      </c>
      <c r="H30" s="25" t="s">
        <v>365</v>
      </c>
      <c r="I30" s="8"/>
    </row>
    <row r="31" spans="1:10" x14ac:dyDescent="0.2">
      <c r="B31" s="11" t="s">
        <v>276</v>
      </c>
      <c r="C31" s="24">
        <v>2</v>
      </c>
      <c r="D31" s="24">
        <v>5</v>
      </c>
      <c r="E31" s="12"/>
      <c r="F31" s="28" t="s">
        <v>376</v>
      </c>
      <c r="G31" s="46" t="s">
        <v>365</v>
      </c>
      <c r="H31" s="25" t="s">
        <v>365</v>
      </c>
      <c r="I31" s="8"/>
    </row>
    <row r="32" spans="1:10" x14ac:dyDescent="0.2">
      <c r="B32" s="11" t="s">
        <v>277</v>
      </c>
      <c r="C32" s="24">
        <v>2</v>
      </c>
      <c r="D32" s="24">
        <v>5</v>
      </c>
      <c r="E32" s="12"/>
      <c r="F32" s="28" t="s">
        <v>376</v>
      </c>
      <c r="G32" s="46">
        <v>373</v>
      </c>
      <c r="H32" s="25" t="s">
        <v>371</v>
      </c>
      <c r="I32" s="8"/>
    </row>
    <row r="33" spans="2:8" x14ac:dyDescent="0.2">
      <c r="B33" s="7"/>
      <c r="C33" s="24" t="s">
        <v>365</v>
      </c>
      <c r="D33" s="24" t="s">
        <v>365</v>
      </c>
      <c r="E33" s="12"/>
      <c r="F33" s="28" t="s">
        <v>365</v>
      </c>
      <c r="G33" s="46" t="s">
        <v>365</v>
      </c>
      <c r="H33" s="25" t="s">
        <v>365</v>
      </c>
    </row>
  </sheetData>
  <mergeCells count="2">
    <mergeCell ref="B2:E2"/>
    <mergeCell ref="F2:H2"/>
  </mergeCells>
  <conditionalFormatting sqref="C4:C33">
    <cfRule type="cellIs" dxfId="17" priority="2" stopIfTrue="1" operator="greaterThan">
      <formula>3</formula>
    </cfRule>
  </conditionalFormatting>
  <conditionalFormatting sqref="K7">
    <cfRule type="cellIs" dxfId="16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8" bestFit="1" customWidth="1"/>
    <col min="5" max="5" width="5.7109375" style="18" customWidth="1"/>
    <col min="6" max="6" width="14" style="18" bestFit="1" customWidth="1"/>
    <col min="7" max="7" width="9.42578125" style="18" customWidth="1"/>
    <col min="8" max="8" width="9.5703125" style="18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59" t="s">
        <v>0</v>
      </c>
      <c r="C2" s="59"/>
      <c r="D2" s="59"/>
      <c r="E2" s="59"/>
      <c r="F2" s="60" t="s">
        <v>225</v>
      </c>
      <c r="G2" s="61"/>
      <c r="H2" s="62"/>
      <c r="J2" s="19" t="s">
        <v>36</v>
      </c>
      <c r="K2" s="20"/>
    </row>
    <row r="3" spans="1:11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27" t="s">
        <v>226</v>
      </c>
      <c r="G3" s="45" t="s">
        <v>393</v>
      </c>
      <c r="H3" s="26" t="s">
        <v>367</v>
      </c>
    </row>
    <row r="4" spans="1:11" x14ac:dyDescent="0.2">
      <c r="A4" s="6"/>
      <c r="B4" s="7" t="s">
        <v>100</v>
      </c>
      <c r="C4" s="24">
        <v>3</v>
      </c>
      <c r="D4" s="24">
        <v>24</v>
      </c>
      <c r="E4" s="29" t="s">
        <v>402</v>
      </c>
      <c r="F4" s="28">
        <v>42</v>
      </c>
      <c r="G4" s="46">
        <v>16</v>
      </c>
      <c r="H4" s="25" t="s">
        <v>370</v>
      </c>
      <c r="I4" s="8"/>
      <c r="J4" s="9" t="s">
        <v>236</v>
      </c>
      <c r="K4" s="10">
        <f>COUNTIF(E4:E33,"x")</f>
        <v>7</v>
      </c>
    </row>
    <row r="5" spans="1:11" x14ac:dyDescent="0.2">
      <c r="A5" s="6"/>
      <c r="B5" s="11" t="s">
        <v>9</v>
      </c>
      <c r="C5" s="24">
        <v>2</v>
      </c>
      <c r="D5" s="24">
        <v>19</v>
      </c>
      <c r="E5" s="29" t="s">
        <v>402</v>
      </c>
      <c r="F5" s="28">
        <v>22</v>
      </c>
      <c r="G5" s="46">
        <v>41</v>
      </c>
      <c r="H5" s="25" t="s">
        <v>370</v>
      </c>
      <c r="I5" s="8"/>
      <c r="J5" s="13" t="s">
        <v>228</v>
      </c>
      <c r="K5" s="21">
        <f>Parameters!$F$7</f>
        <v>123</v>
      </c>
    </row>
    <row r="6" spans="1:11" x14ac:dyDescent="0.2">
      <c r="A6" s="6"/>
      <c r="B6" s="11" t="s">
        <v>176</v>
      </c>
      <c r="C6" s="24">
        <v>2</v>
      </c>
      <c r="D6" s="24">
        <v>15</v>
      </c>
      <c r="E6" s="29"/>
      <c r="F6" s="28" t="s">
        <v>376</v>
      </c>
      <c r="G6" s="46">
        <v>185</v>
      </c>
      <c r="H6" s="25" t="s">
        <v>368</v>
      </c>
      <c r="I6" s="8"/>
      <c r="J6" s="13" t="s">
        <v>237</v>
      </c>
      <c r="K6" s="21">
        <f>SUMIF(E4:E33,"x",D4:D33)</f>
        <v>75</v>
      </c>
    </row>
    <row r="7" spans="1:11" x14ac:dyDescent="0.2">
      <c r="A7" s="6"/>
      <c r="B7" s="11" t="s">
        <v>136</v>
      </c>
      <c r="C7" s="24">
        <v>2</v>
      </c>
      <c r="D7" s="24">
        <v>15</v>
      </c>
      <c r="E7" s="29"/>
      <c r="F7" s="28">
        <v>17</v>
      </c>
      <c r="G7" s="46">
        <v>69</v>
      </c>
      <c r="H7" s="25" t="s">
        <v>368</v>
      </c>
      <c r="I7" s="8"/>
      <c r="J7" s="30" t="s">
        <v>238</v>
      </c>
      <c r="K7" s="31">
        <f>K5-K6</f>
        <v>48</v>
      </c>
    </row>
    <row r="8" spans="1:11" x14ac:dyDescent="0.2">
      <c r="A8" s="6"/>
      <c r="B8" s="11" t="s">
        <v>101</v>
      </c>
      <c r="C8" s="24">
        <v>2</v>
      </c>
      <c r="D8" s="24">
        <v>12</v>
      </c>
      <c r="E8" s="29"/>
      <c r="F8" s="28" t="s">
        <v>376</v>
      </c>
      <c r="G8" s="46">
        <v>261</v>
      </c>
      <c r="H8" s="25" t="s">
        <v>372</v>
      </c>
      <c r="I8" s="8"/>
    </row>
    <row r="9" spans="1:11" x14ac:dyDescent="0.2">
      <c r="A9" s="6"/>
      <c r="B9" s="11" t="s">
        <v>278</v>
      </c>
      <c r="C9" s="24">
        <v>2</v>
      </c>
      <c r="D9" s="24">
        <v>11</v>
      </c>
      <c r="E9" s="29" t="s">
        <v>402</v>
      </c>
      <c r="F9" s="28">
        <v>20</v>
      </c>
      <c r="G9" s="46">
        <v>70</v>
      </c>
      <c r="H9" s="25" t="s">
        <v>370</v>
      </c>
      <c r="I9" s="8"/>
      <c r="J9" s="9" t="s">
        <v>239</v>
      </c>
      <c r="K9" s="22">
        <f>VLOOKUP(J2,Parameters!$B$10:$F$22,5,FALSE)</f>
        <v>222</v>
      </c>
    </row>
    <row r="10" spans="1:11" x14ac:dyDescent="0.2">
      <c r="A10" s="6"/>
      <c r="B10" s="7" t="s">
        <v>95</v>
      </c>
      <c r="C10" s="24">
        <v>2</v>
      </c>
      <c r="D10" s="24">
        <v>10</v>
      </c>
      <c r="E10" s="29"/>
      <c r="F10" s="28">
        <v>2</v>
      </c>
      <c r="G10" s="46">
        <v>202</v>
      </c>
      <c r="H10" s="25" t="s">
        <v>372</v>
      </c>
      <c r="I10" s="8"/>
      <c r="J10" s="14" t="s">
        <v>240</v>
      </c>
      <c r="K10" s="23">
        <f>K9-K6</f>
        <v>147</v>
      </c>
    </row>
    <row r="11" spans="1:11" x14ac:dyDescent="0.2">
      <c r="A11" s="6"/>
      <c r="B11" s="11" t="s">
        <v>217</v>
      </c>
      <c r="C11" s="24">
        <v>2</v>
      </c>
      <c r="D11" s="24">
        <v>7</v>
      </c>
      <c r="E11" s="29"/>
      <c r="F11" s="28">
        <v>12</v>
      </c>
      <c r="G11" s="46">
        <v>99</v>
      </c>
      <c r="H11" s="25" t="s">
        <v>370</v>
      </c>
      <c r="I11" s="8"/>
    </row>
    <row r="12" spans="1:11" x14ac:dyDescent="0.2">
      <c r="A12" s="6"/>
      <c r="B12" s="11" t="s">
        <v>158</v>
      </c>
      <c r="C12" s="24">
        <v>2</v>
      </c>
      <c r="D12" s="24">
        <v>6</v>
      </c>
      <c r="E12" s="29" t="s">
        <v>402</v>
      </c>
      <c r="F12" s="28">
        <v>6</v>
      </c>
      <c r="G12" s="46">
        <v>132</v>
      </c>
      <c r="H12" s="25" t="s">
        <v>375</v>
      </c>
      <c r="I12" s="8"/>
    </row>
    <row r="13" spans="1:11" x14ac:dyDescent="0.2">
      <c r="A13" s="6"/>
      <c r="B13" s="11" t="s">
        <v>110</v>
      </c>
      <c r="C13" s="24">
        <v>3</v>
      </c>
      <c r="D13" s="24">
        <v>5</v>
      </c>
      <c r="E13" s="12"/>
      <c r="F13" s="28" t="s">
        <v>376</v>
      </c>
      <c r="G13" s="46">
        <v>180</v>
      </c>
      <c r="H13" s="25" t="s">
        <v>369</v>
      </c>
      <c r="I13" s="8"/>
      <c r="J13" s="15" t="s">
        <v>10</v>
      </c>
    </row>
    <row r="14" spans="1:11" x14ac:dyDescent="0.2">
      <c r="A14" s="6"/>
      <c r="B14" s="11" t="s">
        <v>111</v>
      </c>
      <c r="C14" s="24">
        <v>3</v>
      </c>
      <c r="D14" s="24">
        <v>5</v>
      </c>
      <c r="E14" s="12"/>
      <c r="F14" s="28" t="s">
        <v>376</v>
      </c>
      <c r="G14" s="46">
        <v>285</v>
      </c>
      <c r="H14" s="25" t="s">
        <v>374</v>
      </c>
      <c r="I14" s="8"/>
      <c r="J14" s="16" t="s">
        <v>241</v>
      </c>
    </row>
    <row r="15" spans="1:11" x14ac:dyDescent="0.2">
      <c r="A15" s="6"/>
      <c r="B15" s="11" t="s">
        <v>279</v>
      </c>
      <c r="C15" s="24">
        <v>2</v>
      </c>
      <c r="D15" s="24">
        <v>5</v>
      </c>
      <c r="E15" s="12" t="s">
        <v>402</v>
      </c>
      <c r="F15" s="28">
        <v>3</v>
      </c>
      <c r="G15" s="46">
        <v>170</v>
      </c>
      <c r="H15" s="25" t="s">
        <v>377</v>
      </c>
      <c r="I15" s="8"/>
      <c r="J15" s="16" t="s">
        <v>242</v>
      </c>
    </row>
    <row r="16" spans="1:11" x14ac:dyDescent="0.2">
      <c r="A16" s="6"/>
      <c r="B16" s="11" t="s">
        <v>280</v>
      </c>
      <c r="C16" s="24">
        <v>2</v>
      </c>
      <c r="D16" s="24">
        <v>5</v>
      </c>
      <c r="E16" s="12"/>
      <c r="F16" s="28" t="s">
        <v>376</v>
      </c>
      <c r="G16" s="46" t="s">
        <v>365</v>
      </c>
      <c r="H16" s="25" t="s">
        <v>365</v>
      </c>
      <c r="I16" s="8"/>
      <c r="J16" s="16" t="s">
        <v>12</v>
      </c>
    </row>
    <row r="17" spans="1:10" x14ac:dyDescent="0.2">
      <c r="A17" s="6"/>
      <c r="B17" s="11" t="s">
        <v>281</v>
      </c>
      <c r="C17" s="24">
        <v>2</v>
      </c>
      <c r="D17" s="24">
        <v>5</v>
      </c>
      <c r="E17" s="12"/>
      <c r="F17" s="28" t="s">
        <v>376</v>
      </c>
      <c r="G17" s="46">
        <v>309</v>
      </c>
      <c r="H17" s="25" t="s">
        <v>375</v>
      </c>
      <c r="I17" s="8"/>
      <c r="J17" s="16" t="s">
        <v>13</v>
      </c>
    </row>
    <row r="18" spans="1:10" x14ac:dyDescent="0.2">
      <c r="A18" s="6"/>
      <c r="B18" s="11" t="s">
        <v>54</v>
      </c>
      <c r="C18" s="24">
        <v>2</v>
      </c>
      <c r="D18" s="24">
        <v>5</v>
      </c>
      <c r="E18" s="12"/>
      <c r="F18" s="28" t="s">
        <v>376</v>
      </c>
      <c r="G18" s="46" t="s">
        <v>365</v>
      </c>
      <c r="H18" s="25" t="s">
        <v>365</v>
      </c>
      <c r="I18" s="8"/>
    </row>
    <row r="19" spans="1:10" x14ac:dyDescent="0.2">
      <c r="A19" s="6"/>
      <c r="B19" s="11" t="s">
        <v>87</v>
      </c>
      <c r="C19" s="24">
        <v>2</v>
      </c>
      <c r="D19" s="24">
        <v>5</v>
      </c>
      <c r="E19" s="12" t="s">
        <v>402</v>
      </c>
      <c r="F19" s="28">
        <v>3</v>
      </c>
      <c r="G19" s="46">
        <v>158</v>
      </c>
      <c r="H19" s="25" t="s">
        <v>384</v>
      </c>
      <c r="I19" s="8"/>
      <c r="J19" s="15" t="s">
        <v>15</v>
      </c>
    </row>
    <row r="20" spans="1:10" x14ac:dyDescent="0.2">
      <c r="A20" s="6"/>
      <c r="B20" s="11" t="s">
        <v>282</v>
      </c>
      <c r="C20" s="24">
        <v>2</v>
      </c>
      <c r="D20" s="24">
        <v>5</v>
      </c>
      <c r="E20" s="12"/>
      <c r="F20" s="28" t="s">
        <v>376</v>
      </c>
      <c r="G20" s="46">
        <v>383</v>
      </c>
      <c r="H20" s="25" t="s">
        <v>365</v>
      </c>
      <c r="I20" s="8"/>
      <c r="J20" s="16" t="s">
        <v>17</v>
      </c>
    </row>
    <row r="21" spans="1:10" x14ac:dyDescent="0.2">
      <c r="A21" s="6"/>
      <c r="B21" s="11" t="s">
        <v>283</v>
      </c>
      <c r="C21" s="24">
        <v>2</v>
      </c>
      <c r="D21" s="24">
        <v>5</v>
      </c>
      <c r="E21" s="12"/>
      <c r="F21" s="28" t="s">
        <v>376</v>
      </c>
      <c r="G21" s="46">
        <v>390</v>
      </c>
      <c r="H21" s="25" t="s">
        <v>377</v>
      </c>
      <c r="I21" s="8"/>
      <c r="J21" s="17" t="s">
        <v>243</v>
      </c>
    </row>
    <row r="22" spans="1:10" x14ac:dyDescent="0.2">
      <c r="A22" s="6"/>
      <c r="B22" s="11" t="s">
        <v>284</v>
      </c>
      <c r="C22" s="24">
        <v>2</v>
      </c>
      <c r="D22" s="24">
        <v>5</v>
      </c>
      <c r="E22" s="12"/>
      <c r="F22" s="28" t="s">
        <v>376</v>
      </c>
      <c r="G22" s="46">
        <v>388</v>
      </c>
      <c r="H22" s="25" t="s">
        <v>365</v>
      </c>
      <c r="I22" s="8"/>
      <c r="J22" s="16" t="s">
        <v>19</v>
      </c>
    </row>
    <row r="23" spans="1:10" x14ac:dyDescent="0.2">
      <c r="A23" s="6"/>
      <c r="B23" s="11" t="s">
        <v>285</v>
      </c>
      <c r="C23" s="24">
        <v>2</v>
      </c>
      <c r="D23" s="24">
        <v>5</v>
      </c>
      <c r="E23" s="12" t="s">
        <v>402</v>
      </c>
      <c r="F23" s="28">
        <v>7</v>
      </c>
      <c r="G23" s="46">
        <v>145</v>
      </c>
      <c r="H23" s="25" t="s">
        <v>371</v>
      </c>
      <c r="I23" s="8"/>
    </row>
    <row r="24" spans="1:10" x14ac:dyDescent="0.2">
      <c r="A24" s="6"/>
      <c r="B24" s="11" t="s">
        <v>286</v>
      </c>
      <c r="C24" s="24">
        <v>2</v>
      </c>
      <c r="D24" s="24">
        <v>5</v>
      </c>
      <c r="E24" s="12"/>
      <c r="F24" s="28">
        <v>4</v>
      </c>
      <c r="G24" s="46">
        <v>175</v>
      </c>
      <c r="H24" s="25" t="s">
        <v>368</v>
      </c>
      <c r="I24" s="8"/>
    </row>
    <row r="25" spans="1:10" x14ac:dyDescent="0.2">
      <c r="A25" s="6"/>
      <c r="B25" s="11" t="s">
        <v>287</v>
      </c>
      <c r="C25" s="24">
        <v>2</v>
      </c>
      <c r="D25" s="24">
        <v>5</v>
      </c>
      <c r="E25" s="12"/>
      <c r="F25" s="28" t="s">
        <v>376</v>
      </c>
      <c r="G25" s="46">
        <v>210</v>
      </c>
      <c r="H25" s="25" t="s">
        <v>371</v>
      </c>
      <c r="I25" s="8"/>
    </row>
    <row r="26" spans="1:10" x14ac:dyDescent="0.2">
      <c r="A26" s="6"/>
      <c r="B26" s="11" t="s">
        <v>21</v>
      </c>
      <c r="C26" s="24">
        <v>2</v>
      </c>
      <c r="D26" s="24">
        <v>5</v>
      </c>
      <c r="E26" s="12"/>
      <c r="F26" s="28" t="s">
        <v>376</v>
      </c>
      <c r="G26" s="46">
        <v>297</v>
      </c>
      <c r="H26" s="25" t="s">
        <v>371</v>
      </c>
      <c r="I26" s="8"/>
    </row>
    <row r="27" spans="1:10" x14ac:dyDescent="0.2">
      <c r="A27" s="6"/>
      <c r="B27" s="11" t="s">
        <v>224</v>
      </c>
      <c r="C27" s="24">
        <v>2</v>
      </c>
      <c r="D27" s="24">
        <v>5</v>
      </c>
      <c r="E27" s="12"/>
      <c r="F27" s="28" t="s">
        <v>376</v>
      </c>
      <c r="G27" s="46" t="s">
        <v>365</v>
      </c>
      <c r="H27" s="25" t="s">
        <v>371</v>
      </c>
      <c r="I27" s="8"/>
    </row>
    <row r="28" spans="1:10" x14ac:dyDescent="0.2">
      <c r="A28" s="6"/>
      <c r="B28" s="11" t="s">
        <v>288</v>
      </c>
      <c r="C28" s="24">
        <v>2</v>
      </c>
      <c r="D28" s="24">
        <v>5</v>
      </c>
      <c r="E28" s="12"/>
      <c r="F28" s="28" t="s">
        <v>376</v>
      </c>
      <c r="G28" s="46">
        <v>391</v>
      </c>
      <c r="H28" s="25" t="s">
        <v>365</v>
      </c>
      <c r="I28" s="8"/>
    </row>
    <row r="29" spans="1:10" x14ac:dyDescent="0.2">
      <c r="A29" s="6"/>
      <c r="B29" s="11"/>
      <c r="C29" s="24" t="s">
        <v>365</v>
      </c>
      <c r="D29" s="24" t="s">
        <v>365</v>
      </c>
      <c r="E29" s="12"/>
      <c r="F29" s="28" t="s">
        <v>365</v>
      </c>
      <c r="G29" s="46" t="s">
        <v>365</v>
      </c>
      <c r="H29" s="25" t="s">
        <v>365</v>
      </c>
      <c r="I29" s="8"/>
    </row>
    <row r="30" spans="1:10" x14ac:dyDescent="0.2">
      <c r="B30" s="11"/>
      <c r="C30" s="24" t="s">
        <v>365</v>
      </c>
      <c r="D30" s="24" t="s">
        <v>365</v>
      </c>
      <c r="E30" s="12"/>
      <c r="F30" s="28" t="s">
        <v>365</v>
      </c>
      <c r="G30" s="46" t="s">
        <v>365</v>
      </c>
      <c r="H30" s="25" t="s">
        <v>365</v>
      </c>
      <c r="I30" s="8"/>
    </row>
    <row r="31" spans="1:10" x14ac:dyDescent="0.2">
      <c r="B31" s="11"/>
      <c r="C31" s="24" t="s">
        <v>365</v>
      </c>
      <c r="D31" s="24" t="s">
        <v>365</v>
      </c>
      <c r="E31" s="12"/>
      <c r="F31" s="28" t="s">
        <v>365</v>
      </c>
      <c r="G31" s="46" t="s">
        <v>365</v>
      </c>
      <c r="H31" s="25" t="s">
        <v>365</v>
      </c>
      <c r="I31" s="8"/>
    </row>
    <row r="32" spans="1:10" x14ac:dyDescent="0.2">
      <c r="B32" s="11"/>
      <c r="C32" s="24" t="s">
        <v>365</v>
      </c>
      <c r="D32" s="24" t="s">
        <v>365</v>
      </c>
      <c r="E32" s="12"/>
      <c r="F32" s="28" t="s">
        <v>365</v>
      </c>
      <c r="G32" s="46" t="s">
        <v>365</v>
      </c>
      <c r="H32" s="25" t="s">
        <v>365</v>
      </c>
      <c r="I32" s="8"/>
    </row>
    <row r="33" spans="2:8" x14ac:dyDescent="0.2">
      <c r="B33" s="7"/>
      <c r="C33" s="24" t="s">
        <v>365</v>
      </c>
      <c r="D33" s="24" t="s">
        <v>365</v>
      </c>
      <c r="E33" s="12"/>
      <c r="F33" s="28" t="s">
        <v>365</v>
      </c>
      <c r="G33" s="46" t="s">
        <v>365</v>
      </c>
      <c r="H33" s="25" t="s">
        <v>365</v>
      </c>
    </row>
  </sheetData>
  <mergeCells count="2">
    <mergeCell ref="B2:E2"/>
    <mergeCell ref="F2:H2"/>
  </mergeCells>
  <conditionalFormatting sqref="C4:C33">
    <cfRule type="cellIs" dxfId="15" priority="2" stopIfTrue="1" operator="greaterThan">
      <formula>3</formula>
    </cfRule>
  </conditionalFormatting>
  <conditionalFormatting sqref="K7">
    <cfRule type="cellIs" dxfId="14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8" bestFit="1" customWidth="1"/>
    <col min="5" max="5" width="5.7109375" style="18" customWidth="1"/>
    <col min="6" max="6" width="14" style="18" bestFit="1" customWidth="1"/>
    <col min="7" max="7" width="9.42578125" style="18" customWidth="1"/>
    <col min="8" max="8" width="9.5703125" style="18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59" t="s">
        <v>0</v>
      </c>
      <c r="C2" s="59"/>
      <c r="D2" s="59"/>
      <c r="E2" s="59"/>
      <c r="F2" s="60" t="s">
        <v>225</v>
      </c>
      <c r="G2" s="61"/>
      <c r="H2" s="62"/>
      <c r="J2" s="19" t="s">
        <v>231</v>
      </c>
      <c r="K2" s="20"/>
    </row>
    <row r="3" spans="1:11" ht="12.75" customHeight="1" x14ac:dyDescent="0.2">
      <c r="B3" s="50" t="s">
        <v>1</v>
      </c>
      <c r="C3" s="4" t="s">
        <v>2</v>
      </c>
      <c r="D3" s="4" t="s">
        <v>3</v>
      </c>
      <c r="E3" s="5" t="s">
        <v>4</v>
      </c>
      <c r="F3" s="27" t="s">
        <v>226</v>
      </c>
      <c r="G3" s="45" t="s">
        <v>393</v>
      </c>
      <c r="H3" s="26" t="s">
        <v>367</v>
      </c>
    </row>
    <row r="4" spans="1:11" x14ac:dyDescent="0.2">
      <c r="A4" s="6"/>
      <c r="B4" s="11" t="s">
        <v>135</v>
      </c>
      <c r="C4" s="24">
        <v>5</v>
      </c>
      <c r="D4" s="24">
        <v>35</v>
      </c>
      <c r="E4" s="29"/>
      <c r="F4" s="28">
        <v>26</v>
      </c>
      <c r="G4" s="46">
        <v>40</v>
      </c>
      <c r="H4" s="25" t="s">
        <v>371</v>
      </c>
      <c r="I4" s="8"/>
      <c r="J4" s="9" t="s">
        <v>236</v>
      </c>
      <c r="K4" s="10">
        <f>COUNTIF(E4:E33,"x")</f>
        <v>10</v>
      </c>
    </row>
    <row r="5" spans="1:11" x14ac:dyDescent="0.2">
      <c r="A5" s="6"/>
      <c r="B5" s="11" t="s">
        <v>114</v>
      </c>
      <c r="C5" s="24">
        <v>4</v>
      </c>
      <c r="D5" s="24">
        <v>34</v>
      </c>
      <c r="E5" s="29"/>
      <c r="F5" s="28">
        <v>29</v>
      </c>
      <c r="G5" s="46">
        <v>33</v>
      </c>
      <c r="H5" s="25" t="s">
        <v>370</v>
      </c>
      <c r="I5" s="8"/>
      <c r="J5" s="13" t="s">
        <v>228</v>
      </c>
      <c r="K5" s="21">
        <f>Parameters!$F$7</f>
        <v>123</v>
      </c>
    </row>
    <row r="6" spans="1:11" x14ac:dyDescent="0.2">
      <c r="A6" s="6"/>
      <c r="B6" s="11" t="s">
        <v>122</v>
      </c>
      <c r="C6" s="24">
        <v>4</v>
      </c>
      <c r="D6" s="24">
        <v>32</v>
      </c>
      <c r="E6" s="29" t="s">
        <v>402</v>
      </c>
      <c r="F6" s="28">
        <v>27</v>
      </c>
      <c r="G6" s="46">
        <v>30</v>
      </c>
      <c r="H6" s="25" t="s">
        <v>371</v>
      </c>
      <c r="I6" s="8"/>
      <c r="J6" s="13" t="s">
        <v>237</v>
      </c>
      <c r="K6" s="21">
        <f>SUMIF(E4:E33,"x",D4:D33)</f>
        <v>109</v>
      </c>
    </row>
    <row r="7" spans="1:11" x14ac:dyDescent="0.2">
      <c r="A7" s="6"/>
      <c r="B7" s="11" t="s">
        <v>119</v>
      </c>
      <c r="C7" s="24">
        <v>4</v>
      </c>
      <c r="D7" s="24">
        <v>29</v>
      </c>
      <c r="E7" s="29"/>
      <c r="F7" s="28">
        <v>25</v>
      </c>
      <c r="G7" s="46">
        <v>49</v>
      </c>
      <c r="H7" s="25" t="s">
        <v>370</v>
      </c>
      <c r="I7" s="8"/>
      <c r="J7" s="30" t="s">
        <v>238</v>
      </c>
      <c r="K7" s="31">
        <f>K5-K6</f>
        <v>14</v>
      </c>
    </row>
    <row r="8" spans="1:11" x14ac:dyDescent="0.2">
      <c r="A8" s="6"/>
      <c r="B8" s="7" t="s">
        <v>210</v>
      </c>
      <c r="C8" s="24">
        <v>2</v>
      </c>
      <c r="D8" s="24">
        <v>21</v>
      </c>
      <c r="E8" s="29"/>
      <c r="F8" s="28">
        <v>13</v>
      </c>
      <c r="G8" s="46">
        <v>151</v>
      </c>
      <c r="H8" s="25" t="s">
        <v>371</v>
      </c>
      <c r="I8" s="8"/>
    </row>
    <row r="9" spans="1:11" x14ac:dyDescent="0.2">
      <c r="A9" s="6"/>
      <c r="B9" s="11" t="s">
        <v>55</v>
      </c>
      <c r="C9" s="24">
        <v>2</v>
      </c>
      <c r="D9" s="24">
        <v>21</v>
      </c>
      <c r="E9" s="29" t="s">
        <v>402</v>
      </c>
      <c r="F9" s="28">
        <v>41</v>
      </c>
      <c r="G9" s="46">
        <v>8</v>
      </c>
      <c r="H9" s="25" t="s">
        <v>372</v>
      </c>
      <c r="I9" s="8"/>
      <c r="J9" s="9" t="s">
        <v>239</v>
      </c>
      <c r="K9" s="22">
        <f>VLOOKUP(J2,Parameters!$B$10:$F$22,5,FALSE)</f>
        <v>216</v>
      </c>
    </row>
    <row r="10" spans="1:11" x14ac:dyDescent="0.2">
      <c r="A10" s="6"/>
      <c r="B10" s="11" t="s">
        <v>175</v>
      </c>
      <c r="C10" s="24">
        <v>2</v>
      </c>
      <c r="D10" s="24">
        <v>17</v>
      </c>
      <c r="E10" s="29" t="s">
        <v>402</v>
      </c>
      <c r="F10" s="28">
        <v>26</v>
      </c>
      <c r="G10" s="46">
        <v>54</v>
      </c>
      <c r="H10" s="25" t="s">
        <v>368</v>
      </c>
      <c r="I10" s="8"/>
      <c r="J10" s="14" t="s">
        <v>240</v>
      </c>
      <c r="K10" s="23">
        <f>K9-K6</f>
        <v>107</v>
      </c>
    </row>
    <row r="11" spans="1:11" x14ac:dyDescent="0.2">
      <c r="A11" s="6"/>
      <c r="B11" s="11" t="s">
        <v>115</v>
      </c>
      <c r="C11" s="24">
        <v>4</v>
      </c>
      <c r="D11" s="24">
        <v>16</v>
      </c>
      <c r="E11" s="12"/>
      <c r="F11" s="28">
        <v>9</v>
      </c>
      <c r="G11" s="46">
        <v>115</v>
      </c>
      <c r="H11" s="25" t="s">
        <v>370</v>
      </c>
      <c r="I11" s="8"/>
    </row>
    <row r="12" spans="1:11" x14ac:dyDescent="0.2">
      <c r="A12" s="6"/>
      <c r="B12" s="11" t="s">
        <v>221</v>
      </c>
      <c r="C12" s="24">
        <v>2</v>
      </c>
      <c r="D12" s="24">
        <v>7</v>
      </c>
      <c r="E12" s="12" t="s">
        <v>402</v>
      </c>
      <c r="F12" s="28">
        <v>23</v>
      </c>
      <c r="G12" s="46">
        <v>51</v>
      </c>
      <c r="H12" s="25" t="s">
        <v>370</v>
      </c>
      <c r="I12" s="8"/>
    </row>
    <row r="13" spans="1:11" x14ac:dyDescent="0.2">
      <c r="A13" s="6"/>
      <c r="B13" s="11" t="s">
        <v>192</v>
      </c>
      <c r="C13" s="24">
        <v>2</v>
      </c>
      <c r="D13" s="24">
        <v>7</v>
      </c>
      <c r="E13" s="12" t="s">
        <v>402</v>
      </c>
      <c r="F13" s="28">
        <v>17</v>
      </c>
      <c r="G13" s="46">
        <v>72</v>
      </c>
      <c r="H13" s="25" t="s">
        <v>375</v>
      </c>
      <c r="I13" s="8"/>
      <c r="J13" s="15" t="s">
        <v>10</v>
      </c>
    </row>
    <row r="14" spans="1:11" x14ac:dyDescent="0.2">
      <c r="A14" s="6"/>
      <c r="B14" s="11" t="s">
        <v>125</v>
      </c>
      <c r="C14" s="24">
        <v>3</v>
      </c>
      <c r="D14" s="24">
        <v>5</v>
      </c>
      <c r="E14" s="12"/>
      <c r="F14" s="28">
        <v>6</v>
      </c>
      <c r="G14" s="46">
        <v>142</v>
      </c>
      <c r="H14" s="25" t="s">
        <v>371</v>
      </c>
      <c r="I14" s="8"/>
      <c r="J14" s="16" t="s">
        <v>241</v>
      </c>
    </row>
    <row r="15" spans="1:11" x14ac:dyDescent="0.2">
      <c r="A15" s="6"/>
      <c r="B15" s="11" t="s">
        <v>127</v>
      </c>
      <c r="C15" s="24">
        <v>3</v>
      </c>
      <c r="D15" s="24">
        <v>5</v>
      </c>
      <c r="E15" s="12" t="s">
        <v>402</v>
      </c>
      <c r="F15" s="28">
        <v>33</v>
      </c>
      <c r="G15" s="46">
        <v>20</v>
      </c>
      <c r="H15" s="25" t="s">
        <v>369</v>
      </c>
      <c r="I15" s="8"/>
      <c r="J15" s="16" t="s">
        <v>242</v>
      </c>
    </row>
    <row r="16" spans="1:11" x14ac:dyDescent="0.2">
      <c r="A16" s="6"/>
      <c r="B16" s="11" t="s">
        <v>128</v>
      </c>
      <c r="C16" s="24">
        <v>3</v>
      </c>
      <c r="D16" s="24">
        <v>5</v>
      </c>
      <c r="E16" s="12" t="s">
        <v>402</v>
      </c>
      <c r="F16" s="28">
        <v>2</v>
      </c>
      <c r="G16" s="46">
        <v>188</v>
      </c>
      <c r="H16" s="25" t="s">
        <v>375</v>
      </c>
      <c r="I16" s="8"/>
      <c r="J16" s="16" t="s">
        <v>12</v>
      </c>
    </row>
    <row r="17" spans="1:10" x14ac:dyDescent="0.2">
      <c r="A17" s="6"/>
      <c r="B17" s="11" t="s">
        <v>129</v>
      </c>
      <c r="C17" s="24">
        <v>3</v>
      </c>
      <c r="D17" s="24">
        <v>5</v>
      </c>
      <c r="E17" s="12"/>
      <c r="F17" s="28">
        <v>2</v>
      </c>
      <c r="G17" s="46">
        <v>229</v>
      </c>
      <c r="H17" s="25" t="s">
        <v>375</v>
      </c>
      <c r="I17" s="8"/>
      <c r="J17" s="16" t="s">
        <v>13</v>
      </c>
    </row>
    <row r="18" spans="1:10" x14ac:dyDescent="0.2">
      <c r="A18" s="6"/>
      <c r="B18" s="11" t="s">
        <v>131</v>
      </c>
      <c r="C18" s="24">
        <v>3</v>
      </c>
      <c r="D18" s="24">
        <v>5</v>
      </c>
      <c r="E18" s="12" t="s">
        <v>402</v>
      </c>
      <c r="F18" s="28">
        <v>25</v>
      </c>
      <c r="G18" s="46">
        <v>29</v>
      </c>
      <c r="H18" s="25" t="s">
        <v>371</v>
      </c>
      <c r="I18" s="8"/>
    </row>
    <row r="19" spans="1:10" x14ac:dyDescent="0.2">
      <c r="A19" s="6"/>
      <c r="B19" s="11" t="s">
        <v>132</v>
      </c>
      <c r="C19" s="24">
        <v>3</v>
      </c>
      <c r="D19" s="24">
        <v>5</v>
      </c>
      <c r="E19" s="12"/>
      <c r="F19" s="28" t="s">
        <v>376</v>
      </c>
      <c r="G19" s="46">
        <v>345</v>
      </c>
      <c r="H19" s="25" t="s">
        <v>365</v>
      </c>
      <c r="I19" s="8"/>
      <c r="J19" s="15" t="s">
        <v>15</v>
      </c>
    </row>
    <row r="20" spans="1:10" x14ac:dyDescent="0.2">
      <c r="A20" s="6"/>
      <c r="B20" s="11" t="s">
        <v>134</v>
      </c>
      <c r="C20" s="24">
        <v>3</v>
      </c>
      <c r="D20" s="24">
        <v>5</v>
      </c>
      <c r="E20" s="12" t="s">
        <v>402</v>
      </c>
      <c r="F20" s="28" t="s">
        <v>376</v>
      </c>
      <c r="G20" s="46">
        <v>275</v>
      </c>
      <c r="H20" s="25" t="s">
        <v>375</v>
      </c>
      <c r="I20" s="8"/>
      <c r="J20" s="16" t="s">
        <v>17</v>
      </c>
    </row>
    <row r="21" spans="1:10" x14ac:dyDescent="0.2">
      <c r="A21" s="6"/>
      <c r="B21" s="11" t="s">
        <v>290</v>
      </c>
      <c r="C21" s="24">
        <v>2</v>
      </c>
      <c r="D21" s="24">
        <v>5</v>
      </c>
      <c r="E21" s="12"/>
      <c r="F21" s="28" t="s">
        <v>376</v>
      </c>
      <c r="G21" s="46">
        <v>224</v>
      </c>
      <c r="H21" s="25" t="s">
        <v>369</v>
      </c>
      <c r="I21" s="8"/>
      <c r="J21" s="17" t="s">
        <v>243</v>
      </c>
    </row>
    <row r="22" spans="1:10" x14ac:dyDescent="0.2">
      <c r="A22" s="6"/>
      <c r="B22" s="11" t="s">
        <v>291</v>
      </c>
      <c r="C22" s="24">
        <v>2</v>
      </c>
      <c r="D22" s="24">
        <v>5</v>
      </c>
      <c r="E22" s="12"/>
      <c r="F22" s="28" t="s">
        <v>376</v>
      </c>
      <c r="G22" s="46" t="s">
        <v>365</v>
      </c>
      <c r="H22" s="25" t="s">
        <v>365</v>
      </c>
      <c r="I22" s="8"/>
      <c r="J22" s="16" t="s">
        <v>19</v>
      </c>
    </row>
    <row r="23" spans="1:10" x14ac:dyDescent="0.2">
      <c r="A23" s="6"/>
      <c r="B23" s="11" t="s">
        <v>292</v>
      </c>
      <c r="C23" s="24">
        <v>2</v>
      </c>
      <c r="D23" s="24">
        <v>5</v>
      </c>
      <c r="E23" s="12"/>
      <c r="F23" s="28" t="s">
        <v>376</v>
      </c>
      <c r="G23" s="46">
        <v>331</v>
      </c>
      <c r="H23" s="25" t="s">
        <v>370</v>
      </c>
      <c r="I23" s="8"/>
    </row>
    <row r="24" spans="1:10" x14ac:dyDescent="0.2">
      <c r="A24" s="6"/>
      <c r="B24" s="11" t="s">
        <v>293</v>
      </c>
      <c r="C24" s="24">
        <v>2</v>
      </c>
      <c r="D24" s="24">
        <v>5</v>
      </c>
      <c r="E24" s="12"/>
      <c r="F24" s="28" t="s">
        <v>376</v>
      </c>
      <c r="G24" s="46">
        <v>269</v>
      </c>
      <c r="H24" s="25" t="s">
        <v>374</v>
      </c>
      <c r="I24" s="8"/>
    </row>
    <row r="25" spans="1:10" x14ac:dyDescent="0.2">
      <c r="A25" s="6"/>
      <c r="B25" s="11" t="s">
        <v>294</v>
      </c>
      <c r="C25" s="24">
        <v>2</v>
      </c>
      <c r="D25" s="24">
        <v>5</v>
      </c>
      <c r="E25" s="12"/>
      <c r="F25" s="28" t="s">
        <v>376</v>
      </c>
      <c r="G25" s="46">
        <v>292</v>
      </c>
      <c r="H25" s="25" t="s">
        <v>375</v>
      </c>
      <c r="I25" s="8"/>
    </row>
    <row r="26" spans="1:10" x14ac:dyDescent="0.2">
      <c r="A26" s="6"/>
      <c r="B26" s="11" t="s">
        <v>295</v>
      </c>
      <c r="C26" s="24">
        <v>2</v>
      </c>
      <c r="D26" s="24">
        <v>5</v>
      </c>
      <c r="E26" s="12" t="s">
        <v>402</v>
      </c>
      <c r="F26" s="28">
        <v>9</v>
      </c>
      <c r="G26" s="46">
        <v>120</v>
      </c>
      <c r="H26" s="25" t="s">
        <v>368</v>
      </c>
      <c r="I26" s="8"/>
    </row>
    <row r="27" spans="1:10" x14ac:dyDescent="0.2">
      <c r="A27" s="6"/>
      <c r="B27" s="11" t="s">
        <v>146</v>
      </c>
      <c r="C27" s="24">
        <v>2</v>
      </c>
      <c r="D27" s="24">
        <v>5</v>
      </c>
      <c r="E27" s="12"/>
      <c r="F27" s="28" t="s">
        <v>376</v>
      </c>
      <c r="G27" s="46">
        <v>189</v>
      </c>
      <c r="H27" s="25" t="s">
        <v>371</v>
      </c>
      <c r="I27" s="8"/>
    </row>
    <row r="28" spans="1:10" x14ac:dyDescent="0.2">
      <c r="A28" s="6"/>
      <c r="B28" s="11" t="s">
        <v>296</v>
      </c>
      <c r="C28" s="24">
        <v>2</v>
      </c>
      <c r="D28" s="24">
        <v>5</v>
      </c>
      <c r="E28" s="12"/>
      <c r="F28" s="28" t="s">
        <v>376</v>
      </c>
      <c r="G28" s="46">
        <v>259</v>
      </c>
      <c r="H28" s="25" t="s">
        <v>371</v>
      </c>
      <c r="I28" s="8"/>
    </row>
    <row r="29" spans="1:10" x14ac:dyDescent="0.2">
      <c r="A29" s="6"/>
      <c r="B29" s="7" t="s">
        <v>169</v>
      </c>
      <c r="C29" s="24" t="s">
        <v>366</v>
      </c>
      <c r="D29" s="24" t="s">
        <v>366</v>
      </c>
      <c r="E29" s="29"/>
      <c r="F29" s="28">
        <v>11</v>
      </c>
      <c r="G29" s="46">
        <v>98</v>
      </c>
      <c r="H29" s="25" t="s">
        <v>371</v>
      </c>
      <c r="I29" s="8"/>
    </row>
    <row r="30" spans="1:10" x14ac:dyDescent="0.2">
      <c r="B30" s="11" t="s">
        <v>289</v>
      </c>
      <c r="C30" s="24" t="s">
        <v>366</v>
      </c>
      <c r="D30" s="24" t="s">
        <v>366</v>
      </c>
      <c r="E30" s="29"/>
      <c r="F30" s="28" t="s">
        <v>376</v>
      </c>
      <c r="G30" s="46">
        <v>314</v>
      </c>
      <c r="H30" s="25" t="s">
        <v>372</v>
      </c>
      <c r="I30" s="8"/>
    </row>
    <row r="31" spans="1:10" x14ac:dyDescent="0.2">
      <c r="B31" s="11"/>
      <c r="C31" s="24" t="s">
        <v>365</v>
      </c>
      <c r="D31" s="24" t="s">
        <v>365</v>
      </c>
      <c r="E31" s="12"/>
      <c r="F31" s="28" t="s">
        <v>365</v>
      </c>
      <c r="G31" s="46" t="s">
        <v>365</v>
      </c>
      <c r="H31" s="25" t="s">
        <v>365</v>
      </c>
      <c r="I31" s="8"/>
    </row>
    <row r="32" spans="1:10" x14ac:dyDescent="0.2">
      <c r="B32" s="11"/>
      <c r="C32" s="24" t="s">
        <v>365</v>
      </c>
      <c r="D32" s="24" t="s">
        <v>365</v>
      </c>
      <c r="E32" s="12"/>
      <c r="F32" s="28" t="s">
        <v>365</v>
      </c>
      <c r="G32" s="46" t="s">
        <v>365</v>
      </c>
      <c r="H32" s="25" t="s">
        <v>365</v>
      </c>
      <c r="I32" s="8"/>
    </row>
    <row r="33" spans="2:8" x14ac:dyDescent="0.2">
      <c r="B33" s="7"/>
      <c r="C33" s="24" t="s">
        <v>365</v>
      </c>
      <c r="D33" s="24" t="s">
        <v>365</v>
      </c>
      <c r="E33" s="12"/>
      <c r="F33" s="28" t="s">
        <v>365</v>
      </c>
      <c r="G33" s="46" t="s">
        <v>365</v>
      </c>
      <c r="H33" s="25" t="s">
        <v>365</v>
      </c>
    </row>
  </sheetData>
  <mergeCells count="2">
    <mergeCell ref="B2:E2"/>
    <mergeCell ref="F2:H2"/>
  </mergeCells>
  <conditionalFormatting sqref="C4:C33">
    <cfRule type="cellIs" dxfId="13" priority="2" stopIfTrue="1" operator="greaterThan">
      <formula>3</formula>
    </cfRule>
  </conditionalFormatting>
  <conditionalFormatting sqref="K7">
    <cfRule type="cellIs" dxfId="12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8" bestFit="1" customWidth="1"/>
    <col min="5" max="5" width="5.7109375" style="18" customWidth="1"/>
    <col min="6" max="6" width="14" style="18" bestFit="1" customWidth="1"/>
    <col min="7" max="7" width="9.42578125" style="18" customWidth="1"/>
    <col min="8" max="8" width="9.5703125" style="18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59" t="s">
        <v>0</v>
      </c>
      <c r="C2" s="59"/>
      <c r="D2" s="59"/>
      <c r="E2" s="59"/>
      <c r="F2" s="60" t="s">
        <v>225</v>
      </c>
      <c r="G2" s="61"/>
      <c r="H2" s="62"/>
      <c r="J2" s="19" t="s">
        <v>34</v>
      </c>
      <c r="K2" s="20"/>
    </row>
    <row r="3" spans="1:11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27" t="s">
        <v>226</v>
      </c>
      <c r="G3" s="45" t="s">
        <v>393</v>
      </c>
      <c r="H3" s="26" t="s">
        <v>367</v>
      </c>
    </row>
    <row r="4" spans="1:11" x14ac:dyDescent="0.2">
      <c r="A4" s="6"/>
      <c r="B4" s="7" t="s">
        <v>137</v>
      </c>
      <c r="C4" s="24">
        <v>4</v>
      </c>
      <c r="D4" s="24">
        <v>27</v>
      </c>
      <c r="E4" s="29"/>
      <c r="F4" s="28">
        <v>15</v>
      </c>
      <c r="G4" s="46">
        <v>71</v>
      </c>
      <c r="H4" s="25" t="s">
        <v>370</v>
      </c>
      <c r="I4" s="8"/>
      <c r="J4" s="9" t="s">
        <v>236</v>
      </c>
      <c r="K4" s="10">
        <f>COUNTIF(E4:E33,"x")</f>
        <v>16</v>
      </c>
    </row>
    <row r="5" spans="1:11" x14ac:dyDescent="0.2">
      <c r="A5" s="6"/>
      <c r="B5" s="11" t="s">
        <v>77</v>
      </c>
      <c r="C5" s="24">
        <v>2</v>
      </c>
      <c r="D5" s="24">
        <v>21</v>
      </c>
      <c r="E5" s="29" t="s">
        <v>402</v>
      </c>
      <c r="F5" s="28">
        <v>28</v>
      </c>
      <c r="G5" s="46">
        <v>42</v>
      </c>
      <c r="H5" s="25" t="s">
        <v>371</v>
      </c>
      <c r="I5" s="8"/>
      <c r="J5" s="13" t="s">
        <v>228</v>
      </c>
      <c r="K5" s="21">
        <f>Parameters!$F$7</f>
        <v>123</v>
      </c>
    </row>
    <row r="6" spans="1:11" x14ac:dyDescent="0.2">
      <c r="A6" s="6"/>
      <c r="B6" s="11" t="s">
        <v>139</v>
      </c>
      <c r="C6" s="24">
        <v>5</v>
      </c>
      <c r="D6" s="24">
        <v>20</v>
      </c>
      <c r="E6" s="29"/>
      <c r="F6" s="28" t="s">
        <v>376</v>
      </c>
      <c r="G6" s="46">
        <v>308</v>
      </c>
      <c r="H6" s="25" t="s">
        <v>375</v>
      </c>
      <c r="I6" s="8"/>
      <c r="J6" s="13" t="s">
        <v>237</v>
      </c>
      <c r="K6" s="21">
        <f>SUMIF(E4:E33,"x",D4:D33)</f>
        <v>101</v>
      </c>
    </row>
    <row r="7" spans="1:11" x14ac:dyDescent="0.2">
      <c r="A7" s="6"/>
      <c r="B7" s="11" t="s">
        <v>174</v>
      </c>
      <c r="C7" s="24">
        <v>2</v>
      </c>
      <c r="D7" s="24">
        <v>15</v>
      </c>
      <c r="E7" s="29"/>
      <c r="F7" s="28">
        <v>13</v>
      </c>
      <c r="G7" s="46">
        <v>121</v>
      </c>
      <c r="H7" s="25" t="s">
        <v>372</v>
      </c>
      <c r="I7" s="8"/>
      <c r="J7" s="30" t="s">
        <v>238</v>
      </c>
      <c r="K7" s="31">
        <f>K5-K6</f>
        <v>22</v>
      </c>
    </row>
    <row r="8" spans="1:11" x14ac:dyDescent="0.2">
      <c r="A8" s="6"/>
      <c r="B8" s="11" t="s">
        <v>81</v>
      </c>
      <c r="C8" s="24">
        <v>2</v>
      </c>
      <c r="D8" s="24">
        <v>11</v>
      </c>
      <c r="E8" s="29"/>
      <c r="F8" s="28" t="s">
        <v>376</v>
      </c>
      <c r="G8" s="46">
        <v>263</v>
      </c>
      <c r="H8" s="25" t="s">
        <v>371</v>
      </c>
      <c r="I8" s="8"/>
    </row>
    <row r="9" spans="1:11" x14ac:dyDescent="0.2">
      <c r="A9" s="6"/>
      <c r="B9" s="11" t="s">
        <v>121</v>
      </c>
      <c r="C9" s="24">
        <v>3</v>
      </c>
      <c r="D9" s="24">
        <v>7</v>
      </c>
      <c r="E9" s="29" t="s">
        <v>402</v>
      </c>
      <c r="F9" s="28" t="s">
        <v>376</v>
      </c>
      <c r="G9" s="46">
        <v>251</v>
      </c>
      <c r="H9" s="25" t="s">
        <v>371</v>
      </c>
      <c r="I9" s="8"/>
      <c r="J9" s="9" t="s">
        <v>239</v>
      </c>
      <c r="K9" s="22">
        <f>VLOOKUP(J2,Parameters!$B$10:$F$22,5,FALSE)</f>
        <v>226</v>
      </c>
    </row>
    <row r="10" spans="1:11" x14ac:dyDescent="0.2">
      <c r="A10" s="6"/>
      <c r="B10" s="7" t="s">
        <v>102</v>
      </c>
      <c r="C10" s="24">
        <v>2</v>
      </c>
      <c r="D10" s="24">
        <v>7</v>
      </c>
      <c r="E10" s="29" t="s">
        <v>402</v>
      </c>
      <c r="F10" s="28">
        <v>18</v>
      </c>
      <c r="G10" s="46">
        <v>64</v>
      </c>
      <c r="H10" s="25" t="s">
        <v>369</v>
      </c>
      <c r="I10" s="8"/>
      <c r="J10" s="14" t="s">
        <v>240</v>
      </c>
      <c r="K10" s="23">
        <f>K9-K6</f>
        <v>125</v>
      </c>
    </row>
    <row r="11" spans="1:11" x14ac:dyDescent="0.2">
      <c r="A11" s="6"/>
      <c r="B11" s="11" t="s">
        <v>297</v>
      </c>
      <c r="C11" s="24">
        <v>2</v>
      </c>
      <c r="D11" s="24">
        <v>6</v>
      </c>
      <c r="E11" s="29" t="s">
        <v>402</v>
      </c>
      <c r="F11" s="28">
        <v>16</v>
      </c>
      <c r="G11" s="46">
        <v>62</v>
      </c>
      <c r="H11" s="25" t="s">
        <v>377</v>
      </c>
      <c r="I11" s="8"/>
    </row>
    <row r="12" spans="1:11" x14ac:dyDescent="0.2">
      <c r="A12" s="6"/>
      <c r="B12" s="11" t="s">
        <v>126</v>
      </c>
      <c r="C12" s="24">
        <v>3</v>
      </c>
      <c r="D12" s="24">
        <v>5</v>
      </c>
      <c r="E12" s="29" t="s">
        <v>402</v>
      </c>
      <c r="F12" s="28">
        <v>10</v>
      </c>
      <c r="G12" s="46">
        <v>150</v>
      </c>
      <c r="H12" s="25" t="s">
        <v>370</v>
      </c>
      <c r="I12" s="8"/>
    </row>
    <row r="13" spans="1:11" x14ac:dyDescent="0.2">
      <c r="A13" s="6"/>
      <c r="B13" s="11" t="s">
        <v>147</v>
      </c>
      <c r="C13" s="24">
        <v>3</v>
      </c>
      <c r="D13" s="24">
        <v>5</v>
      </c>
      <c r="E13" s="12" t="s">
        <v>402</v>
      </c>
      <c r="F13" s="28">
        <v>15</v>
      </c>
      <c r="G13" s="46">
        <v>94</v>
      </c>
      <c r="H13" s="25" t="s">
        <v>375</v>
      </c>
      <c r="I13" s="8"/>
      <c r="J13" s="15" t="s">
        <v>10</v>
      </c>
    </row>
    <row r="14" spans="1:11" x14ac:dyDescent="0.2">
      <c r="A14" s="6"/>
      <c r="B14" s="11" t="s">
        <v>149</v>
      </c>
      <c r="C14" s="24">
        <v>3</v>
      </c>
      <c r="D14" s="24">
        <v>5</v>
      </c>
      <c r="E14" s="12" t="s">
        <v>402</v>
      </c>
      <c r="F14" s="28" t="s">
        <v>376</v>
      </c>
      <c r="G14" s="46">
        <v>203</v>
      </c>
      <c r="H14" s="25" t="s">
        <v>368</v>
      </c>
      <c r="I14" s="8"/>
      <c r="J14" s="16" t="s">
        <v>241</v>
      </c>
    </row>
    <row r="15" spans="1:11" x14ac:dyDescent="0.2">
      <c r="A15" s="6"/>
      <c r="B15" s="11" t="s">
        <v>150</v>
      </c>
      <c r="C15" s="24">
        <v>3</v>
      </c>
      <c r="D15" s="24">
        <v>5</v>
      </c>
      <c r="E15" s="12" t="s">
        <v>402</v>
      </c>
      <c r="F15" s="28" t="s">
        <v>376</v>
      </c>
      <c r="G15" s="46">
        <v>216</v>
      </c>
      <c r="H15" s="25" t="s">
        <v>374</v>
      </c>
      <c r="I15" s="8"/>
      <c r="J15" s="16" t="s">
        <v>242</v>
      </c>
    </row>
    <row r="16" spans="1:11" x14ac:dyDescent="0.2">
      <c r="A16" s="6"/>
      <c r="B16" s="11" t="s">
        <v>298</v>
      </c>
      <c r="C16" s="24">
        <v>2</v>
      </c>
      <c r="D16" s="24">
        <v>5</v>
      </c>
      <c r="E16" s="12" t="s">
        <v>402</v>
      </c>
      <c r="F16" s="28" t="s">
        <v>376</v>
      </c>
      <c r="G16" s="46">
        <v>296</v>
      </c>
      <c r="H16" s="25" t="s">
        <v>371</v>
      </c>
      <c r="I16" s="8"/>
      <c r="J16" s="16" t="s">
        <v>12</v>
      </c>
    </row>
    <row r="17" spans="1:10" x14ac:dyDescent="0.2">
      <c r="A17" s="6"/>
      <c r="B17" s="11" t="s">
        <v>299</v>
      </c>
      <c r="C17" s="24">
        <v>2</v>
      </c>
      <c r="D17" s="24">
        <v>5</v>
      </c>
      <c r="E17" s="12" t="s">
        <v>402</v>
      </c>
      <c r="F17" s="28">
        <v>11</v>
      </c>
      <c r="G17" s="46">
        <v>87</v>
      </c>
      <c r="H17" s="25" t="s">
        <v>370</v>
      </c>
      <c r="I17" s="8"/>
      <c r="J17" s="16" t="s">
        <v>13</v>
      </c>
    </row>
    <row r="18" spans="1:10" x14ac:dyDescent="0.2">
      <c r="A18" s="6"/>
      <c r="B18" s="11" t="s">
        <v>300</v>
      </c>
      <c r="C18" s="24">
        <v>2</v>
      </c>
      <c r="D18" s="24">
        <v>5</v>
      </c>
      <c r="E18" s="12" t="s">
        <v>402</v>
      </c>
      <c r="F18" s="28">
        <v>4</v>
      </c>
      <c r="G18" s="46">
        <v>141</v>
      </c>
      <c r="H18" s="25" t="s">
        <v>370</v>
      </c>
      <c r="I18" s="8"/>
    </row>
    <row r="19" spans="1:10" x14ac:dyDescent="0.2">
      <c r="A19" s="6"/>
      <c r="B19" s="11" t="s">
        <v>301</v>
      </c>
      <c r="C19" s="24">
        <v>2</v>
      </c>
      <c r="D19" s="24">
        <v>5</v>
      </c>
      <c r="E19" s="12"/>
      <c r="F19" s="28" t="s">
        <v>376</v>
      </c>
      <c r="G19" s="46" t="s">
        <v>365</v>
      </c>
      <c r="H19" s="25" t="s">
        <v>371</v>
      </c>
      <c r="I19" s="8"/>
      <c r="J19" s="15" t="s">
        <v>15</v>
      </c>
    </row>
    <row r="20" spans="1:10" x14ac:dyDescent="0.2">
      <c r="A20" s="6"/>
      <c r="B20" s="11" t="s">
        <v>302</v>
      </c>
      <c r="C20" s="24">
        <v>2</v>
      </c>
      <c r="D20" s="24">
        <v>5</v>
      </c>
      <c r="E20" s="12" t="s">
        <v>402</v>
      </c>
      <c r="F20" s="28" t="s">
        <v>376</v>
      </c>
      <c r="G20" s="46">
        <v>332</v>
      </c>
      <c r="H20" s="25" t="s">
        <v>385</v>
      </c>
      <c r="I20" s="8"/>
      <c r="J20" s="16" t="s">
        <v>17</v>
      </c>
    </row>
    <row r="21" spans="1:10" x14ac:dyDescent="0.2">
      <c r="A21" s="6"/>
      <c r="B21" s="11" t="s">
        <v>303</v>
      </c>
      <c r="C21" s="24">
        <v>2</v>
      </c>
      <c r="D21" s="24">
        <v>5</v>
      </c>
      <c r="E21" s="12"/>
      <c r="F21" s="28" t="s">
        <v>376</v>
      </c>
      <c r="G21" s="46">
        <v>305</v>
      </c>
      <c r="H21" s="25" t="s">
        <v>365</v>
      </c>
      <c r="I21" s="8"/>
      <c r="J21" s="17" t="s">
        <v>243</v>
      </c>
    </row>
    <row r="22" spans="1:10" x14ac:dyDescent="0.2">
      <c r="A22" s="6"/>
      <c r="B22" s="11" t="s">
        <v>304</v>
      </c>
      <c r="C22" s="24">
        <v>2</v>
      </c>
      <c r="D22" s="24">
        <v>5</v>
      </c>
      <c r="E22" s="12" t="s">
        <v>402</v>
      </c>
      <c r="F22" s="28" t="s">
        <v>376</v>
      </c>
      <c r="G22" s="46">
        <v>186</v>
      </c>
      <c r="H22" s="25" t="s">
        <v>371</v>
      </c>
      <c r="I22" s="8"/>
      <c r="J22" s="16" t="s">
        <v>19</v>
      </c>
    </row>
    <row r="23" spans="1:10" x14ac:dyDescent="0.2">
      <c r="A23" s="6"/>
      <c r="B23" s="11" t="s">
        <v>305</v>
      </c>
      <c r="C23" s="24">
        <v>2</v>
      </c>
      <c r="D23" s="24">
        <v>5</v>
      </c>
      <c r="E23" s="12"/>
      <c r="F23" s="28">
        <v>2</v>
      </c>
      <c r="G23" s="46">
        <v>244</v>
      </c>
      <c r="H23" s="25" t="s">
        <v>380</v>
      </c>
      <c r="I23" s="8"/>
    </row>
    <row r="24" spans="1:10" x14ac:dyDescent="0.2">
      <c r="A24" s="6"/>
      <c r="B24" s="11" t="s">
        <v>306</v>
      </c>
      <c r="C24" s="24">
        <v>2</v>
      </c>
      <c r="D24" s="24">
        <v>5</v>
      </c>
      <c r="E24" s="12"/>
      <c r="F24" s="28" t="s">
        <v>376</v>
      </c>
      <c r="G24" s="46">
        <v>326</v>
      </c>
      <c r="H24" s="25" t="s">
        <v>365</v>
      </c>
      <c r="I24" s="8"/>
    </row>
    <row r="25" spans="1:10" x14ac:dyDescent="0.2">
      <c r="A25" s="6"/>
      <c r="B25" s="11" t="s">
        <v>307</v>
      </c>
      <c r="C25" s="24">
        <v>2</v>
      </c>
      <c r="D25" s="24">
        <v>5</v>
      </c>
      <c r="E25" s="12"/>
      <c r="F25" s="28" t="s">
        <v>376</v>
      </c>
      <c r="G25" s="46" t="s">
        <v>365</v>
      </c>
      <c r="H25" s="25" t="s">
        <v>365</v>
      </c>
      <c r="I25" s="8"/>
    </row>
    <row r="26" spans="1:10" x14ac:dyDescent="0.2">
      <c r="A26" s="6"/>
      <c r="B26" s="11" t="s">
        <v>308</v>
      </c>
      <c r="C26" s="24">
        <v>2</v>
      </c>
      <c r="D26" s="24">
        <v>5</v>
      </c>
      <c r="E26" s="12" t="s">
        <v>402</v>
      </c>
      <c r="F26" s="28">
        <v>6</v>
      </c>
      <c r="G26" s="46">
        <v>118</v>
      </c>
      <c r="H26" s="25" t="s">
        <v>371</v>
      </c>
      <c r="I26" s="8"/>
    </row>
    <row r="27" spans="1:10" x14ac:dyDescent="0.2">
      <c r="A27" s="6"/>
      <c r="B27" s="11" t="s">
        <v>92</v>
      </c>
      <c r="C27" s="24">
        <v>2</v>
      </c>
      <c r="D27" s="24">
        <v>5</v>
      </c>
      <c r="E27" s="12" t="s">
        <v>402</v>
      </c>
      <c r="F27" s="28">
        <v>2</v>
      </c>
      <c r="G27" s="46">
        <v>191</v>
      </c>
      <c r="H27" s="25" t="s">
        <v>375</v>
      </c>
      <c r="I27" s="8"/>
    </row>
    <row r="28" spans="1:10" x14ac:dyDescent="0.2">
      <c r="A28" s="6"/>
      <c r="B28" s="11" t="s">
        <v>56</v>
      </c>
      <c r="C28" s="24">
        <v>2</v>
      </c>
      <c r="D28" s="24">
        <v>5</v>
      </c>
      <c r="E28" s="12"/>
      <c r="F28" s="28" t="s">
        <v>376</v>
      </c>
      <c r="G28" s="46">
        <v>239</v>
      </c>
      <c r="H28" s="25" t="s">
        <v>373</v>
      </c>
      <c r="I28" s="8"/>
    </row>
    <row r="29" spans="1:10" x14ac:dyDescent="0.2">
      <c r="A29" s="6"/>
      <c r="B29" s="11" t="s">
        <v>309</v>
      </c>
      <c r="C29" s="24">
        <v>2</v>
      </c>
      <c r="D29" s="24">
        <v>5</v>
      </c>
      <c r="E29" s="12"/>
      <c r="F29" s="28" t="s">
        <v>376</v>
      </c>
      <c r="G29" s="46" t="s">
        <v>365</v>
      </c>
      <c r="H29" s="25" t="s">
        <v>379</v>
      </c>
      <c r="I29" s="8"/>
    </row>
    <row r="30" spans="1:10" x14ac:dyDescent="0.2">
      <c r="B30" s="11" t="s">
        <v>310</v>
      </c>
      <c r="C30" s="24">
        <v>2</v>
      </c>
      <c r="D30" s="24">
        <v>5</v>
      </c>
      <c r="E30" s="12" t="s">
        <v>402</v>
      </c>
      <c r="F30" s="28" t="s">
        <v>376</v>
      </c>
      <c r="G30" s="46" t="s">
        <v>365</v>
      </c>
      <c r="H30" s="25" t="s">
        <v>386</v>
      </c>
      <c r="I30" s="8"/>
    </row>
    <row r="31" spans="1:10" x14ac:dyDescent="0.2">
      <c r="B31" s="11"/>
      <c r="C31" s="24" t="s">
        <v>365</v>
      </c>
      <c r="D31" s="24" t="s">
        <v>365</v>
      </c>
      <c r="E31" s="12"/>
      <c r="F31" s="28" t="s">
        <v>365</v>
      </c>
      <c r="G31" s="46" t="s">
        <v>365</v>
      </c>
      <c r="H31" s="25" t="s">
        <v>365</v>
      </c>
      <c r="I31" s="8"/>
    </row>
    <row r="32" spans="1:10" x14ac:dyDescent="0.2">
      <c r="B32" s="11"/>
      <c r="C32" s="24" t="s">
        <v>365</v>
      </c>
      <c r="D32" s="24" t="s">
        <v>365</v>
      </c>
      <c r="E32" s="12"/>
      <c r="F32" s="28" t="s">
        <v>365</v>
      </c>
      <c r="G32" s="46" t="s">
        <v>365</v>
      </c>
      <c r="H32" s="25" t="s">
        <v>365</v>
      </c>
      <c r="I32" s="8"/>
    </row>
    <row r="33" spans="2:8" x14ac:dyDescent="0.2">
      <c r="B33" s="7"/>
      <c r="C33" s="24" t="s">
        <v>365</v>
      </c>
      <c r="D33" s="24" t="s">
        <v>365</v>
      </c>
      <c r="E33" s="12"/>
      <c r="F33" s="28" t="s">
        <v>365</v>
      </c>
      <c r="G33" s="46" t="s">
        <v>365</v>
      </c>
      <c r="H33" s="25" t="s">
        <v>365</v>
      </c>
    </row>
  </sheetData>
  <mergeCells count="2">
    <mergeCell ref="B2:E2"/>
    <mergeCell ref="F2:H2"/>
  </mergeCells>
  <conditionalFormatting sqref="C4:C33">
    <cfRule type="cellIs" dxfId="11" priority="2" stopIfTrue="1" operator="greaterThan">
      <formula>3</formula>
    </cfRule>
  </conditionalFormatting>
  <conditionalFormatting sqref="K7">
    <cfRule type="cellIs" dxfId="10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Parameters</vt:lpstr>
      <vt:lpstr>All keepers</vt:lpstr>
      <vt:lpstr>Conquistadors</vt:lpstr>
      <vt:lpstr>Cuban Camels</vt:lpstr>
      <vt:lpstr>Dwarven Decimators</vt:lpstr>
      <vt:lpstr>Isotopes</vt:lpstr>
      <vt:lpstr>Jackie Treehorn</vt:lpstr>
      <vt:lpstr>Life With Fernandez</vt:lpstr>
      <vt:lpstr>Lightning N Thunder</vt:lpstr>
      <vt:lpstr>Mookies</vt:lpstr>
      <vt:lpstr>Pissed Off Possums</vt:lpstr>
      <vt:lpstr>Sultans of Dallas</vt:lpstr>
      <vt:lpstr>Three Finger's Ghost</vt:lpstr>
      <vt:lpstr>Washington McNasty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Robinson</dc:creator>
  <cp:lastModifiedBy>Matt Robinson</cp:lastModifiedBy>
  <dcterms:created xsi:type="dcterms:W3CDTF">2015-03-27T04:03:21Z</dcterms:created>
  <dcterms:modified xsi:type="dcterms:W3CDTF">2016-04-23T20:10:50Z</dcterms:modified>
</cp:coreProperties>
</file>