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95" yWindow="0" windowWidth="8910" windowHeight="8250"/>
  </bookViews>
  <sheets>
    <sheet name="Team salary worksheet" sheetId="1" r:id="rId1"/>
    <sheet name="Contract data" sheetId="2" r:id="rId2"/>
  </sheets>
  <calcPr calcId="145621"/>
</workbook>
</file>

<file path=xl/calcChain.xml><?xml version="1.0" encoding="utf-8"?>
<calcChain xmlns="http://schemas.openxmlformats.org/spreadsheetml/2006/main">
  <c r="E3" i="2" l="1"/>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123" i="2"/>
  <c r="E124" i="2"/>
  <c r="E125" i="2"/>
  <c r="E126" i="2"/>
  <c r="E127" i="2"/>
  <c r="E128" i="2"/>
  <c r="E129" i="2"/>
  <c r="E130" i="2"/>
  <c r="E131" i="2"/>
  <c r="E132" i="2"/>
  <c r="E133" i="2"/>
  <c r="E134" i="2"/>
  <c r="E135" i="2"/>
  <c r="E136" i="2"/>
  <c r="E137" i="2"/>
  <c r="E138" i="2"/>
  <c r="E139" i="2"/>
  <c r="E140" i="2"/>
  <c r="E141" i="2"/>
  <c r="E142" i="2"/>
  <c r="E143" i="2"/>
  <c r="E144" i="2"/>
  <c r="E145" i="2"/>
  <c r="E146" i="2"/>
  <c r="E147" i="2"/>
  <c r="E148" i="2"/>
  <c r="E149" i="2"/>
  <c r="E150" i="2"/>
  <c r="E151" i="2"/>
  <c r="E152" i="2"/>
  <c r="E153" i="2"/>
  <c r="E154" i="2"/>
  <c r="E155" i="2"/>
  <c r="E156" i="2"/>
  <c r="E157" i="2"/>
  <c r="E158" i="2"/>
  <c r="E159" i="2"/>
  <c r="E160" i="2"/>
  <c r="E161" i="2"/>
  <c r="E162" i="2"/>
  <c r="E163" i="2"/>
  <c r="E164" i="2"/>
  <c r="E165" i="2"/>
  <c r="E166" i="2"/>
  <c r="E167" i="2"/>
  <c r="E168" i="2"/>
  <c r="E169" i="2"/>
  <c r="E170" i="2"/>
  <c r="E171" i="2"/>
  <c r="E172" i="2"/>
  <c r="E173" i="2"/>
  <c r="E174" i="2"/>
  <c r="E175" i="2"/>
  <c r="E176" i="2"/>
  <c r="E177" i="2"/>
  <c r="E178" i="2"/>
  <c r="E179" i="2"/>
  <c r="E180" i="2"/>
  <c r="E181" i="2"/>
  <c r="E182" i="2"/>
  <c r="E183" i="2"/>
  <c r="E184" i="2"/>
  <c r="E185" i="2"/>
  <c r="E186" i="2"/>
  <c r="E187" i="2"/>
  <c r="E188" i="2"/>
  <c r="E189" i="2"/>
  <c r="E190" i="2"/>
  <c r="E191" i="2"/>
  <c r="E192" i="2"/>
  <c r="E193" i="2"/>
  <c r="E194" i="2"/>
  <c r="E195" i="2"/>
  <c r="E196" i="2"/>
  <c r="E197" i="2"/>
  <c r="E198" i="2"/>
  <c r="E199" i="2"/>
  <c r="E200" i="2"/>
  <c r="E201" i="2"/>
  <c r="E202" i="2"/>
  <c r="E203" i="2"/>
  <c r="E204" i="2"/>
  <c r="E205" i="2"/>
  <c r="E206" i="2"/>
  <c r="E207" i="2"/>
  <c r="E208" i="2"/>
  <c r="E209" i="2"/>
  <c r="E210" i="2"/>
  <c r="E211" i="2"/>
  <c r="E212" i="2"/>
  <c r="E213" i="2"/>
  <c r="E214" i="2"/>
  <c r="E215" i="2"/>
  <c r="E216" i="2"/>
  <c r="E217" i="2"/>
  <c r="E218" i="2"/>
  <c r="E219" i="2"/>
  <c r="E220" i="2"/>
  <c r="E221" i="2"/>
  <c r="E222" i="2"/>
  <c r="E223" i="2"/>
  <c r="E224" i="2"/>
  <c r="E225" i="2"/>
  <c r="E226" i="2"/>
  <c r="E227" i="2"/>
  <c r="E228" i="2"/>
  <c r="E229" i="2"/>
  <c r="E230" i="2"/>
  <c r="E231" i="2"/>
  <c r="E232" i="2"/>
  <c r="E233" i="2"/>
  <c r="E234" i="2"/>
  <c r="E235" i="2"/>
  <c r="E236" i="2"/>
  <c r="E237" i="2"/>
  <c r="E238" i="2"/>
  <c r="E239" i="2"/>
  <c r="E240" i="2"/>
  <c r="E241" i="2"/>
  <c r="E242" i="2"/>
  <c r="E243" i="2"/>
  <c r="E244" i="2"/>
  <c r="E245" i="2"/>
  <c r="E246" i="2"/>
  <c r="E247" i="2"/>
  <c r="E248" i="2"/>
  <c r="E249" i="2"/>
  <c r="E250" i="2"/>
  <c r="E251" i="2"/>
  <c r="E252" i="2"/>
  <c r="E253" i="2"/>
  <c r="E254" i="2"/>
  <c r="E255" i="2"/>
  <c r="E256" i="2"/>
  <c r="E257" i="2"/>
  <c r="E258" i="2"/>
  <c r="E259" i="2"/>
  <c r="E260" i="2"/>
  <c r="E261" i="2"/>
  <c r="E262" i="2"/>
  <c r="E263" i="2"/>
  <c r="E264" i="2"/>
  <c r="E265" i="2"/>
  <c r="E266" i="2"/>
  <c r="E267" i="2"/>
  <c r="E268" i="2"/>
  <c r="E269" i="2"/>
  <c r="E270" i="2"/>
  <c r="E271" i="2"/>
  <c r="E272" i="2"/>
  <c r="E273" i="2"/>
  <c r="E274" i="2"/>
  <c r="E275" i="2"/>
  <c r="E276" i="2"/>
  <c r="E277" i="2"/>
  <c r="E278" i="2"/>
  <c r="E279" i="2"/>
  <c r="E280" i="2"/>
  <c r="E281" i="2"/>
  <c r="E282" i="2"/>
  <c r="E283" i="2"/>
  <c r="E284" i="2"/>
  <c r="E285" i="2"/>
  <c r="E286" i="2"/>
  <c r="E287" i="2"/>
  <c r="E288" i="2"/>
  <c r="E289" i="2"/>
  <c r="E290" i="2"/>
  <c r="E291" i="2"/>
  <c r="E292" i="2"/>
  <c r="E293" i="2"/>
  <c r="E294" i="2"/>
  <c r="E295" i="2"/>
  <c r="E296" i="2"/>
  <c r="E297" i="2"/>
  <c r="E298" i="2"/>
  <c r="E299" i="2"/>
  <c r="E300" i="2"/>
  <c r="E301" i="2"/>
  <c r="E2" i="2"/>
  <c r="H6" i="1" l="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4" i="1"/>
  <c r="H7" i="1" l="1"/>
  <c r="H8" i="1"/>
  <c r="H10" i="1"/>
  <c r="H11" i="1" l="1"/>
  <c r="H12" i="1" l="1"/>
  <c r="H13" i="1"/>
</calcChain>
</file>

<file path=xl/sharedStrings.xml><?xml version="1.0" encoding="utf-8"?>
<sst xmlns="http://schemas.openxmlformats.org/spreadsheetml/2006/main" count="551" uniqueCount="335">
  <si>
    <t>- There is no limit on the number of players you may keep.</t>
  </si>
  <si>
    <t>NOTES</t>
  </si>
  <si>
    <t>- Your total salary must be at or under the cap.</t>
  </si>
  <si>
    <t>INSTRUCTIONS</t>
  </si>
  <si>
    <t>Roster Size</t>
  </si>
  <si>
    <t>Keep</t>
  </si>
  <si>
    <t>Contract Year</t>
  </si>
  <si>
    <t>Player</t>
  </si>
  <si>
    <t>Player Name (First Last)*</t>
  </si>
  <si>
    <t>- Players added during the playoffs are ineligible to be kept.</t>
  </si>
  <si>
    <t>Keeper Cap</t>
  </si>
  <si>
    <t>Total Keeper Salary</t>
  </si>
  <si>
    <t>Remaining Cap Space</t>
  </si>
  <si>
    <t>Number of Keepers Selected</t>
  </si>
  <si>
    <t>- The numbers in the small boxes will adjust automatically.</t>
  </si>
  <si>
    <t>- Your keepers' salary counts against your draft budget.</t>
  </si>
  <si>
    <t>Money Supply (sum of all teams' budgets)†</t>
  </si>
  <si>
    <t>Salary**</t>
  </si>
  <si>
    <t>2016 Contract Year</t>
  </si>
  <si>
    <t>2015 Salary ($)</t>
  </si>
  <si>
    <t>2015 Avg Y! Cost ($)</t>
  </si>
  <si>
    <t>James Shields</t>
  </si>
  <si>
    <t>Craig Kimbrel</t>
  </si>
  <si>
    <t>Matt Harvey</t>
  </si>
  <si>
    <t>Adam Jones</t>
  </si>
  <si>
    <t>Edwin Encarnacion</t>
  </si>
  <si>
    <t>Adrian Gonzalez</t>
  </si>
  <si>
    <t>Greg Holland</t>
  </si>
  <si>
    <t>David Price</t>
  </si>
  <si>
    <t>Yasiel Puig</t>
  </si>
  <si>
    <t>Lance Lynn</t>
  </si>
  <si>
    <t>Miguel Cabrera</t>
  </si>
  <si>
    <t>Gerrit Cole</t>
  </si>
  <si>
    <t>Josh Donaldson</t>
  </si>
  <si>
    <t>Julio Teheran</t>
  </si>
  <si>
    <t>Aroldis Chapman</t>
  </si>
  <si>
    <t>Jon Lester</t>
  </si>
  <si>
    <t>Andrew McCutchen</t>
  </si>
  <si>
    <t>Jose Fernandez</t>
  </si>
  <si>
    <t>Starling Marte</t>
  </si>
  <si>
    <t>Hanley Ramirez</t>
  </si>
  <si>
    <t>Carlos Gomez</t>
  </si>
  <si>
    <t>Kenley Jansen</t>
  </si>
  <si>
    <t>Alex Cobb</t>
  </si>
  <si>
    <t>Adrian Beltre</t>
  </si>
  <si>
    <t>Jacoby Ellsbury</t>
  </si>
  <si>
    <t>Wilson Ramos</t>
  </si>
  <si>
    <t>Neil Walker</t>
  </si>
  <si>
    <t>Jose Bautista</t>
  </si>
  <si>
    <t>J.P. Howell</t>
  </si>
  <si>
    <t>Fernando Rodney</t>
  </si>
  <si>
    <t>David Robertson</t>
  </si>
  <si>
    <t>Clayton Kershaw</t>
  </si>
  <si>
    <t>Brandon Belt</t>
  </si>
  <si>
    <t>Brian Dozier</t>
  </si>
  <si>
    <t>Yoenis Cespedes</t>
  </si>
  <si>
    <t>Jose Reyes</t>
  </si>
  <si>
    <t>Dallas Keuchel</t>
  </si>
  <si>
    <t>Michael Pineda</t>
  </si>
  <si>
    <t>Garrett Richards</t>
  </si>
  <si>
    <t>Cody Allen</t>
  </si>
  <si>
    <t>Sonny Gray</t>
  </si>
  <si>
    <t>Carlos Carrasco</t>
  </si>
  <si>
    <t>Kris Bryant</t>
  </si>
  <si>
    <t>Mookie Betts</t>
  </si>
  <si>
    <t>Anthony Rizzo</t>
  </si>
  <si>
    <t>Brad Boxberger</t>
  </si>
  <si>
    <t>Matt Shoemaker</t>
  </si>
  <si>
    <t>Zach Britton</t>
  </si>
  <si>
    <t>Madison Bumgarner</t>
  </si>
  <si>
    <t>Hunter Pence</t>
  </si>
  <si>
    <t>Freddie Freeman</t>
  </si>
  <si>
    <t>Michael Brantley</t>
  </si>
  <si>
    <t>Joey Votto</t>
  </si>
  <si>
    <t>Ian Kinsler</t>
  </si>
  <si>
    <t>Alex Gordon</t>
  </si>
  <si>
    <t>Johnny Cueto</t>
  </si>
  <si>
    <t>Starlin Castro</t>
  </si>
  <si>
    <t>Giancarlo Stanton</t>
  </si>
  <si>
    <t>Eric Hosmer</t>
  </si>
  <si>
    <t>Buster Posey</t>
  </si>
  <si>
    <t>Jake Arrieta</t>
  </si>
  <si>
    <t>Devin Mesoraco</t>
  </si>
  <si>
    <t>Nelson Cruz</t>
  </si>
  <si>
    <t>Kole Calhoun</t>
  </si>
  <si>
    <t>Christian Yelich</t>
  </si>
  <si>
    <t>Todd Frazier</t>
  </si>
  <si>
    <t>Matt Kemp</t>
  </si>
  <si>
    <t>Jose Abreu</t>
  </si>
  <si>
    <t>Charlie Blackmon</t>
  </si>
  <si>
    <t>Kelvin Herrera</t>
  </si>
  <si>
    <t>Zack Wheeler</t>
  </si>
  <si>
    <t>Matt Wieters</t>
  </si>
  <si>
    <t>Brock Holt</t>
  </si>
  <si>
    <t>Brandon Moss</t>
  </si>
  <si>
    <t>Jeff Samardzija</t>
  </si>
  <si>
    <t>Bryce Harper</t>
  </si>
  <si>
    <t>Danny Duffy</t>
  </si>
  <si>
    <t>Jesse Hahn</t>
  </si>
  <si>
    <t>Luke Gregerson</t>
  </si>
  <si>
    <t>Collin McHugh</t>
  </si>
  <si>
    <t>Dellin Betances</t>
  </si>
  <si>
    <t>Drew Storen</t>
  </si>
  <si>
    <t>Alex Wood</t>
  </si>
  <si>
    <t>Jacob deGrom</t>
  </si>
  <si>
    <t>J.D. Martinez</t>
  </si>
  <si>
    <t>Dee Gordon</t>
  </si>
  <si>
    <t>Corey Dickerson</t>
  </si>
  <si>
    <t>Scott Kazmir</t>
  </si>
  <si>
    <t>Corey Kluber</t>
  </si>
  <si>
    <t>Gregory Polanco</t>
  </si>
  <si>
    <t>Jonathan Lucroy</t>
  </si>
  <si>
    <t>Jorge Soler</t>
  </si>
  <si>
    <t>Anthony Rendon</t>
  </si>
  <si>
    <t>George Springer</t>
  </si>
  <si>
    <t>Salvador Perez</t>
  </si>
  <si>
    <t>Billy Hamilton</t>
  </si>
  <si>
    <t>Mark Melancon</t>
  </si>
  <si>
    <t>Josh Harrison</t>
  </si>
  <si>
    <t>Yan Gomes</t>
  </si>
  <si>
    <t>Victor Martinez</t>
  </si>
  <si>
    <t>Albert Pujols</t>
  </si>
  <si>
    <t>Mike Trout</t>
  </si>
  <si>
    <t>Max Scherzer</t>
  </si>
  <si>
    <t>Jose Altuve</t>
  </si>
  <si>
    <t>Paul Goldschmidt</t>
  </si>
  <si>
    <t>Felix Hernandez</t>
  </si>
  <si>
    <t>Robinson Cano</t>
  </si>
  <si>
    <t>Troy Tulowitzki</t>
  </si>
  <si>
    <t>Stephen Strasburg</t>
  </si>
  <si>
    <t>Ryan Braun</t>
  </si>
  <si>
    <t>Ian Desmond</t>
  </si>
  <si>
    <t>Chris Sale</t>
  </si>
  <si>
    <t>Justin Upton</t>
  </si>
  <si>
    <t>Tyson Ross</t>
  </si>
  <si>
    <t>Zack Greinke</t>
  </si>
  <si>
    <t>Cole Hamels</t>
  </si>
  <si>
    <t>Nolan Arenado</t>
  </si>
  <si>
    <t>Carlos Gonzalez</t>
  </si>
  <si>
    <t>Evan Longoria</t>
  </si>
  <si>
    <t>Jordan Zimmermann</t>
  </si>
  <si>
    <t>Adam Wainwright</t>
  </si>
  <si>
    <t>Gio Gonzalez</t>
  </si>
  <si>
    <t>Carlos Santana</t>
  </si>
  <si>
    <t>Prince Fielder</t>
  </si>
  <si>
    <t>Matt Holliday</t>
  </si>
  <si>
    <t>Joc Pederson</t>
  </si>
  <si>
    <t>Dustin Pedroia</t>
  </si>
  <si>
    <t>David Ortiz</t>
  </si>
  <si>
    <t>Howie Kendrick</t>
  </si>
  <si>
    <t>Kyle Seager</t>
  </si>
  <si>
    <t>Jason Heyward</t>
  </si>
  <si>
    <t>Phil Hughes</t>
  </si>
  <si>
    <t>Masahiro Tanaka</t>
  </si>
  <si>
    <t>Pablo Sandoval</t>
  </si>
  <si>
    <t>Yordano Ventura</t>
  </si>
  <si>
    <t>Hisashi Iwakuma</t>
  </si>
  <si>
    <t>Jay Bruce</t>
  </si>
  <si>
    <t>Andrew Cashner</t>
  </si>
  <si>
    <t>Alexei Ramirez</t>
  </si>
  <si>
    <t>Jason Kipnis</t>
  </si>
  <si>
    <t>Trevor Rosenthal</t>
  </si>
  <si>
    <t>David Wright</t>
  </si>
  <si>
    <t>Manny Machado</t>
  </si>
  <si>
    <t>Wilin Rosario</t>
  </si>
  <si>
    <t>Evan Gattis</t>
  </si>
  <si>
    <t>Steve Cishek</t>
  </si>
  <si>
    <t>Jake Odorizzi</t>
  </si>
  <si>
    <t>Marcell Ozuna</t>
  </si>
  <si>
    <t>Huston Street</t>
  </si>
  <si>
    <t>Ben Zobrist</t>
  </si>
  <si>
    <t>Anibal Sanchez</t>
  </si>
  <si>
    <t>Matt Carpenter</t>
  </si>
  <si>
    <t>Koji Uehara</t>
  </si>
  <si>
    <t>Brett Gardner</t>
  </si>
  <si>
    <t>Ryan Zimmerman</t>
  </si>
  <si>
    <t>Yadier Molina</t>
  </si>
  <si>
    <t>Michael Wacha</t>
  </si>
  <si>
    <t>Lorenzo Cain</t>
  </si>
  <si>
    <t>Chris Carter</t>
  </si>
  <si>
    <t>Glen Perkins</t>
  </si>
  <si>
    <t>Jimmy Rollins</t>
  </si>
  <si>
    <t>Shin-soo Choo</t>
  </si>
  <si>
    <t>Chris Archer</t>
  </si>
  <si>
    <t>Elvis Andrus</t>
  </si>
  <si>
    <t>Javier Baez</t>
  </si>
  <si>
    <t>A.J. Pollock</t>
  </si>
  <si>
    <t>Lucas Duda</t>
  </si>
  <si>
    <t>Doug Fister</t>
  </si>
  <si>
    <t>Mark Trumbo</t>
  </si>
  <si>
    <t>Wade Davis</t>
  </si>
  <si>
    <t>Xander Bogaerts</t>
  </si>
  <si>
    <t>Joaquin Benoit</t>
  </si>
  <si>
    <t>Ian Kennedy</t>
  </si>
  <si>
    <t>Oswaldo Arcia</t>
  </si>
  <si>
    <t>Wil Myers</t>
  </si>
  <si>
    <t>Kolten Wong</t>
  </si>
  <si>
    <t>Chase Utley</t>
  </si>
  <si>
    <t>Tyler Clippard</t>
  </si>
  <si>
    <t>Brian McCann</t>
  </si>
  <si>
    <t>Angel Pagan</t>
  </si>
  <si>
    <t>Jayson Werth</t>
  </si>
  <si>
    <t>Miguel Gonzalez</t>
  </si>
  <si>
    <t>Rajai Davis</t>
  </si>
  <si>
    <t>Jonathan Papelbon</t>
  </si>
  <si>
    <t>Mike Fiers</t>
  </si>
  <si>
    <t>Francisco Liriano</t>
  </si>
  <si>
    <t>Michael Cuddyer</t>
  </si>
  <si>
    <t>Aramis Ramirez</t>
  </si>
  <si>
    <t>Francisco Rodriguez</t>
  </si>
  <si>
    <t>Sean Doolittle</t>
  </si>
  <si>
    <t>Justin Verlander</t>
  </si>
  <si>
    <t>Tanner Roark</t>
  </si>
  <si>
    <t>Trevor Bauer</t>
  </si>
  <si>
    <t>Shane Greene</t>
  </si>
  <si>
    <t>Pedro Alvarez</t>
  </si>
  <si>
    <t>Brandon McCarthy</t>
  </si>
  <si>
    <t>Santiago Casilla</t>
  </si>
  <si>
    <t>Andrew Miller</t>
  </si>
  <si>
    <t>Danny Salazar</t>
  </si>
  <si>
    <t>Leonys Martin</t>
  </si>
  <si>
    <t>Alcides Escobar</t>
  </si>
  <si>
    <t>Chris Davis</t>
  </si>
  <si>
    <t>Jered Weaver</t>
  </si>
  <si>
    <t>Melky Cabrera</t>
  </si>
  <si>
    <t>Jean Segura</t>
  </si>
  <si>
    <t>Jimmy Nelson</t>
  </si>
  <si>
    <t>Jose Quintana</t>
  </si>
  <si>
    <t>Mat Latos</t>
  </si>
  <si>
    <t>Drew Smyly</t>
  </si>
  <si>
    <t>Avisail Garcia</t>
  </si>
  <si>
    <t>Adam LaRoche</t>
  </si>
  <si>
    <t>Archie Bradley</t>
  </si>
  <si>
    <t>Hector Rondon</t>
  </si>
  <si>
    <t>Jason Hammel</t>
  </si>
  <si>
    <t>Rick Porcello</t>
  </si>
  <si>
    <t>Steven Souza</t>
  </si>
  <si>
    <t>Hyun-jin Ryu</t>
  </si>
  <si>
    <t>Neftali Feliz</t>
  </si>
  <si>
    <t>Homer Bailey</t>
  </si>
  <si>
    <t>Joakim Soria</t>
  </si>
  <si>
    <t>Shane Victorino</t>
  </si>
  <si>
    <t>Mike Napoli</t>
  </si>
  <si>
    <t>Drew Pomeranz</t>
  </si>
  <si>
    <t>Jake McGee</t>
  </si>
  <si>
    <t>Tony Watson</t>
  </si>
  <si>
    <t>Joe Mauer</t>
  </si>
  <si>
    <t>Joel Peralta</t>
  </si>
  <si>
    <t>Addison Reed</t>
  </si>
  <si>
    <t>Taijuan Walker</t>
  </si>
  <si>
    <t>Ervin Santana</t>
  </si>
  <si>
    <t>Brett Cecil</t>
  </si>
  <si>
    <t>Chris Tillman</t>
  </si>
  <si>
    <t>Russell Martin</t>
  </si>
  <si>
    <t>Bartolo Colon</t>
  </si>
  <si>
    <t>Jenrry Mejia</t>
  </si>
  <si>
    <t>Darren O'Day</t>
  </si>
  <si>
    <t>Billy Butler</t>
  </si>
  <si>
    <t>Jeurys Familia</t>
  </si>
  <si>
    <t>Jason Grilli</t>
  </si>
  <si>
    <t>John Lackey</t>
  </si>
  <si>
    <t>Matt Cain</t>
  </si>
  <si>
    <t>Wily Peralta</t>
  </si>
  <si>
    <t>Matt Adams</t>
  </si>
  <si>
    <t>Daniel Murphy</t>
  </si>
  <si>
    <t>Jim Johnson</t>
  </si>
  <si>
    <t>Ken Giles</t>
  </si>
  <si>
    <t>Pat Neshek</t>
  </si>
  <si>
    <t>Josh Collmenter</t>
  </si>
  <si>
    <t>Eric O'Flaherty</t>
  </si>
  <si>
    <t>Adam Ottavino</t>
  </si>
  <si>
    <t>Kyle Lohse</t>
  </si>
  <si>
    <t>Shelby Miller</t>
  </si>
  <si>
    <t>Drew Hutchison</t>
  </si>
  <si>
    <t>Carlos Torres</t>
  </si>
  <si>
    <t>Ben Revere</t>
  </si>
  <si>
    <t>Carlos Rodon</t>
  </si>
  <si>
    <t>Erick Aybar</t>
  </si>
  <si>
    <t>Jonathan Broxton</t>
  </si>
  <si>
    <t>Yasmani Tomas</t>
  </si>
  <si>
    <t>Miguel Castro</t>
  </si>
  <si>
    <t>Jordan Walden</t>
  </si>
  <si>
    <t>James Paxton</t>
  </si>
  <si>
    <t>LaTroy Hawkins</t>
  </si>
  <si>
    <t>Dexter Fowler</t>
  </si>
  <si>
    <t>Justin Morneau</t>
  </si>
  <si>
    <t>Aaron Hill</t>
  </si>
  <si>
    <t>Jhonny Peralta</t>
  </si>
  <si>
    <t>Adam Warren</t>
  </si>
  <si>
    <t>Edinson Volquez</t>
  </si>
  <si>
    <t>Ender Inciarte</t>
  </si>
  <si>
    <t>Joe Smith</t>
  </si>
  <si>
    <t>Bobby Parnell</t>
  </si>
  <si>
    <t>Sergio Romo</t>
  </si>
  <si>
    <t>Torii Hunter</t>
  </si>
  <si>
    <t>Brett Lawrie</t>
  </si>
  <si>
    <t>Kevin Jepsen</t>
  </si>
  <si>
    <t>Alex Rios</t>
  </si>
  <si>
    <t>Junichi Tazawa</t>
  </si>
  <si>
    <t>Brad Ziegler</t>
  </si>
  <si>
    <t>Rafael Soriano</t>
  </si>
  <si>
    <t>Joe Nathan</t>
  </si>
  <si>
    <t>A.J. Burnett</t>
  </si>
  <si>
    <t>Yovani Gallardo</t>
  </si>
  <si>
    <t>Zach Duke</t>
  </si>
  <si>
    <t>Travis d'Arnaud</t>
  </si>
  <si>
    <t>Jean Machi</t>
  </si>
  <si>
    <t>A.J. Ramos</t>
  </si>
  <si>
    <t>Stephen Vogt</t>
  </si>
  <si>
    <t>Anthony DeSclafani</t>
  </si>
  <si>
    <t>Alex Rodriguez</t>
  </si>
  <si>
    <t>Adam Eaton</t>
  </si>
  <si>
    <t>Coco Crisp</t>
  </si>
  <si>
    <t>Brandon Phillips</t>
  </si>
  <si>
    <t>Rusney Castillo</t>
  </si>
  <si>
    <t>Marcus Semien</t>
  </si>
  <si>
    <t>Danny Santana</t>
  </si>
  <si>
    <t>Chase Headley</t>
  </si>
  <si>
    <t>Yu Darvish</t>
  </si>
  <si>
    <t>Derek Holland</t>
  </si>
  <si>
    <t>Matt Garza</t>
  </si>
  <si>
    <t>≤ 5</t>
  </si>
  <si>
    <t/>
  </si>
  <si>
    <t>PROJECTED 2016 ROSTER</t>
  </si>
  <si>
    <t>* Player names must match those in the "contract data" sheet of this workbook (if applicable). For example, "Burnett, A.J." or "AJ Burnett" will not retrieve the correct information for "A.J. Burnett".</t>
  </si>
  <si>
    <t>Projected 2016 Salary ($)**</t>
  </si>
  <si>
    <t>** The actual salary of a player in year 4+ of his contract will depend on his average cost in Yahoo drafts next year, and may be different than the amount shown here.</t>
  </si>
  <si>
    <t>- Fill in only the cells shaded green and yellow (you can also adjust the cells shaded blue to plan for various scenarios).</t>
  </si>
  <si>
    <t>- Enter the name of each player on your current roster in the green column, in the format "First" + space + "Last".</t>
  </si>
  <si>
    <t>- Enter an "x" in the yellow "Keep" column to designate a player as a keeper. To remove a selection, delete the "x".</t>
  </si>
  <si>
    <t>† The money supply, team budget, and keeper cap are projections based on the reasoning we used to determine them in 2015 (they vary with the number of teams and size of rosters).</t>
  </si>
  <si>
    <t>Your Team's Finish in 2015 Regular Season</t>
  </si>
  <si>
    <t>Number of Teams in League</t>
  </si>
  <si>
    <t>Your Team's Budget</t>
  </si>
  <si>
    <t>Remaining Budget for Auction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</si>
</sst>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quot;#,##0"/>
  </numFmts>
  <fonts count="5" x14ac:knownFonts="1">
    <font>
      <sz val="10"/>
      <name val="Arial"/>
    </font>
    <font>
      <sz val="10"/>
      <color indexed="9"/>
      <name val="Arial"/>
      <family val="2"/>
    </font>
    <font>
      <sz val="10"/>
      <name val="Arial"/>
      <family val="2"/>
    </font>
    <font>
      <b/>
      <sz val="10"/>
      <name val="Arial"/>
      <family val="2"/>
    </font>
    <font>
      <b/>
      <sz val="10"/>
      <color rgb="FF333399"/>
      <name val="Arial"/>
      <family val="2"/>
    </font>
  </fonts>
  <fills count="8">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indexed="43"/>
        <bgColor indexed="64"/>
      </patternFill>
    </fill>
    <fill>
      <patternFill patternType="solid">
        <fgColor indexed="9"/>
        <bgColor indexed="26"/>
      </patternFill>
    </fill>
    <fill>
      <patternFill patternType="solid">
        <fgColor rgb="FFCCFF99"/>
        <bgColor indexed="64"/>
      </patternFill>
    </fill>
    <fill>
      <patternFill patternType="solid">
        <fgColor rgb="FFCCCCFF"/>
        <bgColor indexed="64"/>
      </patternFill>
    </fill>
  </fills>
  <borders count="14">
    <border>
      <left/>
      <right/>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bottom/>
      <diagonal/>
    </border>
    <border>
      <left style="thin">
        <color indexed="64"/>
      </left>
      <right/>
      <top/>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1">
    <xf numFmtId="0" fontId="0" fillId="0" borderId="0"/>
  </cellStyleXfs>
  <cellXfs count="42">
    <xf numFmtId="0" fontId="0" fillId="0" borderId="0" xfId="0"/>
    <xf numFmtId="0" fontId="0" fillId="2" borderId="0" xfId="0" applyFill="1"/>
    <xf numFmtId="0" fontId="0" fillId="2" borderId="0" xfId="0" applyFill="1" applyAlignment="1">
      <alignment horizontal="right"/>
    </xf>
    <xf numFmtId="0" fontId="0" fillId="2" borderId="0" xfId="0" applyFill="1" applyAlignment="1">
      <alignment horizontal="center"/>
    </xf>
    <xf numFmtId="0" fontId="1" fillId="2" borderId="0" xfId="0" applyFont="1" applyFill="1"/>
    <xf numFmtId="0" fontId="2" fillId="4" borderId="1" xfId="0" applyFont="1" applyFill="1" applyBorder="1" applyAlignment="1">
      <alignment horizontal="center"/>
    </xf>
    <xf numFmtId="0" fontId="0" fillId="5" borderId="0" xfId="0" quotePrefix="1" applyFill="1"/>
    <xf numFmtId="0" fontId="3" fillId="5" borderId="0" xfId="0" applyFont="1" applyFill="1"/>
    <xf numFmtId="0" fontId="0" fillId="2" borderId="0" xfId="0" quotePrefix="1" applyFill="1"/>
    <xf numFmtId="0" fontId="3" fillId="2" borderId="0" xfId="0" applyFont="1" applyFill="1"/>
    <xf numFmtId="0" fontId="3" fillId="2" borderId="7" xfId="0" applyFont="1" applyFill="1" applyBorder="1"/>
    <xf numFmtId="0" fontId="0" fillId="2" borderId="8" xfId="0" applyFill="1" applyBorder="1" applyAlignment="1">
      <alignment horizontal="right"/>
    </xf>
    <xf numFmtId="0" fontId="3" fillId="2" borderId="9" xfId="0" applyFont="1" applyFill="1" applyBorder="1"/>
    <xf numFmtId="0" fontId="2" fillId="4" borderId="10" xfId="0" applyFont="1" applyFill="1" applyBorder="1" applyAlignment="1">
      <alignment horizontal="center"/>
    </xf>
    <xf numFmtId="0" fontId="3" fillId="2" borderId="4" xfId="0" applyFont="1" applyFill="1" applyBorder="1" applyAlignment="1">
      <alignment horizontal="center"/>
    </xf>
    <xf numFmtId="0" fontId="3" fillId="2" borderId="3" xfId="0" applyFont="1" applyFill="1" applyBorder="1" applyAlignment="1">
      <alignment horizontal="center"/>
    </xf>
    <xf numFmtId="0" fontId="3" fillId="2" borderId="3" xfId="0" applyFont="1" applyFill="1" applyBorder="1"/>
    <xf numFmtId="0" fontId="3" fillId="2" borderId="5" xfId="0" applyFont="1" applyFill="1" applyBorder="1"/>
    <xf numFmtId="0" fontId="2" fillId="2" borderId="0" xfId="0" quotePrefix="1" applyFont="1" applyFill="1"/>
    <xf numFmtId="0" fontId="2" fillId="5" borderId="0" xfId="0" quotePrefix="1" applyFont="1" applyFill="1"/>
    <xf numFmtId="0" fontId="2" fillId="6" borderId="10" xfId="0" applyFont="1" applyFill="1" applyBorder="1"/>
    <xf numFmtId="0" fontId="2" fillId="6" borderId="1" xfId="0" applyFont="1" applyFill="1" applyBorder="1"/>
    <xf numFmtId="0" fontId="0" fillId="6" borderId="1" xfId="0" applyFill="1" applyBorder="1"/>
    <xf numFmtId="0" fontId="2" fillId="7" borderId="10" xfId="0" applyFont="1" applyFill="1" applyBorder="1" applyAlignment="1">
      <alignment horizontal="right"/>
    </xf>
    <xf numFmtId="0" fontId="2" fillId="2" borderId="10" xfId="0" applyFont="1" applyFill="1" applyBorder="1" applyAlignment="1">
      <alignment horizontal="center"/>
    </xf>
    <xf numFmtId="164" fontId="0" fillId="2" borderId="8" xfId="0" applyNumberFormat="1" applyFill="1" applyBorder="1" applyAlignment="1">
      <alignment horizontal="right"/>
    </xf>
    <xf numFmtId="164" fontId="0" fillId="2" borderId="6" xfId="0" applyNumberFormat="1" applyFill="1" applyBorder="1" applyAlignment="1">
      <alignment horizontal="right"/>
    </xf>
    <xf numFmtId="164" fontId="0" fillId="2" borderId="4" xfId="0" applyNumberFormat="1" applyFill="1" applyBorder="1" applyAlignment="1">
      <alignment horizontal="right"/>
    </xf>
    <xf numFmtId="0" fontId="4" fillId="2" borderId="7" xfId="0" applyFont="1" applyFill="1" applyBorder="1"/>
    <xf numFmtId="164" fontId="4" fillId="2" borderId="6" xfId="0" applyNumberFormat="1" applyFont="1" applyFill="1" applyBorder="1" applyAlignment="1">
      <alignment horizontal="right"/>
    </xf>
    <xf numFmtId="0" fontId="2" fillId="2" borderId="0" xfId="0" applyFont="1" applyFill="1"/>
    <xf numFmtId="0" fontId="0" fillId="0" borderId="3" xfId="0" applyBorder="1"/>
    <xf numFmtId="0" fontId="2" fillId="0" borderId="3" xfId="0" applyFont="1" applyBorder="1"/>
    <xf numFmtId="164" fontId="2" fillId="2" borderId="2" xfId="0" applyNumberFormat="1" applyFont="1" applyFill="1" applyBorder="1" applyAlignment="1">
      <alignment horizontal="center"/>
    </xf>
    <xf numFmtId="0" fontId="2" fillId="3" borderId="12" xfId="0" applyFont="1" applyFill="1" applyBorder="1"/>
    <xf numFmtId="0" fontId="2" fillId="3" borderId="5" xfId="0" applyFont="1" applyFill="1" applyBorder="1"/>
    <xf numFmtId="0" fontId="2" fillId="3" borderId="9" xfId="0" applyFont="1" applyFill="1" applyBorder="1"/>
    <xf numFmtId="0" fontId="2" fillId="3" borderId="7" xfId="0" applyFont="1" applyFill="1" applyBorder="1"/>
    <xf numFmtId="0" fontId="3" fillId="2" borderId="9" xfId="0" applyFont="1" applyFill="1" applyBorder="1" applyAlignment="1">
      <alignment horizontal="center"/>
    </xf>
    <xf numFmtId="0" fontId="3" fillId="2" borderId="11" xfId="0" applyFont="1" applyFill="1" applyBorder="1" applyAlignment="1">
      <alignment horizontal="center"/>
    </xf>
    <xf numFmtId="0" fontId="3" fillId="2" borderId="8" xfId="0" applyFont="1" applyFill="1" applyBorder="1" applyAlignment="1">
      <alignment horizontal="center"/>
    </xf>
    <xf numFmtId="0" fontId="2" fillId="3" borderId="13" xfId="0" applyFont="1" applyFill="1" applyBorder="1"/>
  </cellXfs>
  <cellStyles count="1">
    <cellStyle name="Normal" xfId="0" builtinId="0"/>
  </cellStyles>
  <dxfs count="3">
    <dxf>
      <font>
        <color rgb="FFC00000"/>
      </font>
    </dxf>
    <dxf>
      <font>
        <color rgb="FFFF9900"/>
      </font>
    </dxf>
    <dxf>
      <font>
        <color rgb="FFCC0000"/>
      </font>
    </dxf>
  </dxfs>
  <tableStyles count="0" defaultTableStyle="TableStyleMedium2" defaultPivotStyle="PivotStyleLight16"/>
  <colors>
    <mruColors>
      <color rgb="FFCCCCFF"/>
      <color rgb="FF9999FF"/>
      <color rgb="FFCCFF99"/>
      <color rgb="FF333399"/>
      <color rgb="FF003399"/>
      <color rgb="FF000099"/>
      <color rgb="FFFFFF99"/>
      <color rgb="FF0000CC"/>
      <color rgb="FF0033CC"/>
      <color rgb="FF3333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H38"/>
  <sheetViews>
    <sheetView tabSelected="1" zoomScaleNormal="100" workbookViewId="0">
      <selection activeCell="B4" sqref="B4"/>
    </sheetView>
  </sheetViews>
  <sheetFormatPr defaultRowHeight="12.75" x14ac:dyDescent="0.2"/>
  <cols>
    <col min="1" max="1" width="2.42578125" style="1" customWidth="1"/>
    <col min="2" max="2" width="25" style="1" customWidth="1"/>
    <col min="3" max="3" width="13.42578125" style="1" bestFit="1" customWidth="1"/>
    <col min="4" max="4" width="8.28515625" style="3" bestFit="1" customWidth="1"/>
    <col min="5" max="5" width="5.7109375" style="3" bestFit="1" customWidth="1"/>
    <col min="6" max="6" width="6.7109375" style="1" customWidth="1"/>
    <col min="7" max="7" width="41.85546875" style="1" customWidth="1"/>
    <col min="8" max="8" width="6.5703125" style="2" bestFit="1" customWidth="1"/>
    <col min="9" max="16384" width="9.140625" style="1"/>
  </cols>
  <sheetData>
    <row r="2" spans="2:8" x14ac:dyDescent="0.2">
      <c r="B2" s="38" t="s">
        <v>323</v>
      </c>
      <c r="C2" s="39"/>
      <c r="D2" s="39"/>
      <c r="E2" s="40"/>
      <c r="G2" s="34" t="s">
        <v>331</v>
      </c>
      <c r="H2" s="23">
        <v>1</v>
      </c>
    </row>
    <row r="3" spans="2:8" x14ac:dyDescent="0.2">
      <c r="B3" s="17" t="s">
        <v>8</v>
      </c>
      <c r="C3" s="16" t="s">
        <v>6</v>
      </c>
      <c r="D3" s="15" t="s">
        <v>17</v>
      </c>
      <c r="E3" s="14" t="s">
        <v>5</v>
      </c>
      <c r="G3" s="41" t="s">
        <v>332</v>
      </c>
      <c r="H3" s="23">
        <v>12</v>
      </c>
    </row>
    <row r="4" spans="2:8" x14ac:dyDescent="0.2">
      <c r="B4" s="20"/>
      <c r="C4" s="24">
        <f>IFERROR(VLOOKUP($B4,'Contract data'!$A$1:$E$301,4,FALSE),2)</f>
        <v>2</v>
      </c>
      <c r="D4" s="33">
        <f>IFERROR(VLOOKUP($B4,'Contract data'!$A$1:$E$301,5,FALSE),5)</f>
        <v>5</v>
      </c>
      <c r="E4" s="13"/>
      <c r="F4" s="4"/>
      <c r="G4" s="35" t="s">
        <v>4</v>
      </c>
      <c r="H4" s="23">
        <v>25</v>
      </c>
    </row>
    <row r="5" spans="2:8" x14ac:dyDescent="0.2">
      <c r="B5" s="21"/>
      <c r="C5" s="24">
        <f>IFERROR(VLOOKUP($B5,'Contract data'!$A$1:$E$301,4,FALSE),2)</f>
        <v>2</v>
      </c>
      <c r="D5" s="33">
        <f>IFERROR(VLOOKUP($B5,'Contract data'!$A$1:$E$301,5,FALSE),5)</f>
        <v>5</v>
      </c>
      <c r="E5" s="5"/>
      <c r="F5" s="4"/>
      <c r="G5" s="30"/>
    </row>
    <row r="6" spans="2:8" x14ac:dyDescent="0.2">
      <c r="B6" s="21"/>
      <c r="C6" s="24">
        <f>IFERROR(VLOOKUP($B6,'Contract data'!$A$1:$E$301,4,FALSE),2)</f>
        <v>2</v>
      </c>
      <c r="D6" s="33">
        <f>IFERROR(VLOOKUP($B6,'Contract data'!$A$1:$E$301,5,FALSE),5)</f>
        <v>5</v>
      </c>
      <c r="E6" s="5"/>
      <c r="F6" s="4"/>
      <c r="G6" s="36" t="s">
        <v>16</v>
      </c>
      <c r="H6" s="25">
        <f>2600+(H3*H4-250)</f>
        <v>2650</v>
      </c>
    </row>
    <row r="7" spans="2:8" x14ac:dyDescent="0.2">
      <c r="B7" s="21"/>
      <c r="C7" s="24">
        <f>IFERROR(VLOOKUP($B7,'Contract data'!$A$1:$E$301,4,FALSE),2)</f>
        <v>2</v>
      </c>
      <c r="D7" s="33">
        <f>IFERROR(VLOOKUP($B7,'Contract data'!$A$1:$E$301,5,FALSE),5)</f>
        <v>5</v>
      </c>
      <c r="E7" s="5"/>
      <c r="F7" s="4"/>
      <c r="G7" s="37" t="s">
        <v>333</v>
      </c>
      <c r="H7" s="26">
        <f>H6/H3+2*(H2-H3/2-0.5)</f>
        <v>209.83333333333334</v>
      </c>
    </row>
    <row r="8" spans="2:8" x14ac:dyDescent="0.2">
      <c r="B8" s="21"/>
      <c r="C8" s="24">
        <f>IFERROR(VLOOKUP($B8,'Contract data'!$A$1:$E$301,4,FALSE),2)</f>
        <v>2</v>
      </c>
      <c r="D8" s="33">
        <f>IFERROR(VLOOKUP($B8,'Contract data'!$A$1:$E$301,5,FALSE),5)</f>
        <v>5</v>
      </c>
      <c r="E8" s="5"/>
      <c r="F8" s="4"/>
      <c r="G8" s="35" t="s">
        <v>10</v>
      </c>
      <c r="H8" s="27">
        <f>ROUND(145/260*H6/H3,0)</f>
        <v>123</v>
      </c>
    </row>
    <row r="9" spans="2:8" x14ac:dyDescent="0.2">
      <c r="B9" s="21"/>
      <c r="C9" s="24">
        <f>IFERROR(VLOOKUP($B9,'Contract data'!$A$1:$E$301,4,FALSE),2)</f>
        <v>2</v>
      </c>
      <c r="D9" s="33">
        <f>IFERROR(VLOOKUP($B9,'Contract data'!$A$1:$E$301,5,FALSE),5)</f>
        <v>5</v>
      </c>
      <c r="E9" s="5"/>
      <c r="F9" s="4"/>
    </row>
    <row r="10" spans="2:8" x14ac:dyDescent="0.2">
      <c r="B10" s="21"/>
      <c r="C10" s="24">
        <f>IFERROR(VLOOKUP($B10,'Contract data'!$A$1:$E$301,4,FALSE),2)</f>
        <v>2</v>
      </c>
      <c r="D10" s="33">
        <f>IFERROR(VLOOKUP($B10,'Contract data'!$A$1:$E$301,5,FALSE),5)</f>
        <v>5</v>
      </c>
      <c r="E10" s="5"/>
      <c r="F10" s="4"/>
      <c r="G10" s="12" t="s">
        <v>13</v>
      </c>
      <c r="H10" s="11">
        <f>COUNTIF(E:E,"x")</f>
        <v>0</v>
      </c>
    </row>
    <row r="11" spans="2:8" x14ac:dyDescent="0.2">
      <c r="B11" s="21"/>
      <c r="C11" s="24">
        <f>IFERROR(VLOOKUP($B11,'Contract data'!$A$1:$E$301,4,FALSE),2)</f>
        <v>2</v>
      </c>
      <c r="D11" s="33">
        <f>IFERROR(VLOOKUP($B11,'Contract data'!$A$1:$E$301,5,FALSE),5)</f>
        <v>5</v>
      </c>
      <c r="E11" s="5"/>
      <c r="F11" s="4"/>
      <c r="G11" s="10" t="s">
        <v>11</v>
      </c>
      <c r="H11" s="26">
        <f>SUMIF(E:E,"x",D:D)</f>
        <v>0</v>
      </c>
    </row>
    <row r="12" spans="2:8" x14ac:dyDescent="0.2">
      <c r="B12" s="21"/>
      <c r="C12" s="24">
        <f>IFERROR(VLOOKUP($B12,'Contract data'!$A$1:$E$301,4,FALSE),2)</f>
        <v>2</v>
      </c>
      <c r="D12" s="33">
        <f>IFERROR(VLOOKUP($B12,'Contract data'!$A$1:$E$301,5,FALSE),5)</f>
        <v>5</v>
      </c>
      <c r="E12" s="5"/>
      <c r="F12" s="4"/>
      <c r="G12" s="28" t="s">
        <v>12</v>
      </c>
      <c r="H12" s="29">
        <f>H8-H11</f>
        <v>123</v>
      </c>
    </row>
    <row r="13" spans="2:8" x14ac:dyDescent="0.2">
      <c r="B13" s="21"/>
      <c r="C13" s="24">
        <f>IFERROR(VLOOKUP($B13,'Contract data'!$A$1:$E$301,4,FALSE),2)</f>
        <v>2</v>
      </c>
      <c r="D13" s="33">
        <f>IFERROR(VLOOKUP($B13,'Contract data'!$A$1:$E$301,5,FALSE),5)</f>
        <v>5</v>
      </c>
      <c r="E13" s="5"/>
      <c r="F13" s="4"/>
      <c r="G13" s="17" t="s">
        <v>334</v>
      </c>
      <c r="H13" s="27">
        <f>H7-H11</f>
        <v>209.83333333333334</v>
      </c>
    </row>
    <row r="14" spans="2:8" x14ac:dyDescent="0.2">
      <c r="B14" s="21"/>
      <c r="C14" s="24">
        <f>IFERROR(VLOOKUP($B14,'Contract data'!$A$1:$E$301,4,FALSE),2)</f>
        <v>2</v>
      </c>
      <c r="D14" s="33">
        <f>IFERROR(VLOOKUP($B14,'Contract data'!$A$1:$E$301,5,FALSE),5)</f>
        <v>5</v>
      </c>
      <c r="E14" s="5"/>
      <c r="F14" s="4"/>
    </row>
    <row r="15" spans="2:8" x14ac:dyDescent="0.2">
      <c r="B15" s="21"/>
      <c r="C15" s="24">
        <f>IFERROR(VLOOKUP($B15,'Contract data'!$A$1:$E$301,4,FALSE),2)</f>
        <v>2</v>
      </c>
      <c r="D15" s="33">
        <f>IFERROR(VLOOKUP($B15,'Contract data'!$A$1:$E$301,5,FALSE),5)</f>
        <v>5</v>
      </c>
      <c r="E15" s="5"/>
      <c r="F15" s="4"/>
    </row>
    <row r="16" spans="2:8" x14ac:dyDescent="0.2">
      <c r="B16" s="21"/>
      <c r="C16" s="24">
        <f>IFERROR(VLOOKUP($B16,'Contract data'!$A$1:$E$301,4,FALSE),2)</f>
        <v>2</v>
      </c>
      <c r="D16" s="33">
        <f>IFERROR(VLOOKUP($B16,'Contract data'!$A$1:$E$301,5,FALSE),5)</f>
        <v>5</v>
      </c>
      <c r="E16" s="5"/>
      <c r="F16" s="4"/>
      <c r="G16" s="9" t="s">
        <v>3</v>
      </c>
    </row>
    <row r="17" spans="2:7" x14ac:dyDescent="0.2">
      <c r="B17" s="21"/>
      <c r="C17" s="24">
        <f>IFERROR(VLOOKUP($B17,'Contract data'!$A$1:$E$301,4,FALSE),2)</f>
        <v>2</v>
      </c>
      <c r="D17" s="33">
        <f>IFERROR(VLOOKUP($B17,'Contract data'!$A$1:$E$301,5,FALSE),5)</f>
        <v>5</v>
      </c>
      <c r="E17" s="5"/>
      <c r="F17" s="4"/>
      <c r="G17" s="18" t="s">
        <v>327</v>
      </c>
    </row>
    <row r="18" spans="2:7" x14ac:dyDescent="0.2">
      <c r="B18" s="21"/>
      <c r="C18" s="24">
        <f>IFERROR(VLOOKUP($B18,'Contract data'!$A$1:$E$301,4,FALSE),2)</f>
        <v>2</v>
      </c>
      <c r="D18" s="33">
        <f>IFERROR(VLOOKUP($B18,'Contract data'!$A$1:$E$301,5,FALSE),5)</f>
        <v>5</v>
      </c>
      <c r="E18" s="5"/>
      <c r="F18" s="4"/>
      <c r="G18" s="18" t="s">
        <v>328</v>
      </c>
    </row>
    <row r="19" spans="2:7" x14ac:dyDescent="0.2">
      <c r="B19" s="21"/>
      <c r="C19" s="24">
        <f>IFERROR(VLOOKUP($B19,'Contract data'!$A$1:$E$301,4,FALSE),2)</f>
        <v>2</v>
      </c>
      <c r="D19" s="33">
        <f>IFERROR(VLOOKUP($B19,'Contract data'!$A$1:$E$301,5,FALSE),5)</f>
        <v>5</v>
      </c>
      <c r="E19" s="5"/>
      <c r="F19" s="4"/>
      <c r="G19" s="18" t="s">
        <v>329</v>
      </c>
    </row>
    <row r="20" spans="2:7" x14ac:dyDescent="0.2">
      <c r="B20" s="21"/>
      <c r="C20" s="24">
        <f>IFERROR(VLOOKUP($B20,'Contract data'!$A$1:$E$301,4,FALSE),2)</f>
        <v>2</v>
      </c>
      <c r="D20" s="33">
        <f>IFERROR(VLOOKUP($B20,'Contract data'!$A$1:$E$301,5,FALSE),5)</f>
        <v>5</v>
      </c>
      <c r="E20" s="5"/>
      <c r="F20" s="4"/>
      <c r="G20" s="18" t="s">
        <v>14</v>
      </c>
    </row>
    <row r="21" spans="2:7" x14ac:dyDescent="0.2">
      <c r="B21" s="21"/>
      <c r="C21" s="24">
        <f>IFERROR(VLOOKUP($B21,'Contract data'!$A$1:$E$301,4,FALSE),2)</f>
        <v>2</v>
      </c>
      <c r="D21" s="33">
        <f>IFERROR(VLOOKUP($B21,'Contract data'!$A$1:$E$301,5,FALSE),5)</f>
        <v>5</v>
      </c>
      <c r="E21" s="5"/>
      <c r="F21" s="4"/>
      <c r="G21" s="8" t="s">
        <v>2</v>
      </c>
    </row>
    <row r="22" spans="2:7" x14ac:dyDescent="0.2">
      <c r="B22" s="21"/>
      <c r="C22" s="24">
        <f>IFERROR(VLOOKUP($B22,'Contract data'!$A$1:$E$301,4,FALSE),2)</f>
        <v>2</v>
      </c>
      <c r="D22" s="33">
        <f>IFERROR(VLOOKUP($B22,'Contract data'!$A$1:$E$301,5,FALSE),5)</f>
        <v>5</v>
      </c>
      <c r="E22" s="5"/>
      <c r="F22" s="4"/>
    </row>
    <row r="23" spans="2:7" x14ac:dyDescent="0.2">
      <c r="B23" s="21"/>
      <c r="C23" s="24">
        <f>IFERROR(VLOOKUP($B23,'Contract data'!$A$1:$E$301,4,FALSE),2)</f>
        <v>2</v>
      </c>
      <c r="D23" s="33">
        <f>IFERROR(VLOOKUP($B23,'Contract data'!$A$1:$E$301,5,FALSE),5)</f>
        <v>5</v>
      </c>
      <c r="E23" s="5"/>
      <c r="F23" s="4"/>
      <c r="G23" s="7" t="s">
        <v>1</v>
      </c>
    </row>
    <row r="24" spans="2:7" x14ac:dyDescent="0.2">
      <c r="B24" s="21"/>
      <c r="C24" s="24">
        <f>IFERROR(VLOOKUP($B24,'Contract data'!$A$1:$E$301,4,FALSE),2)</f>
        <v>2</v>
      </c>
      <c r="D24" s="33">
        <f>IFERROR(VLOOKUP($B24,'Contract data'!$A$1:$E$301,5,FALSE),5)</f>
        <v>5</v>
      </c>
      <c r="E24" s="5"/>
      <c r="F24" s="4"/>
      <c r="G24" s="18" t="s">
        <v>324</v>
      </c>
    </row>
    <row r="25" spans="2:7" x14ac:dyDescent="0.2">
      <c r="B25" s="21"/>
      <c r="C25" s="24">
        <f>IFERROR(VLOOKUP($B25,'Contract data'!$A$1:$E$301,4,FALSE),2)</f>
        <v>2</v>
      </c>
      <c r="D25" s="33">
        <f>IFERROR(VLOOKUP($B25,'Contract data'!$A$1:$E$301,5,FALSE),5)</f>
        <v>5</v>
      </c>
      <c r="E25" s="5"/>
      <c r="F25" s="4"/>
      <c r="G25" s="19" t="s">
        <v>326</v>
      </c>
    </row>
    <row r="26" spans="2:7" x14ac:dyDescent="0.2">
      <c r="B26" s="21"/>
      <c r="C26" s="24">
        <f>IFERROR(VLOOKUP($B26,'Contract data'!$A$1:$E$301,4,FALSE),2)</f>
        <v>2</v>
      </c>
      <c r="D26" s="33">
        <f>IFERROR(VLOOKUP($B26,'Contract data'!$A$1:$E$301,5,FALSE),5)</f>
        <v>5</v>
      </c>
      <c r="E26" s="5"/>
      <c r="F26" s="4"/>
      <c r="G26" s="18" t="s">
        <v>330</v>
      </c>
    </row>
    <row r="27" spans="2:7" x14ac:dyDescent="0.2">
      <c r="B27" s="22"/>
      <c r="C27" s="24">
        <f>IFERROR(VLOOKUP($B27,'Contract data'!$A$1:$E$301,4,FALSE),2)</f>
        <v>2</v>
      </c>
      <c r="D27" s="33">
        <f>IFERROR(VLOOKUP($B27,'Contract data'!$A$1:$E$301,5,FALSE),5)</f>
        <v>5</v>
      </c>
      <c r="E27" s="5"/>
      <c r="F27" s="4"/>
      <c r="G27" s="6" t="s">
        <v>0</v>
      </c>
    </row>
    <row r="28" spans="2:7" x14ac:dyDescent="0.2">
      <c r="B28" s="21"/>
      <c r="C28" s="24">
        <f>IFERROR(VLOOKUP($B28,'Contract data'!$A$1:$E$301,4,FALSE),2)</f>
        <v>2</v>
      </c>
      <c r="D28" s="33">
        <f>IFERROR(VLOOKUP($B28,'Contract data'!$A$1:$E$301,5,FALSE),5)</f>
        <v>5</v>
      </c>
      <c r="E28" s="5"/>
      <c r="F28" s="4"/>
      <c r="G28" s="19" t="s">
        <v>9</v>
      </c>
    </row>
    <row r="29" spans="2:7" x14ac:dyDescent="0.2">
      <c r="B29" s="21"/>
      <c r="C29" s="24">
        <f>IFERROR(VLOOKUP($B29,'Contract data'!$A$1:$E$301,4,FALSE),2)</f>
        <v>2</v>
      </c>
      <c r="D29" s="33">
        <f>IFERROR(VLOOKUP($B29,'Contract data'!$A$1:$E$301,5,FALSE),5)</f>
        <v>5</v>
      </c>
      <c r="E29" s="5"/>
      <c r="F29" s="4"/>
      <c r="G29" s="6" t="s">
        <v>15</v>
      </c>
    </row>
    <row r="30" spans="2:7" x14ac:dyDescent="0.2">
      <c r="B30" s="22"/>
      <c r="C30" s="24">
        <f>IFERROR(VLOOKUP($B30,'Contract data'!$A$1:$E$301,4,FALSE),2)</f>
        <v>2</v>
      </c>
      <c r="D30" s="33">
        <f>IFERROR(VLOOKUP($B30,'Contract data'!$A$1:$E$301,5,FALSE),5)</f>
        <v>5</v>
      </c>
      <c r="E30" s="5"/>
      <c r="F30" s="4"/>
    </row>
    <row r="31" spans="2:7" x14ac:dyDescent="0.2">
      <c r="B31" s="22"/>
      <c r="C31" s="24">
        <f>IFERROR(VLOOKUP($B31,'Contract data'!$A$1:$E$301,4,FALSE),2)</f>
        <v>2</v>
      </c>
      <c r="D31" s="33">
        <f>IFERROR(VLOOKUP($B31,'Contract data'!$A$1:$E$301,5,FALSE),5)</f>
        <v>5</v>
      </c>
      <c r="E31" s="5"/>
      <c r="F31" s="4"/>
    </row>
    <row r="32" spans="2:7" x14ac:dyDescent="0.2">
      <c r="B32" s="21"/>
      <c r="C32" s="24">
        <f>IFERROR(VLOOKUP($B32,'Contract data'!$A$1:$E$301,4,FALSE),2)</f>
        <v>2</v>
      </c>
      <c r="D32" s="33">
        <f>IFERROR(VLOOKUP($B32,'Contract data'!$A$1:$E$301,5,FALSE),5)</f>
        <v>5</v>
      </c>
      <c r="E32" s="5"/>
      <c r="F32" s="4"/>
    </row>
    <row r="33" spans="2:6" x14ac:dyDescent="0.2">
      <c r="B33" s="22"/>
      <c r="C33" s="24">
        <f>IFERROR(VLOOKUP($B33,'Contract data'!$A$1:$E$301,4,FALSE),2)</f>
        <v>2</v>
      </c>
      <c r="D33" s="33">
        <f>IFERROR(VLOOKUP($B33,'Contract data'!$A$1:$E$301,5,FALSE),5)</f>
        <v>5</v>
      </c>
      <c r="E33" s="5"/>
      <c r="F33" s="4"/>
    </row>
    <row r="34" spans="2:6" x14ac:dyDescent="0.2">
      <c r="B34" s="22"/>
      <c r="C34" s="24">
        <f>IFERROR(VLOOKUP($B34,'Contract data'!$A$1:$E$301,4,FALSE),2)</f>
        <v>2</v>
      </c>
      <c r="D34" s="33">
        <f>IFERROR(VLOOKUP($B34,'Contract data'!$A$1:$E$301,5,FALSE),5)</f>
        <v>5</v>
      </c>
      <c r="E34" s="5"/>
      <c r="F34" s="4"/>
    </row>
    <row r="35" spans="2:6" x14ac:dyDescent="0.2">
      <c r="B35" s="22"/>
      <c r="C35" s="24">
        <f>IFERROR(VLOOKUP($B35,'Contract data'!$A$1:$E$301,4,FALSE),2)</f>
        <v>2</v>
      </c>
      <c r="D35" s="33">
        <f>IFERROR(VLOOKUP($B35,'Contract data'!$A$1:$E$301,5,FALSE),5)</f>
        <v>5</v>
      </c>
      <c r="E35" s="5"/>
      <c r="F35" s="4"/>
    </row>
    <row r="36" spans="2:6" x14ac:dyDescent="0.2">
      <c r="B36" s="21"/>
      <c r="C36" s="24">
        <f>IFERROR(VLOOKUP($B36,'Contract data'!$A$1:$E$301,4,FALSE),2)</f>
        <v>2</v>
      </c>
      <c r="D36" s="33">
        <f>IFERROR(VLOOKUP($B36,'Contract data'!$A$1:$E$301,5,FALSE),5)</f>
        <v>5</v>
      </c>
      <c r="E36" s="5"/>
      <c r="F36" s="4"/>
    </row>
    <row r="37" spans="2:6" x14ac:dyDescent="0.2">
      <c r="B37" s="22"/>
      <c r="C37" s="24">
        <f>IFERROR(VLOOKUP($B37,'Contract data'!$A$1:$E$301,4,FALSE),2)</f>
        <v>2</v>
      </c>
      <c r="D37" s="33">
        <f>IFERROR(VLOOKUP($B37,'Contract data'!$A$1:$E$301,5,FALSE),5)</f>
        <v>5</v>
      </c>
      <c r="E37" s="5"/>
      <c r="F37" s="4"/>
    </row>
    <row r="38" spans="2:6" x14ac:dyDescent="0.2">
      <c r="B38" s="22"/>
      <c r="C38" s="24">
        <f>IFERROR(VLOOKUP($B38,'Contract data'!$A$1:$E$301,4,FALSE),2)</f>
        <v>2</v>
      </c>
      <c r="D38" s="33">
        <f>IFERROR(VLOOKUP($B38,'Contract data'!$A$1:$E$301,5,FALSE),5)</f>
        <v>5</v>
      </c>
      <c r="E38" s="5"/>
      <c r="F38" s="4"/>
    </row>
  </sheetData>
  <mergeCells count="1">
    <mergeCell ref="B2:E2"/>
  </mergeCells>
  <conditionalFormatting sqref="C4:C38">
    <cfRule type="cellIs" dxfId="2" priority="2" stopIfTrue="1" operator="greaterThan">
      <formula>3</formula>
    </cfRule>
    <cfRule type="cellIs" dxfId="1" priority="3" stopIfTrue="1" operator="equal">
      <formula>3</formula>
    </cfRule>
  </conditionalFormatting>
  <conditionalFormatting sqref="H12">
    <cfRule type="cellIs" dxfId="0" priority="1" operator="lessThan">
      <formula>0</formula>
    </cfRule>
  </conditionalFormatting>
  <pageMargins left="0.75" right="0.75" top="1" bottom="1" header="0.5" footer="0.5"/>
  <pageSetup orientation="portrait" horizontalDpi="4294967293" verticalDpi="3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01"/>
  <sheetViews>
    <sheetView workbookViewId="0">
      <pane ySplit="1" topLeftCell="A2" activePane="bottomLeft" state="frozen"/>
      <selection pane="bottomLeft" activeCell="A2" sqref="A2"/>
    </sheetView>
  </sheetViews>
  <sheetFormatPr defaultRowHeight="12.75" x14ac:dyDescent="0.2"/>
  <cols>
    <col min="1" max="1" width="23.140625" bestFit="1" customWidth="1"/>
    <col min="2" max="2" width="13.7109375" bestFit="1" customWidth="1"/>
    <col min="3" max="3" width="18.28515625" bestFit="1" customWidth="1"/>
    <col min="4" max="4" width="17.28515625" bestFit="1" customWidth="1"/>
    <col min="5" max="5" width="23.85546875" bestFit="1" customWidth="1"/>
  </cols>
  <sheetData>
    <row r="1" spans="1:5" x14ac:dyDescent="0.2">
      <c r="A1" s="31" t="s">
        <v>7</v>
      </c>
      <c r="B1" s="32" t="s">
        <v>19</v>
      </c>
      <c r="C1" s="31" t="s">
        <v>20</v>
      </c>
      <c r="D1" s="32" t="s">
        <v>18</v>
      </c>
      <c r="E1" s="32" t="s">
        <v>325</v>
      </c>
    </row>
    <row r="2" spans="1:5" x14ac:dyDescent="0.2">
      <c r="A2" t="s">
        <v>302</v>
      </c>
      <c r="B2">
        <v>2</v>
      </c>
      <c r="C2" t="s">
        <v>322</v>
      </c>
      <c r="D2">
        <v>2</v>
      </c>
      <c r="E2">
        <f>IF(D2&gt;3,MAX(B2,ROUND(IFERROR(C2*(1+0.175*(D2-3)),5*(1+0.175*(D2-3))),0)),MAX(B2,5))</f>
        <v>5</v>
      </c>
    </row>
    <row r="3" spans="1:5" x14ac:dyDescent="0.2">
      <c r="A3" t="s">
        <v>186</v>
      </c>
      <c r="B3">
        <v>6</v>
      </c>
      <c r="C3" t="s">
        <v>322</v>
      </c>
      <c r="D3">
        <v>2</v>
      </c>
      <c r="E3">
        <f t="shared" ref="E3:E66" si="0">IF(D3&gt;3,MAX(B3,ROUND(IFERROR(C3*(1+0.175*(D3-3)),5*(1+0.175*(D3-3))),0)),MAX(B3,5))</f>
        <v>6</v>
      </c>
    </row>
    <row r="4" spans="1:5" x14ac:dyDescent="0.2">
      <c r="A4" t="s">
        <v>307</v>
      </c>
      <c r="B4">
        <v>1</v>
      </c>
      <c r="C4" t="s">
        <v>322</v>
      </c>
      <c r="D4">
        <v>2</v>
      </c>
      <c r="E4">
        <f t="shared" si="0"/>
        <v>5</v>
      </c>
    </row>
    <row r="5" spans="1:5" x14ac:dyDescent="0.2">
      <c r="A5" t="s">
        <v>286</v>
      </c>
      <c r="B5">
        <v>1</v>
      </c>
      <c r="C5" t="s">
        <v>322</v>
      </c>
      <c r="D5">
        <v>2</v>
      </c>
      <c r="E5">
        <f t="shared" si="0"/>
        <v>5</v>
      </c>
    </row>
    <row r="6" spans="1:5" x14ac:dyDescent="0.2">
      <c r="A6" t="s">
        <v>311</v>
      </c>
      <c r="B6">
        <v>2</v>
      </c>
      <c r="C6" t="s">
        <v>322</v>
      </c>
      <c r="D6">
        <v>2</v>
      </c>
      <c r="E6">
        <f t="shared" si="0"/>
        <v>5</v>
      </c>
    </row>
    <row r="7" spans="1:5" x14ac:dyDescent="0.2">
      <c r="A7" t="s">
        <v>24</v>
      </c>
      <c r="B7">
        <v>47</v>
      </c>
      <c r="C7">
        <v>40</v>
      </c>
      <c r="D7">
        <v>5</v>
      </c>
      <c r="E7">
        <f t="shared" si="0"/>
        <v>54</v>
      </c>
    </row>
    <row r="8" spans="1:5" x14ac:dyDescent="0.2">
      <c r="A8" t="s">
        <v>231</v>
      </c>
      <c r="B8">
        <v>2</v>
      </c>
      <c r="C8" t="s">
        <v>322</v>
      </c>
      <c r="D8">
        <v>2</v>
      </c>
      <c r="E8">
        <f t="shared" si="0"/>
        <v>5</v>
      </c>
    </row>
    <row r="9" spans="1:5" x14ac:dyDescent="0.2">
      <c r="A9" t="s">
        <v>270</v>
      </c>
      <c r="B9">
        <v>2</v>
      </c>
      <c r="C9" t="s">
        <v>322</v>
      </c>
      <c r="D9">
        <v>2</v>
      </c>
      <c r="E9">
        <f t="shared" si="0"/>
        <v>5</v>
      </c>
    </row>
    <row r="10" spans="1:5" x14ac:dyDescent="0.2">
      <c r="A10" t="s">
        <v>141</v>
      </c>
      <c r="B10">
        <v>22</v>
      </c>
      <c r="C10" t="s">
        <v>322</v>
      </c>
      <c r="D10">
        <v>2</v>
      </c>
      <c r="E10">
        <f t="shared" si="0"/>
        <v>22</v>
      </c>
    </row>
    <row r="11" spans="1:5" x14ac:dyDescent="0.2">
      <c r="A11" t="s">
        <v>288</v>
      </c>
      <c r="B11">
        <v>1</v>
      </c>
      <c r="C11" t="s">
        <v>322</v>
      </c>
      <c r="D11">
        <v>2</v>
      </c>
      <c r="E11">
        <f t="shared" si="0"/>
        <v>5</v>
      </c>
    </row>
    <row r="12" spans="1:5" x14ac:dyDescent="0.2">
      <c r="A12" t="s">
        <v>248</v>
      </c>
      <c r="B12">
        <v>3</v>
      </c>
      <c r="C12" t="s">
        <v>322</v>
      </c>
      <c r="D12">
        <v>2</v>
      </c>
      <c r="E12">
        <f t="shared" si="0"/>
        <v>5</v>
      </c>
    </row>
    <row r="13" spans="1:5" x14ac:dyDescent="0.2">
      <c r="A13" t="s">
        <v>44</v>
      </c>
      <c r="B13">
        <v>32</v>
      </c>
      <c r="C13">
        <v>31</v>
      </c>
      <c r="D13">
        <v>4</v>
      </c>
      <c r="E13">
        <f t="shared" si="0"/>
        <v>36</v>
      </c>
    </row>
    <row r="14" spans="1:5" x14ac:dyDescent="0.2">
      <c r="A14" t="s">
        <v>26</v>
      </c>
      <c r="B14">
        <v>33</v>
      </c>
      <c r="C14">
        <v>25</v>
      </c>
      <c r="D14">
        <v>5</v>
      </c>
      <c r="E14">
        <f t="shared" si="0"/>
        <v>34</v>
      </c>
    </row>
    <row r="15" spans="1:5" x14ac:dyDescent="0.2">
      <c r="A15" t="s">
        <v>121</v>
      </c>
      <c r="B15">
        <v>25</v>
      </c>
      <c r="C15">
        <v>24</v>
      </c>
      <c r="D15">
        <v>3</v>
      </c>
      <c r="E15">
        <f t="shared" si="0"/>
        <v>25</v>
      </c>
    </row>
    <row r="16" spans="1:5" x14ac:dyDescent="0.2">
      <c r="A16" t="s">
        <v>221</v>
      </c>
      <c r="B16">
        <v>3</v>
      </c>
      <c r="C16" t="s">
        <v>322</v>
      </c>
      <c r="D16">
        <v>2</v>
      </c>
      <c r="E16">
        <f t="shared" si="0"/>
        <v>5</v>
      </c>
    </row>
    <row r="17" spans="1:5" x14ac:dyDescent="0.2">
      <c r="A17" t="s">
        <v>43</v>
      </c>
      <c r="B17">
        <v>5</v>
      </c>
      <c r="C17">
        <v>15</v>
      </c>
      <c r="D17">
        <v>4</v>
      </c>
      <c r="E17">
        <f t="shared" si="0"/>
        <v>18</v>
      </c>
    </row>
    <row r="18" spans="1:5" x14ac:dyDescent="0.2">
      <c r="A18" t="s">
        <v>75</v>
      </c>
      <c r="B18">
        <v>5</v>
      </c>
      <c r="C18">
        <v>15</v>
      </c>
      <c r="D18">
        <v>3</v>
      </c>
      <c r="E18">
        <f t="shared" si="0"/>
        <v>5</v>
      </c>
    </row>
    <row r="19" spans="1:5" x14ac:dyDescent="0.2">
      <c r="A19" t="s">
        <v>297</v>
      </c>
      <c r="B19">
        <v>1</v>
      </c>
      <c r="C19" t="s">
        <v>322</v>
      </c>
      <c r="D19">
        <v>2</v>
      </c>
      <c r="E19">
        <f t="shared" si="0"/>
        <v>5</v>
      </c>
    </row>
    <row r="20" spans="1:5" x14ac:dyDescent="0.2">
      <c r="A20" t="s">
        <v>310</v>
      </c>
      <c r="B20">
        <v>2</v>
      </c>
      <c r="C20" t="s">
        <v>322</v>
      </c>
      <c r="D20">
        <v>2</v>
      </c>
      <c r="E20">
        <f t="shared" si="0"/>
        <v>5</v>
      </c>
    </row>
    <row r="21" spans="1:5" x14ac:dyDescent="0.2">
      <c r="A21" t="s">
        <v>103</v>
      </c>
      <c r="B21">
        <v>7</v>
      </c>
      <c r="C21">
        <v>13</v>
      </c>
      <c r="D21">
        <v>3</v>
      </c>
      <c r="E21">
        <f t="shared" si="0"/>
        <v>7</v>
      </c>
    </row>
    <row r="22" spans="1:5" x14ac:dyDescent="0.2">
      <c r="A22" t="s">
        <v>159</v>
      </c>
      <c r="B22">
        <v>9</v>
      </c>
      <c r="C22" t="s">
        <v>322</v>
      </c>
      <c r="D22">
        <v>2</v>
      </c>
      <c r="E22">
        <f t="shared" si="0"/>
        <v>9</v>
      </c>
    </row>
    <row r="23" spans="1:5" x14ac:dyDescent="0.2">
      <c r="A23" t="s">
        <v>158</v>
      </c>
      <c r="B23">
        <v>12</v>
      </c>
      <c r="C23" t="s">
        <v>322</v>
      </c>
      <c r="D23">
        <v>2</v>
      </c>
      <c r="E23">
        <f t="shared" si="0"/>
        <v>12</v>
      </c>
    </row>
    <row r="24" spans="1:5" x14ac:dyDescent="0.2">
      <c r="A24" t="s">
        <v>37</v>
      </c>
      <c r="B24">
        <v>37</v>
      </c>
      <c r="C24">
        <v>48</v>
      </c>
      <c r="D24">
        <v>4</v>
      </c>
      <c r="E24">
        <f t="shared" si="0"/>
        <v>56</v>
      </c>
    </row>
    <row r="25" spans="1:5" x14ac:dyDescent="0.2">
      <c r="A25" t="s">
        <v>218</v>
      </c>
      <c r="B25">
        <v>4</v>
      </c>
      <c r="C25" t="s">
        <v>322</v>
      </c>
      <c r="D25">
        <v>2</v>
      </c>
      <c r="E25">
        <f t="shared" si="0"/>
        <v>5</v>
      </c>
    </row>
    <row r="26" spans="1:5" x14ac:dyDescent="0.2">
      <c r="A26" t="s">
        <v>200</v>
      </c>
      <c r="B26">
        <v>7</v>
      </c>
      <c r="C26" t="s">
        <v>322</v>
      </c>
      <c r="D26">
        <v>2</v>
      </c>
      <c r="E26">
        <f t="shared" si="0"/>
        <v>7</v>
      </c>
    </row>
    <row r="27" spans="1:5" x14ac:dyDescent="0.2">
      <c r="A27" t="s">
        <v>171</v>
      </c>
      <c r="B27">
        <v>11</v>
      </c>
      <c r="C27" t="s">
        <v>322</v>
      </c>
      <c r="D27">
        <v>2</v>
      </c>
      <c r="E27">
        <f t="shared" si="0"/>
        <v>11</v>
      </c>
    </row>
    <row r="28" spans="1:5" x14ac:dyDescent="0.2">
      <c r="A28" t="s">
        <v>309</v>
      </c>
      <c r="B28">
        <v>1</v>
      </c>
      <c r="C28" t="s">
        <v>322</v>
      </c>
      <c r="D28">
        <v>2</v>
      </c>
      <c r="E28">
        <f t="shared" si="0"/>
        <v>5</v>
      </c>
    </row>
    <row r="29" spans="1:5" x14ac:dyDescent="0.2">
      <c r="A29" t="s">
        <v>113</v>
      </c>
      <c r="B29">
        <v>5</v>
      </c>
      <c r="C29">
        <v>33</v>
      </c>
      <c r="D29">
        <v>3</v>
      </c>
      <c r="E29">
        <f t="shared" si="0"/>
        <v>5</v>
      </c>
    </row>
    <row r="30" spans="1:5" x14ac:dyDescent="0.2">
      <c r="A30" t="s">
        <v>65</v>
      </c>
      <c r="B30">
        <v>5</v>
      </c>
      <c r="C30">
        <v>37</v>
      </c>
      <c r="D30">
        <v>3</v>
      </c>
      <c r="E30">
        <f t="shared" si="0"/>
        <v>5</v>
      </c>
    </row>
    <row r="31" spans="1:5" x14ac:dyDescent="0.2">
      <c r="A31" t="s">
        <v>208</v>
      </c>
      <c r="B31">
        <v>3</v>
      </c>
      <c r="C31" t="s">
        <v>322</v>
      </c>
      <c r="D31">
        <v>2</v>
      </c>
      <c r="E31">
        <f t="shared" si="0"/>
        <v>5</v>
      </c>
    </row>
    <row r="32" spans="1:5" x14ac:dyDescent="0.2">
      <c r="A32" t="s">
        <v>232</v>
      </c>
      <c r="B32">
        <v>4</v>
      </c>
      <c r="C32" t="s">
        <v>322</v>
      </c>
      <c r="D32">
        <v>2</v>
      </c>
      <c r="E32">
        <f t="shared" si="0"/>
        <v>5</v>
      </c>
    </row>
    <row r="33" spans="1:5" x14ac:dyDescent="0.2">
      <c r="A33" t="s">
        <v>35</v>
      </c>
      <c r="B33">
        <v>15</v>
      </c>
      <c r="C33">
        <v>20</v>
      </c>
      <c r="D33">
        <v>4</v>
      </c>
      <c r="E33">
        <f t="shared" si="0"/>
        <v>24</v>
      </c>
    </row>
    <row r="34" spans="1:5" x14ac:dyDescent="0.2">
      <c r="A34" t="s">
        <v>230</v>
      </c>
      <c r="B34">
        <v>5</v>
      </c>
      <c r="C34" t="s">
        <v>322</v>
      </c>
      <c r="D34">
        <v>2</v>
      </c>
      <c r="E34">
        <f t="shared" si="0"/>
        <v>5</v>
      </c>
    </row>
    <row r="35" spans="1:5" x14ac:dyDescent="0.2">
      <c r="A35" t="s">
        <v>254</v>
      </c>
      <c r="B35">
        <v>1</v>
      </c>
      <c r="C35" t="s">
        <v>322</v>
      </c>
      <c r="D35">
        <v>2</v>
      </c>
      <c r="E35">
        <f t="shared" si="0"/>
        <v>5</v>
      </c>
    </row>
    <row r="36" spans="1:5" x14ac:dyDescent="0.2">
      <c r="A36" t="s">
        <v>275</v>
      </c>
      <c r="B36">
        <v>3</v>
      </c>
      <c r="C36" t="s">
        <v>322</v>
      </c>
      <c r="D36">
        <v>2</v>
      </c>
      <c r="E36">
        <f t="shared" si="0"/>
        <v>5</v>
      </c>
    </row>
    <row r="37" spans="1:5" x14ac:dyDescent="0.2">
      <c r="A37" t="s">
        <v>170</v>
      </c>
      <c r="B37">
        <v>7</v>
      </c>
      <c r="C37" t="s">
        <v>322</v>
      </c>
      <c r="D37">
        <v>2</v>
      </c>
      <c r="E37">
        <f t="shared" si="0"/>
        <v>7</v>
      </c>
    </row>
    <row r="38" spans="1:5" x14ac:dyDescent="0.2">
      <c r="A38" t="s">
        <v>257</v>
      </c>
      <c r="B38">
        <v>2</v>
      </c>
      <c r="C38" t="s">
        <v>322</v>
      </c>
      <c r="D38">
        <v>2</v>
      </c>
      <c r="E38">
        <f t="shared" si="0"/>
        <v>5</v>
      </c>
    </row>
    <row r="39" spans="1:5" x14ac:dyDescent="0.2">
      <c r="A39" t="s">
        <v>116</v>
      </c>
      <c r="B39">
        <v>17</v>
      </c>
      <c r="C39">
        <v>23</v>
      </c>
      <c r="D39">
        <v>3</v>
      </c>
      <c r="E39">
        <f t="shared" si="0"/>
        <v>17</v>
      </c>
    </row>
    <row r="40" spans="1:5" x14ac:dyDescent="0.2">
      <c r="A40" t="s">
        <v>292</v>
      </c>
      <c r="B40">
        <v>1</v>
      </c>
      <c r="C40" t="s">
        <v>322</v>
      </c>
      <c r="D40">
        <v>2</v>
      </c>
      <c r="E40">
        <f t="shared" si="0"/>
        <v>5</v>
      </c>
    </row>
    <row r="41" spans="1:5" x14ac:dyDescent="0.2">
      <c r="A41" t="s">
        <v>66</v>
      </c>
      <c r="B41">
        <v>5</v>
      </c>
      <c r="C41" t="s">
        <v>321</v>
      </c>
      <c r="D41">
        <v>3</v>
      </c>
      <c r="E41">
        <f t="shared" si="0"/>
        <v>5</v>
      </c>
    </row>
    <row r="42" spans="1:5" x14ac:dyDescent="0.2">
      <c r="A42" t="s">
        <v>299</v>
      </c>
      <c r="B42">
        <v>1</v>
      </c>
      <c r="C42" t="s">
        <v>322</v>
      </c>
      <c r="D42">
        <v>2</v>
      </c>
      <c r="E42">
        <f t="shared" si="0"/>
        <v>5</v>
      </c>
    </row>
    <row r="43" spans="1:5" x14ac:dyDescent="0.2">
      <c r="A43" t="s">
        <v>53</v>
      </c>
      <c r="B43">
        <v>5</v>
      </c>
      <c r="C43">
        <v>5</v>
      </c>
      <c r="D43">
        <v>3</v>
      </c>
      <c r="E43">
        <f t="shared" si="0"/>
        <v>5</v>
      </c>
    </row>
    <row r="44" spans="1:5" x14ac:dyDescent="0.2">
      <c r="A44" t="s">
        <v>216</v>
      </c>
      <c r="B44">
        <v>5</v>
      </c>
      <c r="C44" t="s">
        <v>322</v>
      </c>
      <c r="D44">
        <v>2</v>
      </c>
      <c r="E44">
        <f t="shared" si="0"/>
        <v>5</v>
      </c>
    </row>
    <row r="45" spans="1:5" x14ac:dyDescent="0.2">
      <c r="A45" t="s">
        <v>94</v>
      </c>
      <c r="B45">
        <v>5</v>
      </c>
      <c r="C45" t="s">
        <v>321</v>
      </c>
      <c r="D45">
        <v>3</v>
      </c>
      <c r="E45">
        <f t="shared" si="0"/>
        <v>5</v>
      </c>
    </row>
    <row r="46" spans="1:5" x14ac:dyDescent="0.2">
      <c r="A46" t="s">
        <v>313</v>
      </c>
      <c r="B46">
        <v>1</v>
      </c>
      <c r="C46" t="s">
        <v>322</v>
      </c>
      <c r="D46">
        <v>2</v>
      </c>
      <c r="E46">
        <f t="shared" si="0"/>
        <v>5</v>
      </c>
    </row>
    <row r="47" spans="1:5" x14ac:dyDescent="0.2">
      <c r="A47" t="s">
        <v>251</v>
      </c>
      <c r="B47">
        <v>3</v>
      </c>
      <c r="C47" t="s">
        <v>322</v>
      </c>
      <c r="D47">
        <v>2</v>
      </c>
      <c r="E47">
        <f t="shared" si="0"/>
        <v>5</v>
      </c>
    </row>
    <row r="48" spans="1:5" x14ac:dyDescent="0.2">
      <c r="A48" t="s">
        <v>174</v>
      </c>
      <c r="B48">
        <v>7</v>
      </c>
      <c r="C48" t="s">
        <v>322</v>
      </c>
      <c r="D48">
        <v>2</v>
      </c>
      <c r="E48">
        <f t="shared" si="0"/>
        <v>7</v>
      </c>
    </row>
    <row r="49" spans="1:5" x14ac:dyDescent="0.2">
      <c r="A49" t="s">
        <v>295</v>
      </c>
      <c r="B49">
        <v>1</v>
      </c>
      <c r="C49" t="s">
        <v>322</v>
      </c>
      <c r="D49">
        <v>2</v>
      </c>
      <c r="E49">
        <f t="shared" si="0"/>
        <v>5</v>
      </c>
    </row>
    <row r="50" spans="1:5" x14ac:dyDescent="0.2">
      <c r="A50" t="s">
        <v>54</v>
      </c>
      <c r="B50">
        <v>5</v>
      </c>
      <c r="C50">
        <v>14</v>
      </c>
      <c r="D50">
        <v>3</v>
      </c>
      <c r="E50">
        <f t="shared" si="0"/>
        <v>5</v>
      </c>
    </row>
    <row r="51" spans="1:5" x14ac:dyDescent="0.2">
      <c r="A51" t="s">
        <v>199</v>
      </c>
      <c r="B51">
        <v>4</v>
      </c>
      <c r="C51" t="s">
        <v>322</v>
      </c>
      <c r="D51">
        <v>2</v>
      </c>
      <c r="E51">
        <f t="shared" si="0"/>
        <v>5</v>
      </c>
    </row>
    <row r="52" spans="1:5" x14ac:dyDescent="0.2">
      <c r="A52" t="s">
        <v>93</v>
      </c>
      <c r="B52">
        <v>5</v>
      </c>
      <c r="C52" t="s">
        <v>321</v>
      </c>
      <c r="D52">
        <v>3</v>
      </c>
      <c r="E52">
        <f t="shared" si="0"/>
        <v>5</v>
      </c>
    </row>
    <row r="53" spans="1:5" x14ac:dyDescent="0.2">
      <c r="A53" t="s">
        <v>96</v>
      </c>
      <c r="B53">
        <v>29</v>
      </c>
      <c r="C53">
        <v>26</v>
      </c>
      <c r="D53">
        <v>3</v>
      </c>
      <c r="E53">
        <f t="shared" si="0"/>
        <v>29</v>
      </c>
    </row>
    <row r="54" spans="1:5" x14ac:dyDescent="0.2">
      <c r="A54" t="s">
        <v>80</v>
      </c>
      <c r="B54">
        <v>21</v>
      </c>
      <c r="C54">
        <v>27</v>
      </c>
      <c r="D54">
        <v>3</v>
      </c>
      <c r="E54">
        <f t="shared" si="0"/>
        <v>21</v>
      </c>
    </row>
    <row r="55" spans="1:5" x14ac:dyDescent="0.2">
      <c r="A55" t="s">
        <v>62</v>
      </c>
      <c r="B55">
        <v>5</v>
      </c>
      <c r="C55">
        <v>8</v>
      </c>
      <c r="D55">
        <v>3</v>
      </c>
      <c r="E55">
        <f t="shared" si="0"/>
        <v>5</v>
      </c>
    </row>
    <row r="56" spans="1:5" x14ac:dyDescent="0.2">
      <c r="A56" t="s">
        <v>41</v>
      </c>
      <c r="B56">
        <v>11</v>
      </c>
      <c r="C56">
        <v>42</v>
      </c>
      <c r="D56">
        <v>4</v>
      </c>
      <c r="E56">
        <f t="shared" si="0"/>
        <v>49</v>
      </c>
    </row>
    <row r="57" spans="1:5" x14ac:dyDescent="0.2">
      <c r="A57" t="s">
        <v>138</v>
      </c>
      <c r="B57">
        <v>18</v>
      </c>
      <c r="C57" t="s">
        <v>322</v>
      </c>
      <c r="D57">
        <v>2</v>
      </c>
      <c r="E57">
        <f t="shared" si="0"/>
        <v>18</v>
      </c>
    </row>
    <row r="58" spans="1:5" x14ac:dyDescent="0.2">
      <c r="A58" t="s">
        <v>276</v>
      </c>
      <c r="B58">
        <v>1</v>
      </c>
      <c r="C58" t="s">
        <v>322</v>
      </c>
      <c r="D58">
        <v>2</v>
      </c>
      <c r="E58">
        <f t="shared" si="0"/>
        <v>5</v>
      </c>
    </row>
    <row r="59" spans="1:5" x14ac:dyDescent="0.2">
      <c r="A59" t="s">
        <v>143</v>
      </c>
      <c r="B59">
        <v>15</v>
      </c>
      <c r="C59" t="s">
        <v>322</v>
      </c>
      <c r="D59">
        <v>2</v>
      </c>
      <c r="E59">
        <f t="shared" si="0"/>
        <v>15</v>
      </c>
    </row>
    <row r="60" spans="1:5" x14ac:dyDescent="0.2">
      <c r="A60" t="s">
        <v>274</v>
      </c>
      <c r="B60">
        <v>1</v>
      </c>
      <c r="C60" t="s">
        <v>322</v>
      </c>
      <c r="D60">
        <v>2</v>
      </c>
      <c r="E60">
        <f t="shared" si="0"/>
        <v>5</v>
      </c>
    </row>
    <row r="61" spans="1:5" x14ac:dyDescent="0.2">
      <c r="A61" t="s">
        <v>89</v>
      </c>
      <c r="B61">
        <v>5</v>
      </c>
      <c r="C61">
        <v>16</v>
      </c>
      <c r="D61">
        <v>3</v>
      </c>
      <c r="E61">
        <f t="shared" si="0"/>
        <v>5</v>
      </c>
    </row>
    <row r="62" spans="1:5" x14ac:dyDescent="0.2">
      <c r="A62" t="s">
        <v>317</v>
      </c>
      <c r="B62">
        <v>1</v>
      </c>
      <c r="C62" t="s">
        <v>322</v>
      </c>
      <c r="D62">
        <v>2</v>
      </c>
      <c r="E62">
        <f t="shared" si="0"/>
        <v>5</v>
      </c>
    </row>
    <row r="63" spans="1:5" x14ac:dyDescent="0.2">
      <c r="A63" t="s">
        <v>197</v>
      </c>
      <c r="B63">
        <v>2</v>
      </c>
      <c r="C63" t="s">
        <v>322</v>
      </c>
      <c r="D63">
        <v>2</v>
      </c>
      <c r="E63">
        <f t="shared" si="0"/>
        <v>5</v>
      </c>
    </row>
    <row r="64" spans="1:5" x14ac:dyDescent="0.2">
      <c r="A64" t="s">
        <v>183</v>
      </c>
      <c r="B64">
        <v>8</v>
      </c>
      <c r="C64" t="s">
        <v>322</v>
      </c>
      <c r="D64">
        <v>2</v>
      </c>
      <c r="E64">
        <f t="shared" si="0"/>
        <v>8</v>
      </c>
    </row>
    <row r="65" spans="1:5" x14ac:dyDescent="0.2">
      <c r="A65" t="s">
        <v>179</v>
      </c>
      <c r="B65">
        <v>5</v>
      </c>
      <c r="C65" t="s">
        <v>322</v>
      </c>
      <c r="D65">
        <v>2</v>
      </c>
      <c r="E65">
        <f t="shared" si="0"/>
        <v>5</v>
      </c>
    </row>
    <row r="66" spans="1:5" x14ac:dyDescent="0.2">
      <c r="A66" t="s">
        <v>222</v>
      </c>
      <c r="B66">
        <v>9</v>
      </c>
      <c r="C66" t="s">
        <v>322</v>
      </c>
      <c r="D66">
        <v>2</v>
      </c>
      <c r="E66">
        <f t="shared" si="0"/>
        <v>9</v>
      </c>
    </row>
    <row r="67" spans="1:5" x14ac:dyDescent="0.2">
      <c r="A67" t="s">
        <v>132</v>
      </c>
      <c r="B67">
        <v>23</v>
      </c>
      <c r="C67" t="s">
        <v>322</v>
      </c>
      <c r="D67">
        <v>2</v>
      </c>
      <c r="E67">
        <f t="shared" ref="E67:E130" si="1">IF(D67&gt;3,MAX(B67,ROUND(IFERROR(C67*(1+0.175*(D67-3)),5*(1+0.175*(D67-3))),0)),MAX(B67,5))</f>
        <v>23</v>
      </c>
    </row>
    <row r="68" spans="1:5" x14ac:dyDescent="0.2">
      <c r="A68" t="s">
        <v>252</v>
      </c>
      <c r="B68">
        <v>3</v>
      </c>
      <c r="C68" t="s">
        <v>322</v>
      </c>
      <c r="D68">
        <v>2</v>
      </c>
      <c r="E68">
        <f t="shared" si="1"/>
        <v>5</v>
      </c>
    </row>
    <row r="69" spans="1:5" x14ac:dyDescent="0.2">
      <c r="A69" t="s">
        <v>85</v>
      </c>
      <c r="B69">
        <v>5</v>
      </c>
      <c r="C69">
        <v>15</v>
      </c>
      <c r="D69">
        <v>3</v>
      </c>
      <c r="E69">
        <f t="shared" si="1"/>
        <v>5</v>
      </c>
    </row>
    <row r="70" spans="1:5" x14ac:dyDescent="0.2">
      <c r="A70" t="s">
        <v>52</v>
      </c>
      <c r="B70">
        <v>44</v>
      </c>
      <c r="C70">
        <v>48</v>
      </c>
      <c r="D70">
        <v>3</v>
      </c>
      <c r="E70">
        <f t="shared" si="1"/>
        <v>44</v>
      </c>
    </row>
    <row r="71" spans="1:5" x14ac:dyDescent="0.2">
      <c r="A71" t="s">
        <v>312</v>
      </c>
      <c r="B71">
        <v>2</v>
      </c>
      <c r="C71" t="s">
        <v>322</v>
      </c>
      <c r="D71">
        <v>2</v>
      </c>
      <c r="E71">
        <f t="shared" si="1"/>
        <v>5</v>
      </c>
    </row>
    <row r="72" spans="1:5" x14ac:dyDescent="0.2">
      <c r="A72" t="s">
        <v>60</v>
      </c>
      <c r="B72">
        <v>5</v>
      </c>
      <c r="C72">
        <v>9</v>
      </c>
      <c r="D72">
        <v>3</v>
      </c>
      <c r="E72">
        <f t="shared" si="1"/>
        <v>5</v>
      </c>
    </row>
    <row r="73" spans="1:5" x14ac:dyDescent="0.2">
      <c r="A73" t="s">
        <v>136</v>
      </c>
      <c r="B73">
        <v>16</v>
      </c>
      <c r="C73" t="s">
        <v>322</v>
      </c>
      <c r="D73">
        <v>2</v>
      </c>
      <c r="E73">
        <f t="shared" si="1"/>
        <v>16</v>
      </c>
    </row>
    <row r="74" spans="1:5" x14ac:dyDescent="0.2">
      <c r="A74" t="s">
        <v>100</v>
      </c>
      <c r="B74">
        <v>5</v>
      </c>
      <c r="C74" t="s">
        <v>321</v>
      </c>
      <c r="D74">
        <v>3</v>
      </c>
      <c r="E74">
        <f t="shared" si="1"/>
        <v>5</v>
      </c>
    </row>
    <row r="75" spans="1:5" x14ac:dyDescent="0.2">
      <c r="A75" t="s">
        <v>107</v>
      </c>
      <c r="B75">
        <v>5</v>
      </c>
      <c r="C75">
        <v>24</v>
      </c>
      <c r="D75">
        <v>3</v>
      </c>
      <c r="E75">
        <f t="shared" si="1"/>
        <v>5</v>
      </c>
    </row>
    <row r="76" spans="1:5" x14ac:dyDescent="0.2">
      <c r="A76" t="s">
        <v>109</v>
      </c>
      <c r="B76">
        <v>5</v>
      </c>
      <c r="C76">
        <v>25</v>
      </c>
      <c r="D76">
        <v>3</v>
      </c>
      <c r="E76">
        <f t="shared" si="1"/>
        <v>5</v>
      </c>
    </row>
    <row r="77" spans="1:5" x14ac:dyDescent="0.2">
      <c r="A77" t="s">
        <v>22</v>
      </c>
      <c r="B77">
        <v>28</v>
      </c>
      <c r="C77">
        <v>19</v>
      </c>
      <c r="D77">
        <v>6</v>
      </c>
      <c r="E77">
        <f t="shared" si="1"/>
        <v>29</v>
      </c>
    </row>
    <row r="78" spans="1:5" x14ac:dyDescent="0.2">
      <c r="A78" t="s">
        <v>57</v>
      </c>
      <c r="B78">
        <v>5</v>
      </c>
      <c r="C78" t="s">
        <v>321</v>
      </c>
      <c r="D78">
        <v>3</v>
      </c>
      <c r="E78">
        <f t="shared" si="1"/>
        <v>5</v>
      </c>
    </row>
    <row r="79" spans="1:5" x14ac:dyDescent="0.2">
      <c r="A79" t="s">
        <v>264</v>
      </c>
      <c r="B79">
        <v>5</v>
      </c>
      <c r="C79" t="s">
        <v>322</v>
      </c>
      <c r="D79">
        <v>2</v>
      </c>
      <c r="E79">
        <f t="shared" si="1"/>
        <v>5</v>
      </c>
    </row>
    <row r="80" spans="1:5" x14ac:dyDescent="0.2">
      <c r="A80" t="s">
        <v>97</v>
      </c>
      <c r="B80">
        <v>5</v>
      </c>
      <c r="C80" t="s">
        <v>321</v>
      </c>
      <c r="D80">
        <v>3</v>
      </c>
      <c r="E80">
        <f t="shared" si="1"/>
        <v>5</v>
      </c>
    </row>
    <row r="81" spans="1:5" x14ac:dyDescent="0.2">
      <c r="A81" t="s">
        <v>219</v>
      </c>
      <c r="B81">
        <v>3</v>
      </c>
      <c r="C81" t="s">
        <v>322</v>
      </c>
      <c r="D81">
        <v>2</v>
      </c>
      <c r="E81">
        <f t="shared" si="1"/>
        <v>5</v>
      </c>
    </row>
    <row r="82" spans="1:5" x14ac:dyDescent="0.2">
      <c r="A82" t="s">
        <v>316</v>
      </c>
      <c r="B82">
        <v>1</v>
      </c>
      <c r="C82" t="s">
        <v>322</v>
      </c>
      <c r="D82">
        <v>2</v>
      </c>
      <c r="E82">
        <f t="shared" si="1"/>
        <v>5</v>
      </c>
    </row>
    <row r="83" spans="1:5" x14ac:dyDescent="0.2">
      <c r="A83" t="s">
        <v>256</v>
      </c>
      <c r="B83">
        <v>1</v>
      </c>
      <c r="C83" t="s">
        <v>322</v>
      </c>
      <c r="D83">
        <v>2</v>
      </c>
      <c r="E83">
        <f t="shared" si="1"/>
        <v>5</v>
      </c>
    </row>
    <row r="84" spans="1:5" x14ac:dyDescent="0.2">
      <c r="A84" t="s">
        <v>148</v>
      </c>
      <c r="B84">
        <v>15</v>
      </c>
      <c r="C84" t="s">
        <v>322</v>
      </c>
      <c r="D84">
        <v>2</v>
      </c>
      <c r="E84">
        <f t="shared" si="1"/>
        <v>15</v>
      </c>
    </row>
    <row r="85" spans="1:5" x14ac:dyDescent="0.2">
      <c r="A85" t="s">
        <v>28</v>
      </c>
      <c r="B85">
        <v>31</v>
      </c>
      <c r="C85">
        <v>26</v>
      </c>
      <c r="D85">
        <v>5</v>
      </c>
      <c r="E85">
        <f t="shared" si="1"/>
        <v>35</v>
      </c>
    </row>
    <row r="86" spans="1:5" x14ac:dyDescent="0.2">
      <c r="A86" t="s">
        <v>51</v>
      </c>
      <c r="B86">
        <v>11</v>
      </c>
      <c r="C86">
        <v>14</v>
      </c>
      <c r="D86">
        <v>3</v>
      </c>
      <c r="E86">
        <f t="shared" si="1"/>
        <v>11</v>
      </c>
    </row>
    <row r="87" spans="1:5" x14ac:dyDescent="0.2">
      <c r="A87" t="s">
        <v>162</v>
      </c>
      <c r="B87">
        <v>10</v>
      </c>
      <c r="C87" t="s">
        <v>322</v>
      </c>
      <c r="D87">
        <v>2</v>
      </c>
      <c r="E87">
        <f t="shared" si="1"/>
        <v>10</v>
      </c>
    </row>
    <row r="88" spans="1:5" x14ac:dyDescent="0.2">
      <c r="A88" t="s">
        <v>106</v>
      </c>
      <c r="B88">
        <v>5</v>
      </c>
      <c r="C88">
        <v>19</v>
      </c>
      <c r="D88">
        <v>3</v>
      </c>
      <c r="E88">
        <f t="shared" si="1"/>
        <v>5</v>
      </c>
    </row>
    <row r="89" spans="1:5" x14ac:dyDescent="0.2">
      <c r="A89" t="s">
        <v>101</v>
      </c>
      <c r="B89">
        <v>5</v>
      </c>
      <c r="C89">
        <v>12</v>
      </c>
      <c r="D89">
        <v>3</v>
      </c>
      <c r="E89">
        <f t="shared" si="1"/>
        <v>5</v>
      </c>
    </row>
    <row r="90" spans="1:5" x14ac:dyDescent="0.2">
      <c r="A90" t="s">
        <v>319</v>
      </c>
      <c r="B90">
        <v>1</v>
      </c>
      <c r="C90" t="s">
        <v>322</v>
      </c>
      <c r="D90">
        <v>2</v>
      </c>
      <c r="E90">
        <f t="shared" si="1"/>
        <v>5</v>
      </c>
    </row>
    <row r="91" spans="1:5" x14ac:dyDescent="0.2">
      <c r="A91" t="s">
        <v>82</v>
      </c>
      <c r="B91">
        <v>5</v>
      </c>
      <c r="C91">
        <v>13</v>
      </c>
      <c r="D91">
        <v>3</v>
      </c>
      <c r="E91">
        <f t="shared" si="1"/>
        <v>5</v>
      </c>
    </row>
    <row r="92" spans="1:5" x14ac:dyDescent="0.2">
      <c r="A92" t="s">
        <v>284</v>
      </c>
      <c r="B92">
        <v>1</v>
      </c>
      <c r="C92" t="s">
        <v>322</v>
      </c>
      <c r="D92">
        <v>2</v>
      </c>
      <c r="E92">
        <f t="shared" si="1"/>
        <v>5</v>
      </c>
    </row>
    <row r="93" spans="1:5" x14ac:dyDescent="0.2">
      <c r="A93" t="s">
        <v>188</v>
      </c>
      <c r="B93">
        <v>6</v>
      </c>
      <c r="C93" t="s">
        <v>322</v>
      </c>
      <c r="D93">
        <v>2</v>
      </c>
      <c r="E93">
        <f t="shared" si="1"/>
        <v>6</v>
      </c>
    </row>
    <row r="94" spans="1:5" x14ac:dyDescent="0.2">
      <c r="A94" t="s">
        <v>273</v>
      </c>
      <c r="B94">
        <v>1</v>
      </c>
      <c r="C94" t="s">
        <v>322</v>
      </c>
      <c r="D94">
        <v>2</v>
      </c>
      <c r="E94">
        <f t="shared" si="1"/>
        <v>5</v>
      </c>
    </row>
    <row r="95" spans="1:5" x14ac:dyDescent="0.2">
      <c r="A95" t="s">
        <v>243</v>
      </c>
      <c r="B95">
        <v>3</v>
      </c>
      <c r="C95" t="s">
        <v>322</v>
      </c>
      <c r="D95">
        <v>2</v>
      </c>
      <c r="E95">
        <f t="shared" si="1"/>
        <v>5</v>
      </c>
    </row>
    <row r="96" spans="1:5" x14ac:dyDescent="0.2">
      <c r="A96" t="s">
        <v>229</v>
      </c>
      <c r="B96">
        <v>4</v>
      </c>
      <c r="C96" t="s">
        <v>322</v>
      </c>
      <c r="D96">
        <v>2</v>
      </c>
      <c r="E96">
        <f t="shared" si="1"/>
        <v>5</v>
      </c>
    </row>
    <row r="97" spans="1:5" x14ac:dyDescent="0.2">
      <c r="A97" t="s">
        <v>102</v>
      </c>
      <c r="B97">
        <v>5</v>
      </c>
      <c r="C97">
        <v>8</v>
      </c>
      <c r="D97">
        <v>3</v>
      </c>
      <c r="E97">
        <f t="shared" si="1"/>
        <v>5</v>
      </c>
    </row>
    <row r="98" spans="1:5" x14ac:dyDescent="0.2">
      <c r="A98" t="s">
        <v>147</v>
      </c>
      <c r="B98">
        <v>12</v>
      </c>
      <c r="C98" t="s">
        <v>322</v>
      </c>
      <c r="D98">
        <v>2</v>
      </c>
      <c r="E98">
        <f t="shared" si="1"/>
        <v>12</v>
      </c>
    </row>
    <row r="99" spans="1:5" x14ac:dyDescent="0.2">
      <c r="A99" t="s">
        <v>289</v>
      </c>
      <c r="B99">
        <v>1</v>
      </c>
      <c r="C99" t="s">
        <v>322</v>
      </c>
      <c r="D99">
        <v>2</v>
      </c>
      <c r="E99">
        <f t="shared" si="1"/>
        <v>5</v>
      </c>
    </row>
    <row r="100" spans="1:5" x14ac:dyDescent="0.2">
      <c r="A100" t="s">
        <v>25</v>
      </c>
      <c r="B100">
        <v>43</v>
      </c>
      <c r="C100">
        <v>37</v>
      </c>
      <c r="D100">
        <v>5</v>
      </c>
      <c r="E100">
        <f t="shared" si="1"/>
        <v>50</v>
      </c>
    </row>
    <row r="101" spans="1:5" x14ac:dyDescent="0.2">
      <c r="A101" t="s">
        <v>184</v>
      </c>
      <c r="B101">
        <v>5</v>
      </c>
      <c r="C101" t="s">
        <v>322</v>
      </c>
      <c r="D101">
        <v>2</v>
      </c>
      <c r="E101">
        <f t="shared" si="1"/>
        <v>5</v>
      </c>
    </row>
    <row r="102" spans="1:5" x14ac:dyDescent="0.2">
      <c r="A102" t="s">
        <v>290</v>
      </c>
      <c r="B102">
        <v>1</v>
      </c>
      <c r="C102" t="s">
        <v>322</v>
      </c>
      <c r="D102">
        <v>2</v>
      </c>
      <c r="E102">
        <f t="shared" si="1"/>
        <v>5</v>
      </c>
    </row>
    <row r="103" spans="1:5" x14ac:dyDescent="0.2">
      <c r="A103" t="s">
        <v>79</v>
      </c>
      <c r="B103">
        <v>8</v>
      </c>
      <c r="C103">
        <v>6</v>
      </c>
      <c r="D103">
        <v>3</v>
      </c>
      <c r="E103">
        <f t="shared" si="1"/>
        <v>8</v>
      </c>
    </row>
    <row r="104" spans="1:5" x14ac:dyDescent="0.2">
      <c r="A104" t="s">
        <v>269</v>
      </c>
      <c r="B104">
        <v>2</v>
      </c>
      <c r="C104" t="s">
        <v>322</v>
      </c>
      <c r="D104">
        <v>2</v>
      </c>
      <c r="E104">
        <f t="shared" si="1"/>
        <v>5</v>
      </c>
    </row>
    <row r="105" spans="1:5" x14ac:dyDescent="0.2">
      <c r="A105" t="s">
        <v>277</v>
      </c>
      <c r="B105">
        <v>2</v>
      </c>
      <c r="C105" t="s">
        <v>322</v>
      </c>
      <c r="D105">
        <v>2</v>
      </c>
      <c r="E105">
        <f t="shared" si="1"/>
        <v>5</v>
      </c>
    </row>
    <row r="106" spans="1:5" x14ac:dyDescent="0.2">
      <c r="A106" t="s">
        <v>250</v>
      </c>
      <c r="B106">
        <v>1</v>
      </c>
      <c r="C106" t="s">
        <v>322</v>
      </c>
      <c r="D106">
        <v>2</v>
      </c>
      <c r="E106">
        <f t="shared" si="1"/>
        <v>5</v>
      </c>
    </row>
    <row r="107" spans="1:5" x14ac:dyDescent="0.2">
      <c r="A107" t="s">
        <v>165</v>
      </c>
      <c r="B107">
        <v>9</v>
      </c>
      <c r="C107" t="s">
        <v>322</v>
      </c>
      <c r="D107">
        <v>2</v>
      </c>
      <c r="E107">
        <f t="shared" si="1"/>
        <v>9</v>
      </c>
    </row>
    <row r="108" spans="1:5" x14ac:dyDescent="0.2">
      <c r="A108" t="s">
        <v>139</v>
      </c>
      <c r="B108">
        <v>15</v>
      </c>
      <c r="C108" t="s">
        <v>322</v>
      </c>
      <c r="D108">
        <v>2</v>
      </c>
      <c r="E108">
        <f t="shared" si="1"/>
        <v>15</v>
      </c>
    </row>
    <row r="109" spans="1:5" x14ac:dyDescent="0.2">
      <c r="A109" t="s">
        <v>126</v>
      </c>
      <c r="B109">
        <v>39</v>
      </c>
      <c r="C109" t="s">
        <v>322</v>
      </c>
      <c r="D109">
        <v>2</v>
      </c>
      <c r="E109">
        <f t="shared" si="1"/>
        <v>39</v>
      </c>
    </row>
    <row r="110" spans="1:5" x14ac:dyDescent="0.2">
      <c r="A110" t="s">
        <v>50</v>
      </c>
      <c r="B110">
        <v>5</v>
      </c>
      <c r="C110" t="s">
        <v>321</v>
      </c>
      <c r="D110">
        <v>3</v>
      </c>
      <c r="E110">
        <f t="shared" si="1"/>
        <v>5</v>
      </c>
    </row>
    <row r="111" spans="1:5" x14ac:dyDescent="0.2">
      <c r="A111" t="s">
        <v>206</v>
      </c>
      <c r="B111">
        <v>5</v>
      </c>
      <c r="C111" t="s">
        <v>322</v>
      </c>
      <c r="D111">
        <v>2</v>
      </c>
      <c r="E111">
        <f t="shared" si="1"/>
        <v>5</v>
      </c>
    </row>
    <row r="112" spans="1:5" x14ac:dyDescent="0.2">
      <c r="A112" t="s">
        <v>209</v>
      </c>
      <c r="B112">
        <v>1</v>
      </c>
      <c r="C112" t="s">
        <v>322</v>
      </c>
      <c r="D112">
        <v>2</v>
      </c>
      <c r="E112">
        <f t="shared" si="1"/>
        <v>5</v>
      </c>
    </row>
    <row r="113" spans="1:5" x14ac:dyDescent="0.2">
      <c r="A113" t="s">
        <v>71</v>
      </c>
      <c r="B113">
        <v>29</v>
      </c>
      <c r="C113">
        <v>26</v>
      </c>
      <c r="D113">
        <v>3</v>
      </c>
      <c r="E113">
        <f t="shared" si="1"/>
        <v>29</v>
      </c>
    </row>
    <row r="114" spans="1:5" x14ac:dyDescent="0.2">
      <c r="A114" t="s">
        <v>59</v>
      </c>
      <c r="B114">
        <v>5</v>
      </c>
      <c r="C114">
        <v>7</v>
      </c>
      <c r="D114">
        <v>3</v>
      </c>
      <c r="E114">
        <f t="shared" si="1"/>
        <v>5</v>
      </c>
    </row>
    <row r="115" spans="1:5" x14ac:dyDescent="0.2">
      <c r="A115" t="s">
        <v>114</v>
      </c>
      <c r="B115">
        <v>5</v>
      </c>
      <c r="C115">
        <v>23</v>
      </c>
      <c r="D115">
        <v>3</v>
      </c>
      <c r="E115">
        <f t="shared" si="1"/>
        <v>5</v>
      </c>
    </row>
    <row r="116" spans="1:5" x14ac:dyDescent="0.2">
      <c r="A116" t="s">
        <v>32</v>
      </c>
      <c r="B116">
        <v>5</v>
      </c>
      <c r="C116">
        <v>12</v>
      </c>
      <c r="D116">
        <v>4</v>
      </c>
      <c r="E116">
        <f t="shared" si="1"/>
        <v>14</v>
      </c>
    </row>
    <row r="117" spans="1:5" x14ac:dyDescent="0.2">
      <c r="A117" t="s">
        <v>78</v>
      </c>
      <c r="B117">
        <v>41</v>
      </c>
      <c r="C117">
        <v>45</v>
      </c>
      <c r="D117">
        <v>3</v>
      </c>
      <c r="E117">
        <f t="shared" si="1"/>
        <v>41</v>
      </c>
    </row>
    <row r="118" spans="1:5" x14ac:dyDescent="0.2">
      <c r="A118" t="s">
        <v>142</v>
      </c>
      <c r="B118">
        <v>13</v>
      </c>
      <c r="C118" t="s">
        <v>322</v>
      </c>
      <c r="D118">
        <v>2</v>
      </c>
      <c r="E118">
        <f t="shared" si="1"/>
        <v>13</v>
      </c>
    </row>
    <row r="119" spans="1:5" x14ac:dyDescent="0.2">
      <c r="A119" t="s">
        <v>180</v>
      </c>
      <c r="B119">
        <v>8</v>
      </c>
      <c r="C119" t="s">
        <v>322</v>
      </c>
      <c r="D119">
        <v>2</v>
      </c>
      <c r="E119">
        <f t="shared" si="1"/>
        <v>8</v>
      </c>
    </row>
    <row r="120" spans="1:5" x14ac:dyDescent="0.2">
      <c r="A120" t="s">
        <v>27</v>
      </c>
      <c r="B120">
        <v>20</v>
      </c>
      <c r="C120">
        <v>17</v>
      </c>
      <c r="D120">
        <v>5</v>
      </c>
      <c r="E120">
        <f t="shared" si="1"/>
        <v>23</v>
      </c>
    </row>
    <row r="121" spans="1:5" x14ac:dyDescent="0.2">
      <c r="A121" t="s">
        <v>110</v>
      </c>
      <c r="B121">
        <v>5</v>
      </c>
      <c r="C121" t="s">
        <v>321</v>
      </c>
      <c r="D121">
        <v>3</v>
      </c>
      <c r="E121">
        <f t="shared" si="1"/>
        <v>5</v>
      </c>
    </row>
    <row r="122" spans="1:5" x14ac:dyDescent="0.2">
      <c r="A122" t="s">
        <v>40</v>
      </c>
      <c r="B122">
        <v>16</v>
      </c>
      <c r="C122">
        <v>30</v>
      </c>
      <c r="D122">
        <v>4</v>
      </c>
      <c r="E122">
        <f t="shared" si="1"/>
        <v>35</v>
      </c>
    </row>
    <row r="123" spans="1:5" x14ac:dyDescent="0.2">
      <c r="A123" t="s">
        <v>233</v>
      </c>
      <c r="B123">
        <v>1</v>
      </c>
      <c r="C123" t="s">
        <v>322</v>
      </c>
      <c r="D123">
        <v>2</v>
      </c>
      <c r="E123">
        <f t="shared" si="1"/>
        <v>5</v>
      </c>
    </row>
    <row r="124" spans="1:5" x14ac:dyDescent="0.2">
      <c r="A124" t="s">
        <v>156</v>
      </c>
      <c r="B124">
        <v>11</v>
      </c>
      <c r="C124" t="s">
        <v>322</v>
      </c>
      <c r="D124">
        <v>2</v>
      </c>
      <c r="E124">
        <f t="shared" si="1"/>
        <v>11</v>
      </c>
    </row>
    <row r="125" spans="1:5" x14ac:dyDescent="0.2">
      <c r="A125" t="s">
        <v>239</v>
      </c>
      <c r="B125">
        <v>3</v>
      </c>
      <c r="C125" t="s">
        <v>322</v>
      </c>
      <c r="D125">
        <v>2</v>
      </c>
      <c r="E125">
        <f t="shared" si="1"/>
        <v>5</v>
      </c>
    </row>
    <row r="126" spans="1:5" x14ac:dyDescent="0.2">
      <c r="A126" t="s">
        <v>149</v>
      </c>
      <c r="B126">
        <v>8</v>
      </c>
      <c r="C126" t="s">
        <v>322</v>
      </c>
      <c r="D126">
        <v>2</v>
      </c>
      <c r="E126">
        <f t="shared" si="1"/>
        <v>8</v>
      </c>
    </row>
    <row r="127" spans="1:5" x14ac:dyDescent="0.2">
      <c r="A127" t="s">
        <v>70</v>
      </c>
      <c r="B127">
        <v>20</v>
      </c>
      <c r="C127">
        <v>24</v>
      </c>
      <c r="D127">
        <v>3</v>
      </c>
      <c r="E127">
        <f t="shared" si="1"/>
        <v>20</v>
      </c>
    </row>
    <row r="128" spans="1:5" x14ac:dyDescent="0.2">
      <c r="A128" t="s">
        <v>169</v>
      </c>
      <c r="B128">
        <v>6</v>
      </c>
      <c r="C128" t="s">
        <v>322</v>
      </c>
      <c r="D128">
        <v>2</v>
      </c>
      <c r="E128">
        <f t="shared" si="1"/>
        <v>6</v>
      </c>
    </row>
    <row r="129" spans="1:5" x14ac:dyDescent="0.2">
      <c r="A129" t="s">
        <v>237</v>
      </c>
      <c r="B129">
        <v>2</v>
      </c>
      <c r="C129" t="s">
        <v>322</v>
      </c>
      <c r="D129">
        <v>2</v>
      </c>
      <c r="E129">
        <f t="shared" si="1"/>
        <v>5</v>
      </c>
    </row>
    <row r="130" spans="1:5" x14ac:dyDescent="0.2">
      <c r="A130" t="s">
        <v>131</v>
      </c>
      <c r="B130">
        <v>28</v>
      </c>
      <c r="C130" t="s">
        <v>322</v>
      </c>
      <c r="D130">
        <v>2</v>
      </c>
      <c r="E130">
        <f t="shared" si="1"/>
        <v>28</v>
      </c>
    </row>
    <row r="131" spans="1:5" x14ac:dyDescent="0.2">
      <c r="A131" t="s">
        <v>193</v>
      </c>
      <c r="B131">
        <v>4</v>
      </c>
      <c r="C131" t="s">
        <v>322</v>
      </c>
      <c r="D131">
        <v>2</v>
      </c>
      <c r="E131">
        <f t="shared" ref="E131:E194" si="2">IF(D131&gt;3,MAX(B131,ROUND(IFERROR(C131*(1+0.175*(D131-3)),5*(1+0.175*(D131-3))),0)),MAX(B131,5))</f>
        <v>5</v>
      </c>
    </row>
    <row r="132" spans="1:5" x14ac:dyDescent="0.2">
      <c r="A132" t="s">
        <v>74</v>
      </c>
      <c r="B132">
        <v>25</v>
      </c>
      <c r="C132">
        <v>19</v>
      </c>
      <c r="D132">
        <v>3</v>
      </c>
      <c r="E132">
        <f t="shared" si="2"/>
        <v>25</v>
      </c>
    </row>
    <row r="133" spans="1:5" x14ac:dyDescent="0.2">
      <c r="A133" t="s">
        <v>105</v>
      </c>
      <c r="B133">
        <v>5</v>
      </c>
      <c r="C133">
        <v>11</v>
      </c>
      <c r="D133">
        <v>3</v>
      </c>
      <c r="E133">
        <f t="shared" si="2"/>
        <v>5</v>
      </c>
    </row>
    <row r="134" spans="1:5" x14ac:dyDescent="0.2">
      <c r="A134" t="s">
        <v>49</v>
      </c>
      <c r="B134">
        <v>5</v>
      </c>
      <c r="C134" t="s">
        <v>321</v>
      </c>
      <c r="D134">
        <v>3</v>
      </c>
      <c r="E134">
        <f t="shared" si="2"/>
        <v>5</v>
      </c>
    </row>
    <row r="135" spans="1:5" x14ac:dyDescent="0.2">
      <c r="A135" t="s">
        <v>104</v>
      </c>
      <c r="B135">
        <v>5</v>
      </c>
      <c r="C135">
        <v>10</v>
      </c>
      <c r="D135">
        <v>3</v>
      </c>
      <c r="E135">
        <f t="shared" si="2"/>
        <v>5</v>
      </c>
    </row>
    <row r="136" spans="1:5" x14ac:dyDescent="0.2">
      <c r="A136" t="s">
        <v>45</v>
      </c>
      <c r="B136">
        <v>27</v>
      </c>
      <c r="C136">
        <v>29</v>
      </c>
      <c r="D136">
        <v>4</v>
      </c>
      <c r="E136">
        <f t="shared" si="2"/>
        <v>34</v>
      </c>
    </row>
    <row r="137" spans="1:5" x14ac:dyDescent="0.2">
      <c r="A137" t="s">
        <v>81</v>
      </c>
      <c r="B137">
        <v>5</v>
      </c>
      <c r="C137">
        <v>14</v>
      </c>
      <c r="D137">
        <v>3</v>
      </c>
      <c r="E137">
        <f t="shared" si="2"/>
        <v>5</v>
      </c>
    </row>
    <row r="138" spans="1:5" x14ac:dyDescent="0.2">
      <c r="A138" t="s">
        <v>244</v>
      </c>
      <c r="B138">
        <v>3</v>
      </c>
      <c r="C138" t="s">
        <v>322</v>
      </c>
      <c r="D138">
        <v>2</v>
      </c>
      <c r="E138">
        <f t="shared" si="2"/>
        <v>5</v>
      </c>
    </row>
    <row r="139" spans="1:5" x14ac:dyDescent="0.2">
      <c r="A139" t="s">
        <v>167</v>
      </c>
      <c r="B139">
        <v>9</v>
      </c>
      <c r="C139" t="s">
        <v>322</v>
      </c>
      <c r="D139">
        <v>2</v>
      </c>
      <c r="E139">
        <f t="shared" si="2"/>
        <v>9</v>
      </c>
    </row>
    <row r="140" spans="1:5" x14ac:dyDescent="0.2">
      <c r="A140" t="s">
        <v>282</v>
      </c>
      <c r="B140">
        <v>1</v>
      </c>
      <c r="C140" t="s">
        <v>322</v>
      </c>
      <c r="D140">
        <v>2</v>
      </c>
      <c r="E140">
        <f t="shared" si="2"/>
        <v>5</v>
      </c>
    </row>
    <row r="141" spans="1:5" x14ac:dyDescent="0.2">
      <c r="A141" t="s">
        <v>21</v>
      </c>
      <c r="B141">
        <v>19</v>
      </c>
      <c r="C141">
        <v>14</v>
      </c>
      <c r="D141">
        <v>6</v>
      </c>
      <c r="E141">
        <f t="shared" si="2"/>
        <v>21</v>
      </c>
    </row>
    <row r="142" spans="1:5" x14ac:dyDescent="0.2">
      <c r="A142" t="s">
        <v>259</v>
      </c>
      <c r="B142">
        <v>2</v>
      </c>
      <c r="C142" t="s">
        <v>322</v>
      </c>
      <c r="D142">
        <v>2</v>
      </c>
      <c r="E142">
        <f t="shared" si="2"/>
        <v>5</v>
      </c>
    </row>
    <row r="143" spans="1:5" x14ac:dyDescent="0.2">
      <c r="A143" t="s">
        <v>234</v>
      </c>
      <c r="B143">
        <v>3</v>
      </c>
      <c r="C143" t="s">
        <v>322</v>
      </c>
      <c r="D143">
        <v>2</v>
      </c>
      <c r="E143">
        <f t="shared" si="2"/>
        <v>5</v>
      </c>
    </row>
    <row r="144" spans="1:5" x14ac:dyDescent="0.2">
      <c r="A144" t="s">
        <v>151</v>
      </c>
      <c r="B144">
        <v>11</v>
      </c>
      <c r="C144" t="s">
        <v>322</v>
      </c>
      <c r="D144">
        <v>2</v>
      </c>
      <c r="E144">
        <f t="shared" si="2"/>
        <v>11</v>
      </c>
    </row>
    <row r="145" spans="1:5" x14ac:dyDescent="0.2">
      <c r="A145" t="s">
        <v>160</v>
      </c>
      <c r="B145">
        <v>7</v>
      </c>
      <c r="C145" t="s">
        <v>322</v>
      </c>
      <c r="D145">
        <v>2</v>
      </c>
      <c r="E145">
        <f t="shared" si="2"/>
        <v>7</v>
      </c>
    </row>
    <row r="146" spans="1:5" x14ac:dyDescent="0.2">
      <c r="A146" t="s">
        <v>185</v>
      </c>
      <c r="B146">
        <v>1</v>
      </c>
      <c r="C146" t="s">
        <v>322</v>
      </c>
      <c r="D146">
        <v>2</v>
      </c>
      <c r="E146">
        <f t="shared" si="2"/>
        <v>5</v>
      </c>
    </row>
    <row r="147" spans="1:5" x14ac:dyDescent="0.2">
      <c r="A147" t="s">
        <v>157</v>
      </c>
      <c r="B147">
        <v>10</v>
      </c>
      <c r="C147" t="s">
        <v>322</v>
      </c>
      <c r="D147">
        <v>2</v>
      </c>
      <c r="E147">
        <f t="shared" si="2"/>
        <v>10</v>
      </c>
    </row>
    <row r="148" spans="1:5" x14ac:dyDescent="0.2">
      <c r="A148" t="s">
        <v>201</v>
      </c>
      <c r="B148">
        <v>4</v>
      </c>
      <c r="C148" t="s">
        <v>322</v>
      </c>
      <c r="D148">
        <v>2</v>
      </c>
      <c r="E148">
        <f t="shared" si="2"/>
        <v>5</v>
      </c>
    </row>
    <row r="149" spans="1:5" x14ac:dyDescent="0.2">
      <c r="A149" t="s">
        <v>306</v>
      </c>
      <c r="B149">
        <v>1</v>
      </c>
      <c r="C149" t="s">
        <v>322</v>
      </c>
      <c r="D149">
        <v>2</v>
      </c>
      <c r="E149">
        <f t="shared" si="2"/>
        <v>5</v>
      </c>
    </row>
    <row r="150" spans="1:5" x14ac:dyDescent="0.2">
      <c r="A150" t="s">
        <v>225</v>
      </c>
      <c r="B150">
        <v>1</v>
      </c>
      <c r="C150" t="s">
        <v>322</v>
      </c>
      <c r="D150">
        <v>2</v>
      </c>
      <c r="E150">
        <f t="shared" si="2"/>
        <v>5</v>
      </c>
    </row>
    <row r="151" spans="1:5" x14ac:dyDescent="0.2">
      <c r="A151" t="s">
        <v>95</v>
      </c>
      <c r="B151">
        <v>7</v>
      </c>
      <c r="C151">
        <v>15</v>
      </c>
      <c r="D151">
        <v>3</v>
      </c>
      <c r="E151">
        <f t="shared" si="2"/>
        <v>7</v>
      </c>
    </row>
    <row r="152" spans="1:5" x14ac:dyDescent="0.2">
      <c r="A152" t="s">
        <v>255</v>
      </c>
      <c r="B152">
        <v>3</v>
      </c>
      <c r="C152" t="s">
        <v>322</v>
      </c>
      <c r="D152">
        <v>2</v>
      </c>
      <c r="E152">
        <f t="shared" si="2"/>
        <v>5</v>
      </c>
    </row>
    <row r="153" spans="1:5" x14ac:dyDescent="0.2">
      <c r="A153" t="s">
        <v>223</v>
      </c>
      <c r="B153">
        <v>4</v>
      </c>
      <c r="C153" t="s">
        <v>322</v>
      </c>
      <c r="D153">
        <v>2</v>
      </c>
      <c r="E153">
        <f t="shared" si="2"/>
        <v>5</v>
      </c>
    </row>
    <row r="154" spans="1:5" x14ac:dyDescent="0.2">
      <c r="A154" t="s">
        <v>98</v>
      </c>
      <c r="B154">
        <v>5</v>
      </c>
      <c r="C154" t="s">
        <v>321</v>
      </c>
      <c r="D154">
        <v>3</v>
      </c>
      <c r="E154">
        <f t="shared" si="2"/>
        <v>5</v>
      </c>
    </row>
    <row r="155" spans="1:5" x14ac:dyDescent="0.2">
      <c r="A155" t="s">
        <v>258</v>
      </c>
      <c r="B155">
        <v>4</v>
      </c>
      <c r="C155" t="s">
        <v>322</v>
      </c>
      <c r="D155">
        <v>2</v>
      </c>
      <c r="E155">
        <f t="shared" si="2"/>
        <v>5</v>
      </c>
    </row>
    <row r="156" spans="1:5" x14ac:dyDescent="0.2">
      <c r="A156" t="s">
        <v>287</v>
      </c>
      <c r="B156">
        <v>1</v>
      </c>
      <c r="C156" t="s">
        <v>322</v>
      </c>
      <c r="D156">
        <v>2</v>
      </c>
      <c r="E156">
        <f t="shared" si="2"/>
        <v>5</v>
      </c>
    </row>
    <row r="157" spans="1:5" x14ac:dyDescent="0.2">
      <c r="A157" t="s">
        <v>265</v>
      </c>
      <c r="B157">
        <v>1</v>
      </c>
      <c r="C157" t="s">
        <v>322</v>
      </c>
      <c r="D157">
        <v>2</v>
      </c>
      <c r="E157">
        <f t="shared" si="2"/>
        <v>5</v>
      </c>
    </row>
    <row r="158" spans="1:5" x14ac:dyDescent="0.2">
      <c r="A158" t="s">
        <v>226</v>
      </c>
      <c r="B158">
        <v>1</v>
      </c>
      <c r="C158" t="s">
        <v>322</v>
      </c>
      <c r="D158">
        <v>2</v>
      </c>
      <c r="E158">
        <f t="shared" si="2"/>
        <v>5</v>
      </c>
    </row>
    <row r="159" spans="1:5" x14ac:dyDescent="0.2">
      <c r="A159" t="s">
        <v>181</v>
      </c>
      <c r="B159">
        <v>5</v>
      </c>
      <c r="C159" t="s">
        <v>322</v>
      </c>
      <c r="D159">
        <v>2</v>
      </c>
      <c r="E159">
        <f t="shared" si="2"/>
        <v>5</v>
      </c>
    </row>
    <row r="160" spans="1:5" x14ac:dyDescent="0.2">
      <c r="A160" t="s">
        <v>240</v>
      </c>
      <c r="B160">
        <v>4</v>
      </c>
      <c r="C160" t="s">
        <v>322</v>
      </c>
      <c r="D160">
        <v>2</v>
      </c>
      <c r="E160">
        <f t="shared" si="2"/>
        <v>5</v>
      </c>
    </row>
    <row r="161" spans="1:5" x14ac:dyDescent="0.2">
      <c r="A161" t="s">
        <v>192</v>
      </c>
      <c r="B161">
        <v>3</v>
      </c>
      <c r="C161" t="s">
        <v>322</v>
      </c>
      <c r="D161">
        <v>2</v>
      </c>
      <c r="E161">
        <f t="shared" si="2"/>
        <v>5</v>
      </c>
    </row>
    <row r="162" spans="1:5" x14ac:dyDescent="0.2">
      <c r="A162" t="s">
        <v>146</v>
      </c>
      <c r="B162">
        <v>14</v>
      </c>
      <c r="C162" t="s">
        <v>322</v>
      </c>
      <c r="D162">
        <v>2</v>
      </c>
      <c r="E162">
        <f t="shared" si="2"/>
        <v>14</v>
      </c>
    </row>
    <row r="163" spans="1:5" x14ac:dyDescent="0.2">
      <c r="A163" t="s">
        <v>246</v>
      </c>
      <c r="B163">
        <v>1</v>
      </c>
      <c r="C163" t="s">
        <v>322</v>
      </c>
      <c r="D163">
        <v>2</v>
      </c>
      <c r="E163">
        <f t="shared" si="2"/>
        <v>5</v>
      </c>
    </row>
    <row r="164" spans="1:5" x14ac:dyDescent="0.2">
      <c r="A164" t="s">
        <v>301</v>
      </c>
      <c r="B164">
        <v>2</v>
      </c>
      <c r="C164" t="s">
        <v>322</v>
      </c>
      <c r="D164">
        <v>2</v>
      </c>
      <c r="E164">
        <f t="shared" si="2"/>
        <v>5</v>
      </c>
    </row>
    <row r="165" spans="1:5" x14ac:dyDescent="0.2">
      <c r="A165" t="s">
        <v>291</v>
      </c>
      <c r="B165">
        <v>1</v>
      </c>
      <c r="C165" t="s">
        <v>322</v>
      </c>
      <c r="D165">
        <v>2</v>
      </c>
      <c r="E165">
        <f t="shared" si="2"/>
        <v>5</v>
      </c>
    </row>
    <row r="166" spans="1:5" x14ac:dyDescent="0.2">
      <c r="A166" t="s">
        <v>247</v>
      </c>
      <c r="B166">
        <v>2</v>
      </c>
      <c r="C166" t="s">
        <v>322</v>
      </c>
      <c r="D166">
        <v>2</v>
      </c>
      <c r="E166">
        <f t="shared" si="2"/>
        <v>5</v>
      </c>
    </row>
    <row r="167" spans="1:5" x14ac:dyDescent="0.2">
      <c r="A167" t="s">
        <v>73</v>
      </c>
      <c r="B167">
        <v>35</v>
      </c>
      <c r="C167">
        <v>19</v>
      </c>
      <c r="D167">
        <v>3</v>
      </c>
      <c r="E167">
        <f t="shared" si="2"/>
        <v>35</v>
      </c>
    </row>
    <row r="168" spans="1:5" x14ac:dyDescent="0.2">
      <c r="A168" t="s">
        <v>260</v>
      </c>
      <c r="B168">
        <v>1</v>
      </c>
      <c r="C168" t="s">
        <v>322</v>
      </c>
      <c r="D168">
        <v>2</v>
      </c>
      <c r="E168">
        <f t="shared" si="2"/>
        <v>5</v>
      </c>
    </row>
    <row r="169" spans="1:5" x14ac:dyDescent="0.2">
      <c r="A169" t="s">
        <v>76</v>
      </c>
      <c r="B169">
        <v>22</v>
      </c>
      <c r="C169">
        <v>22</v>
      </c>
      <c r="D169">
        <v>3</v>
      </c>
      <c r="E169">
        <f t="shared" si="2"/>
        <v>22</v>
      </c>
    </row>
    <row r="170" spans="1:5" x14ac:dyDescent="0.2">
      <c r="A170" t="s">
        <v>36</v>
      </c>
      <c r="B170">
        <v>14</v>
      </c>
      <c r="C170">
        <v>23</v>
      </c>
      <c r="D170">
        <v>4</v>
      </c>
      <c r="E170">
        <f t="shared" si="2"/>
        <v>27</v>
      </c>
    </row>
    <row r="171" spans="1:5" x14ac:dyDescent="0.2">
      <c r="A171" t="s">
        <v>278</v>
      </c>
      <c r="B171">
        <v>1</v>
      </c>
      <c r="C171" t="s">
        <v>322</v>
      </c>
      <c r="D171">
        <v>2</v>
      </c>
      <c r="E171">
        <f t="shared" si="2"/>
        <v>5</v>
      </c>
    </row>
    <row r="172" spans="1:5" x14ac:dyDescent="0.2">
      <c r="A172" t="s">
        <v>111</v>
      </c>
      <c r="B172">
        <v>5</v>
      </c>
      <c r="C172">
        <v>12</v>
      </c>
      <c r="D172">
        <v>3</v>
      </c>
      <c r="E172">
        <f t="shared" si="2"/>
        <v>5</v>
      </c>
    </row>
    <row r="173" spans="1:5" x14ac:dyDescent="0.2">
      <c r="A173" t="s">
        <v>204</v>
      </c>
      <c r="B173">
        <v>3</v>
      </c>
      <c r="C173" t="s">
        <v>322</v>
      </c>
      <c r="D173">
        <v>2</v>
      </c>
      <c r="E173">
        <f t="shared" si="2"/>
        <v>5</v>
      </c>
    </row>
    <row r="174" spans="1:5" x14ac:dyDescent="0.2">
      <c r="A174" t="s">
        <v>281</v>
      </c>
      <c r="B174">
        <v>1</v>
      </c>
      <c r="C174" t="s">
        <v>322</v>
      </c>
      <c r="D174">
        <v>2</v>
      </c>
      <c r="E174">
        <f t="shared" si="2"/>
        <v>5</v>
      </c>
    </row>
    <row r="175" spans="1:5" x14ac:dyDescent="0.2">
      <c r="A175" t="s">
        <v>140</v>
      </c>
      <c r="B175">
        <v>21</v>
      </c>
      <c r="C175" t="s">
        <v>322</v>
      </c>
      <c r="D175">
        <v>2</v>
      </c>
      <c r="E175">
        <f t="shared" si="2"/>
        <v>21</v>
      </c>
    </row>
    <row r="176" spans="1:5" x14ac:dyDescent="0.2">
      <c r="A176" t="s">
        <v>112</v>
      </c>
      <c r="B176">
        <v>5</v>
      </c>
      <c r="C176">
        <v>15</v>
      </c>
      <c r="D176">
        <v>3</v>
      </c>
      <c r="E176">
        <f t="shared" si="2"/>
        <v>5</v>
      </c>
    </row>
    <row r="177" spans="1:5" x14ac:dyDescent="0.2">
      <c r="A177" t="s">
        <v>88</v>
      </c>
      <c r="B177">
        <v>16</v>
      </c>
      <c r="C177">
        <v>42</v>
      </c>
      <c r="D177">
        <v>3</v>
      </c>
      <c r="E177">
        <f t="shared" si="2"/>
        <v>16</v>
      </c>
    </row>
    <row r="178" spans="1:5" x14ac:dyDescent="0.2">
      <c r="A178" t="s">
        <v>124</v>
      </c>
      <c r="B178">
        <v>28</v>
      </c>
      <c r="C178" t="s">
        <v>322</v>
      </c>
      <c r="D178">
        <v>2</v>
      </c>
      <c r="E178">
        <f t="shared" si="2"/>
        <v>28</v>
      </c>
    </row>
    <row r="179" spans="1:5" x14ac:dyDescent="0.2">
      <c r="A179" t="s">
        <v>48</v>
      </c>
      <c r="B179">
        <v>24</v>
      </c>
      <c r="C179">
        <v>39</v>
      </c>
      <c r="D179">
        <v>3</v>
      </c>
      <c r="E179">
        <f t="shared" si="2"/>
        <v>24</v>
      </c>
    </row>
    <row r="180" spans="1:5" x14ac:dyDescent="0.2">
      <c r="A180" t="s">
        <v>38</v>
      </c>
      <c r="B180">
        <v>5</v>
      </c>
      <c r="C180" t="s">
        <v>321</v>
      </c>
      <c r="D180">
        <v>4</v>
      </c>
      <c r="E180">
        <f t="shared" si="2"/>
        <v>6</v>
      </c>
    </row>
    <row r="181" spans="1:5" x14ac:dyDescent="0.2">
      <c r="A181" t="s">
        <v>227</v>
      </c>
      <c r="B181">
        <v>4</v>
      </c>
      <c r="C181" t="s">
        <v>322</v>
      </c>
      <c r="D181">
        <v>2</v>
      </c>
      <c r="E181">
        <f t="shared" si="2"/>
        <v>5</v>
      </c>
    </row>
    <row r="182" spans="1:5" x14ac:dyDescent="0.2">
      <c r="A182" t="s">
        <v>56</v>
      </c>
      <c r="B182">
        <v>19</v>
      </c>
      <c r="C182">
        <v>20</v>
      </c>
      <c r="D182">
        <v>3</v>
      </c>
      <c r="E182">
        <f t="shared" si="2"/>
        <v>19</v>
      </c>
    </row>
    <row r="183" spans="1:5" x14ac:dyDescent="0.2">
      <c r="A183" t="s">
        <v>268</v>
      </c>
      <c r="B183">
        <v>1</v>
      </c>
      <c r="C183" t="s">
        <v>322</v>
      </c>
      <c r="D183">
        <v>2</v>
      </c>
      <c r="E183">
        <f t="shared" si="2"/>
        <v>5</v>
      </c>
    </row>
    <row r="184" spans="1:5" x14ac:dyDescent="0.2">
      <c r="A184" t="s">
        <v>33</v>
      </c>
      <c r="B184">
        <v>5</v>
      </c>
      <c r="C184">
        <v>28</v>
      </c>
      <c r="D184">
        <v>4</v>
      </c>
      <c r="E184">
        <f t="shared" si="2"/>
        <v>33</v>
      </c>
    </row>
    <row r="185" spans="1:5" x14ac:dyDescent="0.2">
      <c r="A185" t="s">
        <v>118</v>
      </c>
      <c r="B185">
        <v>5</v>
      </c>
      <c r="C185">
        <v>6</v>
      </c>
      <c r="D185">
        <v>3</v>
      </c>
      <c r="E185">
        <f t="shared" si="2"/>
        <v>5</v>
      </c>
    </row>
    <row r="186" spans="1:5" x14ac:dyDescent="0.2">
      <c r="A186" t="s">
        <v>34</v>
      </c>
      <c r="B186">
        <v>5</v>
      </c>
      <c r="C186">
        <v>16</v>
      </c>
      <c r="D186">
        <v>4</v>
      </c>
      <c r="E186">
        <f t="shared" si="2"/>
        <v>19</v>
      </c>
    </row>
    <row r="187" spans="1:5" x14ac:dyDescent="0.2">
      <c r="A187" t="s">
        <v>298</v>
      </c>
      <c r="B187">
        <v>1</v>
      </c>
      <c r="C187" t="s">
        <v>322</v>
      </c>
      <c r="D187">
        <v>2</v>
      </c>
      <c r="E187">
        <f t="shared" si="2"/>
        <v>5</v>
      </c>
    </row>
    <row r="188" spans="1:5" x14ac:dyDescent="0.2">
      <c r="A188" t="s">
        <v>285</v>
      </c>
      <c r="B188">
        <v>1</v>
      </c>
      <c r="C188" t="s">
        <v>322</v>
      </c>
      <c r="D188">
        <v>2</v>
      </c>
      <c r="E188">
        <f t="shared" si="2"/>
        <v>5</v>
      </c>
    </row>
    <row r="189" spans="1:5" x14ac:dyDescent="0.2">
      <c r="A189" t="s">
        <v>133</v>
      </c>
      <c r="B189">
        <v>19</v>
      </c>
      <c r="C189" t="s">
        <v>322</v>
      </c>
      <c r="D189">
        <v>2</v>
      </c>
      <c r="E189">
        <f t="shared" si="2"/>
        <v>19</v>
      </c>
    </row>
    <row r="190" spans="1:5" x14ac:dyDescent="0.2">
      <c r="A190" t="s">
        <v>211</v>
      </c>
      <c r="B190">
        <v>7</v>
      </c>
      <c r="C190" t="s">
        <v>322</v>
      </c>
      <c r="D190">
        <v>2</v>
      </c>
      <c r="E190">
        <f t="shared" si="2"/>
        <v>7</v>
      </c>
    </row>
    <row r="191" spans="1:5" x14ac:dyDescent="0.2">
      <c r="A191" t="s">
        <v>90</v>
      </c>
      <c r="B191">
        <v>5</v>
      </c>
      <c r="C191" t="s">
        <v>321</v>
      </c>
      <c r="D191">
        <v>3</v>
      </c>
      <c r="E191">
        <f t="shared" si="2"/>
        <v>5</v>
      </c>
    </row>
    <row r="192" spans="1:5" x14ac:dyDescent="0.2">
      <c r="A192" t="s">
        <v>266</v>
      </c>
      <c r="B192">
        <v>1</v>
      </c>
      <c r="C192" t="s">
        <v>322</v>
      </c>
      <c r="D192">
        <v>2</v>
      </c>
      <c r="E192">
        <f t="shared" si="2"/>
        <v>5</v>
      </c>
    </row>
    <row r="193" spans="1:5" x14ac:dyDescent="0.2">
      <c r="A193" t="s">
        <v>42</v>
      </c>
      <c r="B193">
        <v>5</v>
      </c>
      <c r="C193">
        <v>17</v>
      </c>
      <c r="D193">
        <v>4</v>
      </c>
      <c r="E193">
        <f t="shared" si="2"/>
        <v>20</v>
      </c>
    </row>
    <row r="194" spans="1:5" x14ac:dyDescent="0.2">
      <c r="A194" t="s">
        <v>296</v>
      </c>
      <c r="B194">
        <v>1</v>
      </c>
      <c r="C194" t="s">
        <v>322</v>
      </c>
      <c r="D194">
        <v>2</v>
      </c>
      <c r="E194">
        <f t="shared" si="2"/>
        <v>5</v>
      </c>
    </row>
    <row r="195" spans="1:5" x14ac:dyDescent="0.2">
      <c r="A195" t="s">
        <v>173</v>
      </c>
      <c r="B195">
        <v>4</v>
      </c>
      <c r="C195" t="s">
        <v>322</v>
      </c>
      <c r="D195">
        <v>2</v>
      </c>
      <c r="E195">
        <f t="shared" ref="E195:E258" si="3">IF(D195&gt;3,MAX(B195,ROUND(IFERROR(C195*(1+0.175*(D195-3)),5*(1+0.175*(D195-3))),0)),MAX(B195,5))</f>
        <v>5</v>
      </c>
    </row>
    <row r="196" spans="1:5" x14ac:dyDescent="0.2">
      <c r="A196" t="s">
        <v>84</v>
      </c>
      <c r="B196">
        <v>5</v>
      </c>
      <c r="C196">
        <v>14</v>
      </c>
      <c r="D196">
        <v>3</v>
      </c>
      <c r="E196">
        <f t="shared" si="3"/>
        <v>5</v>
      </c>
    </row>
    <row r="197" spans="1:5" x14ac:dyDescent="0.2">
      <c r="A197" t="s">
        <v>196</v>
      </c>
      <c r="B197">
        <v>7</v>
      </c>
      <c r="C197" t="s">
        <v>322</v>
      </c>
      <c r="D197">
        <v>2</v>
      </c>
      <c r="E197">
        <f t="shared" si="3"/>
        <v>7</v>
      </c>
    </row>
    <row r="198" spans="1:5" x14ac:dyDescent="0.2">
      <c r="A198" t="s">
        <v>63</v>
      </c>
      <c r="B198">
        <v>5</v>
      </c>
      <c r="C198">
        <v>9</v>
      </c>
      <c r="D198">
        <v>3</v>
      </c>
      <c r="E198">
        <f t="shared" si="3"/>
        <v>5</v>
      </c>
    </row>
    <row r="199" spans="1:5" x14ac:dyDescent="0.2">
      <c r="A199" t="s">
        <v>271</v>
      </c>
      <c r="B199">
        <v>1</v>
      </c>
      <c r="C199" t="s">
        <v>322</v>
      </c>
      <c r="D199">
        <v>2</v>
      </c>
      <c r="E199">
        <f t="shared" si="3"/>
        <v>5</v>
      </c>
    </row>
    <row r="200" spans="1:5" x14ac:dyDescent="0.2">
      <c r="A200" t="s">
        <v>150</v>
      </c>
      <c r="B200">
        <v>14</v>
      </c>
      <c r="C200" t="s">
        <v>322</v>
      </c>
      <c r="D200">
        <v>2</v>
      </c>
      <c r="E200">
        <f t="shared" si="3"/>
        <v>14</v>
      </c>
    </row>
    <row r="201" spans="1:5" x14ac:dyDescent="0.2">
      <c r="A201" t="s">
        <v>30</v>
      </c>
      <c r="B201">
        <v>9</v>
      </c>
      <c r="C201">
        <v>5</v>
      </c>
      <c r="D201">
        <v>4</v>
      </c>
      <c r="E201">
        <f t="shared" si="3"/>
        <v>9</v>
      </c>
    </row>
    <row r="202" spans="1:5" x14ac:dyDescent="0.2">
      <c r="A202" t="s">
        <v>283</v>
      </c>
      <c r="B202">
        <v>1</v>
      </c>
      <c r="C202" t="s">
        <v>322</v>
      </c>
      <c r="D202">
        <v>2</v>
      </c>
      <c r="E202">
        <f t="shared" si="3"/>
        <v>5</v>
      </c>
    </row>
    <row r="203" spans="1:5" x14ac:dyDescent="0.2">
      <c r="A203" t="s">
        <v>220</v>
      </c>
      <c r="B203">
        <v>4</v>
      </c>
      <c r="C203" t="s">
        <v>322</v>
      </c>
      <c r="D203">
        <v>2</v>
      </c>
      <c r="E203">
        <f t="shared" si="3"/>
        <v>5</v>
      </c>
    </row>
    <row r="204" spans="1:5" x14ac:dyDescent="0.2">
      <c r="A204" t="s">
        <v>178</v>
      </c>
      <c r="B204">
        <v>7</v>
      </c>
      <c r="C204" t="s">
        <v>322</v>
      </c>
      <c r="D204">
        <v>2</v>
      </c>
      <c r="E204">
        <f t="shared" si="3"/>
        <v>7</v>
      </c>
    </row>
    <row r="205" spans="1:5" x14ac:dyDescent="0.2">
      <c r="A205" t="s">
        <v>187</v>
      </c>
      <c r="B205">
        <v>4</v>
      </c>
      <c r="C205" t="s">
        <v>322</v>
      </c>
      <c r="D205">
        <v>2</v>
      </c>
      <c r="E205">
        <f t="shared" si="3"/>
        <v>5</v>
      </c>
    </row>
    <row r="206" spans="1:5" x14ac:dyDescent="0.2">
      <c r="A206" t="s">
        <v>99</v>
      </c>
      <c r="B206">
        <v>5</v>
      </c>
      <c r="C206" t="s">
        <v>321</v>
      </c>
      <c r="D206">
        <v>3</v>
      </c>
      <c r="E206">
        <f t="shared" si="3"/>
        <v>5</v>
      </c>
    </row>
    <row r="207" spans="1:5" x14ac:dyDescent="0.2">
      <c r="A207" t="s">
        <v>69</v>
      </c>
      <c r="B207">
        <v>26</v>
      </c>
      <c r="C207">
        <v>29</v>
      </c>
      <c r="D207">
        <v>3</v>
      </c>
      <c r="E207">
        <f t="shared" si="3"/>
        <v>26</v>
      </c>
    </row>
    <row r="208" spans="1:5" x14ac:dyDescent="0.2">
      <c r="A208" t="s">
        <v>163</v>
      </c>
      <c r="B208">
        <v>7</v>
      </c>
      <c r="C208" t="s">
        <v>322</v>
      </c>
      <c r="D208">
        <v>2</v>
      </c>
      <c r="E208">
        <f t="shared" si="3"/>
        <v>7</v>
      </c>
    </row>
    <row r="209" spans="1:5" x14ac:dyDescent="0.2">
      <c r="A209" t="s">
        <v>168</v>
      </c>
      <c r="B209">
        <v>11</v>
      </c>
      <c r="C209" t="s">
        <v>322</v>
      </c>
      <c r="D209">
        <v>2</v>
      </c>
      <c r="E209">
        <f t="shared" si="3"/>
        <v>11</v>
      </c>
    </row>
    <row r="210" spans="1:5" x14ac:dyDescent="0.2">
      <c r="A210" t="s">
        <v>315</v>
      </c>
      <c r="B210">
        <v>1</v>
      </c>
      <c r="C210" t="s">
        <v>322</v>
      </c>
      <c r="D210">
        <v>2</v>
      </c>
      <c r="E210">
        <f t="shared" si="3"/>
        <v>5</v>
      </c>
    </row>
    <row r="211" spans="1:5" x14ac:dyDescent="0.2">
      <c r="A211" t="s">
        <v>117</v>
      </c>
      <c r="B211">
        <v>5</v>
      </c>
      <c r="C211">
        <v>12</v>
      </c>
      <c r="D211">
        <v>3</v>
      </c>
      <c r="E211">
        <f t="shared" si="3"/>
        <v>5</v>
      </c>
    </row>
    <row r="212" spans="1:5" x14ac:dyDescent="0.2">
      <c r="A212" t="s">
        <v>189</v>
      </c>
      <c r="B212">
        <v>6</v>
      </c>
      <c r="C212" t="s">
        <v>322</v>
      </c>
      <c r="D212">
        <v>2</v>
      </c>
      <c r="E212">
        <f t="shared" si="3"/>
        <v>6</v>
      </c>
    </row>
    <row r="213" spans="1:5" x14ac:dyDescent="0.2">
      <c r="A213" t="s">
        <v>153</v>
      </c>
      <c r="B213">
        <v>6</v>
      </c>
      <c r="C213" t="s">
        <v>322</v>
      </c>
      <c r="D213">
        <v>2</v>
      </c>
      <c r="E213">
        <f t="shared" si="3"/>
        <v>6</v>
      </c>
    </row>
    <row r="214" spans="1:5" x14ac:dyDescent="0.2">
      <c r="A214" t="s">
        <v>228</v>
      </c>
      <c r="B214">
        <v>3</v>
      </c>
      <c r="C214" t="s">
        <v>322</v>
      </c>
      <c r="D214">
        <v>2</v>
      </c>
      <c r="E214">
        <f t="shared" si="3"/>
        <v>5</v>
      </c>
    </row>
    <row r="215" spans="1:5" x14ac:dyDescent="0.2">
      <c r="A215" t="s">
        <v>263</v>
      </c>
      <c r="B215">
        <v>2</v>
      </c>
      <c r="C215" t="s">
        <v>322</v>
      </c>
      <c r="D215">
        <v>2</v>
      </c>
      <c r="E215">
        <f t="shared" si="3"/>
        <v>5</v>
      </c>
    </row>
    <row r="216" spans="1:5" x14ac:dyDescent="0.2">
      <c r="A216" t="s">
        <v>261</v>
      </c>
      <c r="B216">
        <v>1</v>
      </c>
      <c r="C216" t="s">
        <v>322</v>
      </c>
      <c r="D216">
        <v>2</v>
      </c>
      <c r="E216">
        <f t="shared" si="3"/>
        <v>5</v>
      </c>
    </row>
    <row r="217" spans="1:5" x14ac:dyDescent="0.2">
      <c r="A217" t="s">
        <v>172</v>
      </c>
      <c r="B217">
        <v>8</v>
      </c>
      <c r="C217" t="s">
        <v>322</v>
      </c>
      <c r="D217">
        <v>2</v>
      </c>
      <c r="E217">
        <f t="shared" si="3"/>
        <v>8</v>
      </c>
    </row>
    <row r="218" spans="1:5" x14ac:dyDescent="0.2">
      <c r="A218" t="s">
        <v>320</v>
      </c>
      <c r="B218">
        <v>1</v>
      </c>
      <c r="C218" t="s">
        <v>322</v>
      </c>
      <c r="D218">
        <v>2</v>
      </c>
      <c r="E218">
        <f t="shared" si="3"/>
        <v>5</v>
      </c>
    </row>
    <row r="219" spans="1:5" x14ac:dyDescent="0.2">
      <c r="A219" t="s">
        <v>23</v>
      </c>
      <c r="B219">
        <v>20</v>
      </c>
      <c r="C219">
        <v>17</v>
      </c>
      <c r="D219">
        <v>5</v>
      </c>
      <c r="E219">
        <f t="shared" si="3"/>
        <v>23</v>
      </c>
    </row>
    <row r="220" spans="1:5" x14ac:dyDescent="0.2">
      <c r="A220" t="s">
        <v>145</v>
      </c>
      <c r="B220">
        <v>15</v>
      </c>
      <c r="C220" t="s">
        <v>322</v>
      </c>
      <c r="D220">
        <v>2</v>
      </c>
      <c r="E220">
        <f t="shared" si="3"/>
        <v>15</v>
      </c>
    </row>
    <row r="221" spans="1:5" x14ac:dyDescent="0.2">
      <c r="A221" t="s">
        <v>87</v>
      </c>
      <c r="B221">
        <v>15</v>
      </c>
      <c r="C221">
        <v>20</v>
      </c>
      <c r="D221">
        <v>3</v>
      </c>
      <c r="E221">
        <f t="shared" si="3"/>
        <v>15</v>
      </c>
    </row>
    <row r="222" spans="1:5" x14ac:dyDescent="0.2">
      <c r="A222" t="s">
        <v>67</v>
      </c>
      <c r="B222">
        <v>5</v>
      </c>
      <c r="C222" t="s">
        <v>321</v>
      </c>
      <c r="D222">
        <v>3</v>
      </c>
      <c r="E222">
        <f t="shared" si="3"/>
        <v>5</v>
      </c>
    </row>
    <row r="223" spans="1:5" x14ac:dyDescent="0.2">
      <c r="A223" t="s">
        <v>92</v>
      </c>
      <c r="B223">
        <v>5</v>
      </c>
      <c r="C223" t="s">
        <v>321</v>
      </c>
      <c r="D223">
        <v>3</v>
      </c>
      <c r="E223">
        <f t="shared" si="3"/>
        <v>5</v>
      </c>
    </row>
    <row r="224" spans="1:5" x14ac:dyDescent="0.2">
      <c r="A224" t="s">
        <v>123</v>
      </c>
      <c r="B224">
        <v>32</v>
      </c>
      <c r="C224" t="s">
        <v>322</v>
      </c>
      <c r="D224">
        <v>2</v>
      </c>
      <c r="E224">
        <f t="shared" si="3"/>
        <v>32</v>
      </c>
    </row>
    <row r="225" spans="1:5" x14ac:dyDescent="0.2">
      <c r="A225" t="s">
        <v>224</v>
      </c>
      <c r="B225">
        <v>3</v>
      </c>
      <c r="C225" t="s">
        <v>322</v>
      </c>
      <c r="D225">
        <v>2</v>
      </c>
      <c r="E225">
        <f t="shared" si="3"/>
        <v>5</v>
      </c>
    </row>
    <row r="226" spans="1:5" x14ac:dyDescent="0.2">
      <c r="A226" t="s">
        <v>72</v>
      </c>
      <c r="B226">
        <v>5</v>
      </c>
      <c r="C226">
        <v>29</v>
      </c>
      <c r="D226">
        <v>3</v>
      </c>
      <c r="E226">
        <f t="shared" si="3"/>
        <v>5</v>
      </c>
    </row>
    <row r="227" spans="1:5" x14ac:dyDescent="0.2">
      <c r="A227" t="s">
        <v>207</v>
      </c>
      <c r="B227">
        <v>1</v>
      </c>
      <c r="C227" t="s">
        <v>322</v>
      </c>
      <c r="D227">
        <v>2</v>
      </c>
      <c r="E227">
        <f t="shared" si="3"/>
        <v>5</v>
      </c>
    </row>
    <row r="228" spans="1:5" x14ac:dyDescent="0.2">
      <c r="A228" t="s">
        <v>58</v>
      </c>
      <c r="B228">
        <v>5</v>
      </c>
      <c r="C228" t="s">
        <v>321</v>
      </c>
      <c r="D228">
        <v>3</v>
      </c>
      <c r="E228">
        <f t="shared" si="3"/>
        <v>5</v>
      </c>
    </row>
    <row r="229" spans="1:5" x14ac:dyDescent="0.2">
      <c r="A229" t="s">
        <v>177</v>
      </c>
      <c r="B229">
        <v>8</v>
      </c>
      <c r="C229" t="s">
        <v>322</v>
      </c>
      <c r="D229">
        <v>2</v>
      </c>
      <c r="E229">
        <f t="shared" si="3"/>
        <v>8</v>
      </c>
    </row>
    <row r="230" spans="1:5" x14ac:dyDescent="0.2">
      <c r="A230" t="s">
        <v>31</v>
      </c>
      <c r="B230">
        <v>60</v>
      </c>
      <c r="C230">
        <v>47</v>
      </c>
      <c r="D230">
        <v>4</v>
      </c>
      <c r="E230">
        <f t="shared" si="3"/>
        <v>60</v>
      </c>
    </row>
    <row r="231" spans="1:5" x14ac:dyDescent="0.2">
      <c r="A231" t="s">
        <v>280</v>
      </c>
      <c r="B231">
        <v>1</v>
      </c>
      <c r="C231" t="s">
        <v>322</v>
      </c>
      <c r="D231">
        <v>2</v>
      </c>
      <c r="E231">
        <f t="shared" si="3"/>
        <v>5</v>
      </c>
    </row>
    <row r="232" spans="1:5" x14ac:dyDescent="0.2">
      <c r="A232" t="s">
        <v>202</v>
      </c>
      <c r="B232">
        <v>7</v>
      </c>
      <c r="C232" t="s">
        <v>322</v>
      </c>
      <c r="D232">
        <v>2</v>
      </c>
      <c r="E232">
        <f t="shared" si="3"/>
        <v>7</v>
      </c>
    </row>
    <row r="233" spans="1:5" x14ac:dyDescent="0.2">
      <c r="A233" t="s">
        <v>205</v>
      </c>
      <c r="B233">
        <v>3</v>
      </c>
      <c r="C233" t="s">
        <v>322</v>
      </c>
      <c r="D233">
        <v>2</v>
      </c>
      <c r="E233">
        <f t="shared" si="3"/>
        <v>5</v>
      </c>
    </row>
    <row r="234" spans="1:5" x14ac:dyDescent="0.2">
      <c r="A234" t="s">
        <v>242</v>
      </c>
      <c r="B234">
        <v>1</v>
      </c>
      <c r="C234" t="s">
        <v>322</v>
      </c>
      <c r="D234">
        <v>2</v>
      </c>
      <c r="E234">
        <f t="shared" si="3"/>
        <v>5</v>
      </c>
    </row>
    <row r="235" spans="1:5" x14ac:dyDescent="0.2">
      <c r="A235" t="s">
        <v>122</v>
      </c>
      <c r="B235">
        <v>50</v>
      </c>
      <c r="C235" t="s">
        <v>322</v>
      </c>
      <c r="D235">
        <v>2</v>
      </c>
      <c r="E235">
        <f t="shared" si="3"/>
        <v>50</v>
      </c>
    </row>
    <row r="236" spans="1:5" x14ac:dyDescent="0.2">
      <c r="A236" t="s">
        <v>64</v>
      </c>
      <c r="B236">
        <v>5</v>
      </c>
      <c r="C236">
        <v>14</v>
      </c>
      <c r="D236">
        <v>3</v>
      </c>
      <c r="E236">
        <f t="shared" si="3"/>
        <v>5</v>
      </c>
    </row>
    <row r="237" spans="1:5" x14ac:dyDescent="0.2">
      <c r="A237" t="s">
        <v>238</v>
      </c>
      <c r="B237">
        <v>2</v>
      </c>
      <c r="C237" t="s">
        <v>322</v>
      </c>
      <c r="D237">
        <v>2</v>
      </c>
      <c r="E237">
        <f t="shared" si="3"/>
        <v>5</v>
      </c>
    </row>
    <row r="238" spans="1:5" x14ac:dyDescent="0.2">
      <c r="A238" t="s">
        <v>47</v>
      </c>
      <c r="B238">
        <v>5</v>
      </c>
      <c r="C238">
        <v>5</v>
      </c>
      <c r="D238">
        <v>3</v>
      </c>
      <c r="E238">
        <f t="shared" si="3"/>
        <v>5</v>
      </c>
    </row>
    <row r="239" spans="1:5" x14ac:dyDescent="0.2">
      <c r="A239" t="s">
        <v>83</v>
      </c>
      <c r="B239">
        <v>5</v>
      </c>
      <c r="C239">
        <v>18</v>
      </c>
      <c r="D239">
        <v>3</v>
      </c>
      <c r="E239">
        <f t="shared" si="3"/>
        <v>5</v>
      </c>
    </row>
    <row r="240" spans="1:5" x14ac:dyDescent="0.2">
      <c r="A240" t="s">
        <v>137</v>
      </c>
      <c r="B240">
        <v>21</v>
      </c>
      <c r="C240" t="s">
        <v>322</v>
      </c>
      <c r="D240">
        <v>2</v>
      </c>
      <c r="E240">
        <f t="shared" si="3"/>
        <v>21</v>
      </c>
    </row>
    <row r="241" spans="1:5" x14ac:dyDescent="0.2">
      <c r="A241" t="s">
        <v>194</v>
      </c>
      <c r="B241">
        <v>1</v>
      </c>
      <c r="C241" t="s">
        <v>322</v>
      </c>
      <c r="D241">
        <v>2</v>
      </c>
      <c r="E241">
        <f t="shared" si="3"/>
        <v>5</v>
      </c>
    </row>
    <row r="242" spans="1:5" x14ac:dyDescent="0.2">
      <c r="A242" t="s">
        <v>154</v>
      </c>
      <c r="B242">
        <v>12</v>
      </c>
      <c r="C242" t="s">
        <v>322</v>
      </c>
      <c r="D242">
        <v>2</v>
      </c>
      <c r="E242">
        <f t="shared" si="3"/>
        <v>12</v>
      </c>
    </row>
    <row r="243" spans="1:5" x14ac:dyDescent="0.2">
      <c r="A243" t="s">
        <v>267</v>
      </c>
      <c r="B243">
        <v>1</v>
      </c>
      <c r="C243" t="s">
        <v>322</v>
      </c>
      <c r="D243">
        <v>2</v>
      </c>
      <c r="E243">
        <f t="shared" si="3"/>
        <v>5</v>
      </c>
    </row>
    <row r="244" spans="1:5" x14ac:dyDescent="0.2">
      <c r="A244" t="s">
        <v>125</v>
      </c>
      <c r="B244">
        <v>36</v>
      </c>
      <c r="C244" t="s">
        <v>322</v>
      </c>
      <c r="D244">
        <v>2</v>
      </c>
      <c r="E244">
        <f t="shared" si="3"/>
        <v>36</v>
      </c>
    </row>
    <row r="245" spans="1:5" x14ac:dyDescent="0.2">
      <c r="A245" t="s">
        <v>215</v>
      </c>
      <c r="B245">
        <v>1</v>
      </c>
      <c r="C245" t="s">
        <v>322</v>
      </c>
      <c r="D245">
        <v>2</v>
      </c>
      <c r="E245">
        <f t="shared" si="3"/>
        <v>5</v>
      </c>
    </row>
    <row r="246" spans="1:5" x14ac:dyDescent="0.2">
      <c r="A246" t="s">
        <v>152</v>
      </c>
      <c r="B246">
        <v>8</v>
      </c>
      <c r="C246" t="s">
        <v>322</v>
      </c>
      <c r="D246">
        <v>2</v>
      </c>
      <c r="E246">
        <f t="shared" si="3"/>
        <v>8</v>
      </c>
    </row>
    <row r="247" spans="1:5" x14ac:dyDescent="0.2">
      <c r="A247" t="s">
        <v>144</v>
      </c>
      <c r="B247">
        <v>17</v>
      </c>
      <c r="C247" t="s">
        <v>322</v>
      </c>
      <c r="D247">
        <v>2</v>
      </c>
      <c r="E247">
        <f t="shared" si="3"/>
        <v>17</v>
      </c>
    </row>
    <row r="248" spans="1:5" x14ac:dyDescent="0.2">
      <c r="A248" t="s">
        <v>300</v>
      </c>
      <c r="B248">
        <v>1</v>
      </c>
      <c r="C248" t="s">
        <v>322</v>
      </c>
      <c r="D248">
        <v>2</v>
      </c>
      <c r="E248">
        <f t="shared" si="3"/>
        <v>5</v>
      </c>
    </row>
    <row r="249" spans="1:5" x14ac:dyDescent="0.2">
      <c r="A249" t="s">
        <v>203</v>
      </c>
      <c r="B249">
        <v>1</v>
      </c>
      <c r="C249" t="s">
        <v>322</v>
      </c>
      <c r="D249">
        <v>2</v>
      </c>
      <c r="E249">
        <f t="shared" si="3"/>
        <v>5</v>
      </c>
    </row>
    <row r="250" spans="1:5" x14ac:dyDescent="0.2">
      <c r="A250" t="s">
        <v>235</v>
      </c>
      <c r="B250">
        <v>3</v>
      </c>
      <c r="C250" t="s">
        <v>322</v>
      </c>
      <c r="D250">
        <v>2</v>
      </c>
      <c r="E250">
        <f t="shared" si="3"/>
        <v>5</v>
      </c>
    </row>
    <row r="251" spans="1:5" x14ac:dyDescent="0.2">
      <c r="A251" t="s">
        <v>127</v>
      </c>
      <c r="B251">
        <v>30</v>
      </c>
      <c r="C251" t="s">
        <v>322</v>
      </c>
      <c r="D251">
        <v>2</v>
      </c>
      <c r="E251">
        <f t="shared" si="3"/>
        <v>30</v>
      </c>
    </row>
    <row r="252" spans="1:5" x14ac:dyDescent="0.2">
      <c r="A252" t="s">
        <v>314</v>
      </c>
      <c r="B252">
        <v>1</v>
      </c>
      <c r="C252" t="s">
        <v>322</v>
      </c>
      <c r="D252">
        <v>2</v>
      </c>
      <c r="E252">
        <f t="shared" si="3"/>
        <v>5</v>
      </c>
    </row>
    <row r="253" spans="1:5" x14ac:dyDescent="0.2">
      <c r="A253" t="s">
        <v>253</v>
      </c>
      <c r="B253">
        <v>1</v>
      </c>
      <c r="C253" t="s">
        <v>322</v>
      </c>
      <c r="D253">
        <v>2</v>
      </c>
      <c r="E253">
        <f t="shared" si="3"/>
        <v>5</v>
      </c>
    </row>
    <row r="254" spans="1:5" x14ac:dyDescent="0.2">
      <c r="A254" t="s">
        <v>130</v>
      </c>
      <c r="B254">
        <v>18</v>
      </c>
      <c r="C254" t="s">
        <v>322</v>
      </c>
      <c r="D254">
        <v>2</v>
      </c>
      <c r="E254">
        <f t="shared" si="3"/>
        <v>18</v>
      </c>
    </row>
    <row r="255" spans="1:5" x14ac:dyDescent="0.2">
      <c r="A255" t="s">
        <v>175</v>
      </c>
      <c r="B255">
        <v>7</v>
      </c>
      <c r="C255" t="s">
        <v>322</v>
      </c>
      <c r="D255">
        <v>2</v>
      </c>
      <c r="E255">
        <f t="shared" si="3"/>
        <v>7</v>
      </c>
    </row>
    <row r="256" spans="1:5" x14ac:dyDescent="0.2">
      <c r="A256" t="s">
        <v>115</v>
      </c>
      <c r="B256">
        <v>5</v>
      </c>
      <c r="C256">
        <v>7</v>
      </c>
      <c r="D256">
        <v>3</v>
      </c>
      <c r="E256">
        <f t="shared" si="3"/>
        <v>5</v>
      </c>
    </row>
    <row r="257" spans="1:5" x14ac:dyDescent="0.2">
      <c r="A257" t="s">
        <v>217</v>
      </c>
      <c r="B257">
        <v>2</v>
      </c>
      <c r="C257" t="s">
        <v>322</v>
      </c>
      <c r="D257">
        <v>2</v>
      </c>
      <c r="E257">
        <f t="shared" si="3"/>
        <v>5</v>
      </c>
    </row>
    <row r="258" spans="1:5" x14ac:dyDescent="0.2">
      <c r="A258" t="s">
        <v>108</v>
      </c>
      <c r="B258">
        <v>5</v>
      </c>
      <c r="C258" t="s">
        <v>321</v>
      </c>
      <c r="D258">
        <v>3</v>
      </c>
      <c r="E258">
        <f t="shared" si="3"/>
        <v>5</v>
      </c>
    </row>
    <row r="259" spans="1:5" x14ac:dyDescent="0.2">
      <c r="A259" t="s">
        <v>210</v>
      </c>
      <c r="B259">
        <v>3</v>
      </c>
      <c r="C259" t="s">
        <v>322</v>
      </c>
      <c r="D259">
        <v>2</v>
      </c>
      <c r="E259">
        <f t="shared" ref="E259:E301" si="4">IF(D259&gt;3,MAX(B259,ROUND(IFERROR(C259*(1+0.175*(D259-3)),5*(1+0.175*(D259-3))),0)),MAX(B259,5))</f>
        <v>5</v>
      </c>
    </row>
    <row r="260" spans="1:5" x14ac:dyDescent="0.2">
      <c r="A260" t="s">
        <v>293</v>
      </c>
      <c r="B260">
        <v>1</v>
      </c>
      <c r="C260" t="s">
        <v>322</v>
      </c>
      <c r="D260">
        <v>2</v>
      </c>
      <c r="E260">
        <f t="shared" si="4"/>
        <v>5</v>
      </c>
    </row>
    <row r="261" spans="1:5" x14ac:dyDescent="0.2">
      <c r="A261" t="s">
        <v>214</v>
      </c>
      <c r="B261">
        <v>4</v>
      </c>
      <c r="C261" t="s">
        <v>322</v>
      </c>
      <c r="D261">
        <v>2</v>
      </c>
      <c r="E261">
        <f t="shared" si="4"/>
        <v>5</v>
      </c>
    </row>
    <row r="262" spans="1:5" x14ac:dyDescent="0.2">
      <c r="A262" t="s">
        <v>241</v>
      </c>
      <c r="B262">
        <v>1</v>
      </c>
      <c r="C262" t="s">
        <v>322</v>
      </c>
      <c r="D262">
        <v>2</v>
      </c>
      <c r="E262">
        <f t="shared" si="4"/>
        <v>5</v>
      </c>
    </row>
    <row r="263" spans="1:5" x14ac:dyDescent="0.2">
      <c r="A263" t="s">
        <v>272</v>
      </c>
      <c r="B263">
        <v>1</v>
      </c>
      <c r="C263" t="s">
        <v>322</v>
      </c>
      <c r="D263">
        <v>2</v>
      </c>
      <c r="E263">
        <f t="shared" si="4"/>
        <v>5</v>
      </c>
    </row>
    <row r="264" spans="1:5" x14ac:dyDescent="0.2">
      <c r="A264" t="s">
        <v>182</v>
      </c>
      <c r="B264">
        <v>5</v>
      </c>
      <c r="C264" t="s">
        <v>322</v>
      </c>
      <c r="D264">
        <v>2</v>
      </c>
      <c r="E264">
        <f t="shared" si="4"/>
        <v>5</v>
      </c>
    </row>
    <row r="265" spans="1:5" x14ac:dyDescent="0.2">
      <c r="A265" t="s">
        <v>61</v>
      </c>
      <c r="B265">
        <v>11</v>
      </c>
      <c r="C265">
        <v>14</v>
      </c>
      <c r="D265">
        <v>3</v>
      </c>
      <c r="E265">
        <f t="shared" si="4"/>
        <v>11</v>
      </c>
    </row>
    <row r="266" spans="1:5" x14ac:dyDescent="0.2">
      <c r="A266" t="s">
        <v>77</v>
      </c>
      <c r="B266">
        <v>5</v>
      </c>
      <c r="C266">
        <v>6</v>
      </c>
      <c r="D266">
        <v>3</v>
      </c>
      <c r="E266">
        <f t="shared" si="4"/>
        <v>5</v>
      </c>
    </row>
    <row r="267" spans="1:5" x14ac:dyDescent="0.2">
      <c r="A267" t="s">
        <v>39</v>
      </c>
      <c r="B267">
        <v>17</v>
      </c>
      <c r="C267">
        <v>21</v>
      </c>
      <c r="D267">
        <v>4</v>
      </c>
      <c r="E267">
        <f t="shared" si="4"/>
        <v>25</v>
      </c>
    </row>
    <row r="268" spans="1:5" x14ac:dyDescent="0.2">
      <c r="A268" t="s">
        <v>129</v>
      </c>
      <c r="B268">
        <v>26</v>
      </c>
      <c r="C268" t="s">
        <v>322</v>
      </c>
      <c r="D268">
        <v>2</v>
      </c>
      <c r="E268">
        <f t="shared" si="4"/>
        <v>26</v>
      </c>
    </row>
    <row r="269" spans="1:5" x14ac:dyDescent="0.2">
      <c r="A269" t="s">
        <v>308</v>
      </c>
      <c r="B269">
        <v>1</v>
      </c>
      <c r="C269" t="s">
        <v>322</v>
      </c>
      <c r="D269">
        <v>2</v>
      </c>
      <c r="E269">
        <f t="shared" si="4"/>
        <v>5</v>
      </c>
    </row>
    <row r="270" spans="1:5" x14ac:dyDescent="0.2">
      <c r="A270" t="s">
        <v>166</v>
      </c>
      <c r="B270">
        <v>7</v>
      </c>
      <c r="C270" t="s">
        <v>322</v>
      </c>
      <c r="D270">
        <v>2</v>
      </c>
      <c r="E270">
        <f t="shared" si="4"/>
        <v>7</v>
      </c>
    </row>
    <row r="271" spans="1:5" x14ac:dyDescent="0.2">
      <c r="A271" t="s">
        <v>236</v>
      </c>
      <c r="B271">
        <v>3</v>
      </c>
      <c r="C271" t="s">
        <v>322</v>
      </c>
      <c r="D271">
        <v>2</v>
      </c>
      <c r="E271">
        <f t="shared" si="4"/>
        <v>5</v>
      </c>
    </row>
    <row r="272" spans="1:5" x14ac:dyDescent="0.2">
      <c r="A272" t="s">
        <v>249</v>
      </c>
      <c r="B272">
        <v>1</v>
      </c>
      <c r="C272" t="s">
        <v>322</v>
      </c>
      <c r="D272">
        <v>2</v>
      </c>
      <c r="E272">
        <f t="shared" si="4"/>
        <v>5</v>
      </c>
    </row>
    <row r="273" spans="1:5" x14ac:dyDescent="0.2">
      <c r="A273" t="s">
        <v>212</v>
      </c>
      <c r="B273">
        <v>4</v>
      </c>
      <c r="C273" t="s">
        <v>322</v>
      </c>
      <c r="D273">
        <v>2</v>
      </c>
      <c r="E273">
        <f t="shared" si="4"/>
        <v>5</v>
      </c>
    </row>
    <row r="274" spans="1:5" x14ac:dyDescent="0.2">
      <c r="A274" t="s">
        <v>86</v>
      </c>
      <c r="B274">
        <v>5</v>
      </c>
      <c r="C274">
        <v>21</v>
      </c>
      <c r="D274">
        <v>3</v>
      </c>
      <c r="E274">
        <f t="shared" si="4"/>
        <v>5</v>
      </c>
    </row>
    <row r="275" spans="1:5" x14ac:dyDescent="0.2">
      <c r="A275" t="s">
        <v>245</v>
      </c>
      <c r="B275">
        <v>2</v>
      </c>
      <c r="C275" t="s">
        <v>322</v>
      </c>
      <c r="D275">
        <v>2</v>
      </c>
      <c r="E275">
        <f t="shared" si="4"/>
        <v>5</v>
      </c>
    </row>
    <row r="276" spans="1:5" x14ac:dyDescent="0.2">
      <c r="A276" t="s">
        <v>294</v>
      </c>
      <c r="B276">
        <v>1</v>
      </c>
      <c r="C276" t="s">
        <v>322</v>
      </c>
      <c r="D276">
        <v>2</v>
      </c>
      <c r="E276">
        <f t="shared" si="4"/>
        <v>5</v>
      </c>
    </row>
    <row r="277" spans="1:5" x14ac:dyDescent="0.2">
      <c r="A277" t="s">
        <v>305</v>
      </c>
      <c r="B277">
        <v>2</v>
      </c>
      <c r="C277" t="s">
        <v>322</v>
      </c>
      <c r="D277">
        <v>2</v>
      </c>
      <c r="E277">
        <f t="shared" si="4"/>
        <v>5</v>
      </c>
    </row>
    <row r="278" spans="1:5" x14ac:dyDescent="0.2">
      <c r="A278" t="s">
        <v>213</v>
      </c>
      <c r="B278">
        <v>4</v>
      </c>
      <c r="C278" t="s">
        <v>322</v>
      </c>
      <c r="D278">
        <v>2</v>
      </c>
      <c r="E278">
        <f t="shared" si="4"/>
        <v>5</v>
      </c>
    </row>
    <row r="279" spans="1:5" x14ac:dyDescent="0.2">
      <c r="A279" t="s">
        <v>161</v>
      </c>
      <c r="B279">
        <v>10</v>
      </c>
      <c r="C279" t="s">
        <v>322</v>
      </c>
      <c r="D279">
        <v>2</v>
      </c>
      <c r="E279">
        <f t="shared" si="4"/>
        <v>10</v>
      </c>
    </row>
    <row r="280" spans="1:5" x14ac:dyDescent="0.2">
      <c r="A280" t="s">
        <v>128</v>
      </c>
      <c r="B280">
        <v>30</v>
      </c>
      <c r="C280" t="s">
        <v>322</v>
      </c>
      <c r="D280">
        <v>2</v>
      </c>
      <c r="E280">
        <f t="shared" si="4"/>
        <v>30</v>
      </c>
    </row>
    <row r="281" spans="1:5" x14ac:dyDescent="0.2">
      <c r="A281" t="s">
        <v>198</v>
      </c>
      <c r="B281">
        <v>3</v>
      </c>
      <c r="C281" t="s">
        <v>322</v>
      </c>
      <c r="D281">
        <v>2</v>
      </c>
      <c r="E281">
        <f t="shared" si="4"/>
        <v>5</v>
      </c>
    </row>
    <row r="282" spans="1:5" x14ac:dyDescent="0.2">
      <c r="A282" t="s">
        <v>134</v>
      </c>
      <c r="B282">
        <v>10</v>
      </c>
      <c r="C282" t="s">
        <v>322</v>
      </c>
      <c r="D282">
        <v>2</v>
      </c>
      <c r="E282">
        <f t="shared" si="4"/>
        <v>10</v>
      </c>
    </row>
    <row r="283" spans="1:5" x14ac:dyDescent="0.2">
      <c r="A283" t="s">
        <v>120</v>
      </c>
      <c r="B283">
        <v>5</v>
      </c>
      <c r="C283">
        <v>17</v>
      </c>
      <c r="D283">
        <v>3</v>
      </c>
      <c r="E283">
        <f t="shared" si="4"/>
        <v>5</v>
      </c>
    </row>
    <row r="284" spans="1:5" x14ac:dyDescent="0.2">
      <c r="A284" t="s">
        <v>190</v>
      </c>
      <c r="B284">
        <v>7</v>
      </c>
      <c r="C284" t="s">
        <v>322</v>
      </c>
      <c r="D284">
        <v>2</v>
      </c>
      <c r="E284">
        <f t="shared" si="4"/>
        <v>7</v>
      </c>
    </row>
    <row r="285" spans="1:5" x14ac:dyDescent="0.2">
      <c r="A285" t="s">
        <v>195</v>
      </c>
      <c r="B285">
        <v>1</v>
      </c>
      <c r="C285" t="s">
        <v>322</v>
      </c>
      <c r="D285">
        <v>2</v>
      </c>
      <c r="E285">
        <f t="shared" si="4"/>
        <v>5</v>
      </c>
    </row>
    <row r="286" spans="1:5" x14ac:dyDescent="0.2">
      <c r="A286" t="s">
        <v>164</v>
      </c>
      <c r="B286">
        <v>5</v>
      </c>
      <c r="C286" t="s">
        <v>322</v>
      </c>
      <c r="D286">
        <v>2</v>
      </c>
      <c r="E286">
        <f t="shared" si="4"/>
        <v>5</v>
      </c>
    </row>
    <row r="287" spans="1:5" x14ac:dyDescent="0.2">
      <c r="A287" t="s">
        <v>46</v>
      </c>
      <c r="B287">
        <v>5</v>
      </c>
      <c r="C287" t="s">
        <v>321</v>
      </c>
      <c r="D287">
        <v>3</v>
      </c>
      <c r="E287">
        <f t="shared" si="4"/>
        <v>5</v>
      </c>
    </row>
    <row r="288" spans="1:5" x14ac:dyDescent="0.2">
      <c r="A288" t="s">
        <v>262</v>
      </c>
      <c r="B288">
        <v>2</v>
      </c>
      <c r="C288" t="s">
        <v>322</v>
      </c>
      <c r="D288">
        <v>2</v>
      </c>
      <c r="E288">
        <f t="shared" si="4"/>
        <v>5</v>
      </c>
    </row>
    <row r="289" spans="1:5" x14ac:dyDescent="0.2">
      <c r="A289" t="s">
        <v>191</v>
      </c>
      <c r="B289">
        <v>6</v>
      </c>
      <c r="C289" t="s">
        <v>322</v>
      </c>
      <c r="D289">
        <v>2</v>
      </c>
      <c r="E289">
        <f t="shared" si="4"/>
        <v>6</v>
      </c>
    </row>
    <row r="290" spans="1:5" x14ac:dyDescent="0.2">
      <c r="A290" t="s">
        <v>176</v>
      </c>
      <c r="B290">
        <v>6</v>
      </c>
      <c r="C290" t="s">
        <v>322</v>
      </c>
      <c r="D290">
        <v>2</v>
      </c>
      <c r="E290">
        <f t="shared" si="4"/>
        <v>6</v>
      </c>
    </row>
    <row r="291" spans="1:5" x14ac:dyDescent="0.2">
      <c r="A291" t="s">
        <v>119</v>
      </c>
      <c r="B291">
        <v>5</v>
      </c>
      <c r="C291">
        <v>8</v>
      </c>
      <c r="D291">
        <v>3</v>
      </c>
      <c r="E291">
        <f t="shared" si="4"/>
        <v>5</v>
      </c>
    </row>
    <row r="292" spans="1:5" x14ac:dyDescent="0.2">
      <c r="A292" t="s">
        <v>29</v>
      </c>
      <c r="B292">
        <v>5</v>
      </c>
      <c r="C292">
        <v>32</v>
      </c>
      <c r="D292">
        <v>4</v>
      </c>
      <c r="E292">
        <f t="shared" si="4"/>
        <v>38</v>
      </c>
    </row>
    <row r="293" spans="1:5" x14ac:dyDescent="0.2">
      <c r="A293" t="s">
        <v>279</v>
      </c>
      <c r="B293">
        <v>1</v>
      </c>
      <c r="C293" t="s">
        <v>322</v>
      </c>
      <c r="D293">
        <v>2</v>
      </c>
      <c r="E293">
        <f t="shared" si="4"/>
        <v>5</v>
      </c>
    </row>
    <row r="294" spans="1:5" x14ac:dyDescent="0.2">
      <c r="A294" t="s">
        <v>55</v>
      </c>
      <c r="B294">
        <v>10</v>
      </c>
      <c r="C294">
        <v>19</v>
      </c>
      <c r="D294">
        <v>3</v>
      </c>
      <c r="E294">
        <f t="shared" si="4"/>
        <v>10</v>
      </c>
    </row>
    <row r="295" spans="1:5" x14ac:dyDescent="0.2">
      <c r="A295" t="s">
        <v>155</v>
      </c>
      <c r="B295">
        <v>10</v>
      </c>
      <c r="C295" t="s">
        <v>322</v>
      </c>
      <c r="D295">
        <v>2</v>
      </c>
      <c r="E295">
        <f t="shared" si="4"/>
        <v>10</v>
      </c>
    </row>
    <row r="296" spans="1:5" x14ac:dyDescent="0.2">
      <c r="A296" t="s">
        <v>303</v>
      </c>
      <c r="B296">
        <v>3</v>
      </c>
      <c r="C296" t="s">
        <v>322</v>
      </c>
      <c r="D296">
        <v>2</v>
      </c>
      <c r="E296">
        <f t="shared" si="4"/>
        <v>5</v>
      </c>
    </row>
    <row r="297" spans="1:5" x14ac:dyDescent="0.2">
      <c r="A297" t="s">
        <v>318</v>
      </c>
      <c r="B297">
        <v>1</v>
      </c>
      <c r="C297" t="s">
        <v>322</v>
      </c>
      <c r="D297">
        <v>2</v>
      </c>
      <c r="E297">
        <f t="shared" si="4"/>
        <v>5</v>
      </c>
    </row>
    <row r="298" spans="1:5" x14ac:dyDescent="0.2">
      <c r="A298" t="s">
        <v>68</v>
      </c>
      <c r="B298">
        <v>5</v>
      </c>
      <c r="C298">
        <v>5</v>
      </c>
      <c r="D298">
        <v>3</v>
      </c>
      <c r="E298">
        <f t="shared" si="4"/>
        <v>5</v>
      </c>
    </row>
    <row r="299" spans="1:5" x14ac:dyDescent="0.2">
      <c r="A299" t="s">
        <v>304</v>
      </c>
      <c r="B299">
        <v>1</v>
      </c>
      <c r="C299" t="s">
        <v>322</v>
      </c>
      <c r="D299">
        <v>2</v>
      </c>
      <c r="E299">
        <f t="shared" si="4"/>
        <v>5</v>
      </c>
    </row>
    <row r="300" spans="1:5" x14ac:dyDescent="0.2">
      <c r="A300" t="s">
        <v>135</v>
      </c>
      <c r="B300">
        <v>21</v>
      </c>
      <c r="C300" t="s">
        <v>322</v>
      </c>
      <c r="D300">
        <v>2</v>
      </c>
      <c r="E300">
        <f t="shared" si="4"/>
        <v>21</v>
      </c>
    </row>
    <row r="301" spans="1:5" x14ac:dyDescent="0.2">
      <c r="A301" t="s">
        <v>91</v>
      </c>
      <c r="B301">
        <v>5</v>
      </c>
      <c r="C301" t="s">
        <v>321</v>
      </c>
      <c r="D301">
        <v>3</v>
      </c>
      <c r="E301">
        <f t="shared" si="4"/>
        <v>5</v>
      </c>
    </row>
  </sheetData>
  <sortState ref="A2:E301">
    <sortCondition ref="A2:A301"/>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Team salary worksheet</vt:lpstr>
      <vt:lpstr>Contract data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 Robinson</dc:creator>
  <cp:lastModifiedBy>Matt Robinson</cp:lastModifiedBy>
  <dcterms:created xsi:type="dcterms:W3CDTF">2015-03-11T05:31:09Z</dcterms:created>
  <dcterms:modified xsi:type="dcterms:W3CDTF">2015-08-06T23:11:01Z</dcterms:modified>
</cp:coreProperties>
</file>