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5" yWindow="0" windowWidth="8910" windowHeight="8250"/>
  </bookViews>
  <sheets>
    <sheet name="Team salary worksheet" sheetId="1" r:id="rId1"/>
    <sheet name="Owners 8-22" sheetId="3" r:id="rId2"/>
    <sheet name="Contract data" sheetId="2" r:id="rId3"/>
  </sheets>
  <calcPr calcId="145621"/>
</workbook>
</file>

<file path=xl/calcChain.xml><?xml version="1.0" encoding="utf-8"?>
<calcChain xmlns="http://schemas.openxmlformats.org/spreadsheetml/2006/main">
  <c r="B35" i="1" l="1"/>
  <c r="C35" i="1" s="1"/>
  <c r="B34" i="1"/>
  <c r="C34" i="1" s="1"/>
  <c r="E34" i="1" s="1"/>
  <c r="B33" i="1"/>
  <c r="C33" i="1" s="1"/>
  <c r="D33" i="1" s="1"/>
  <c r="B32" i="1"/>
  <c r="C32" i="1" s="1"/>
  <c r="E32" i="1" s="1"/>
  <c r="B31" i="1"/>
  <c r="C31" i="1" s="1"/>
  <c r="E31" i="1" s="1"/>
  <c r="B30" i="1"/>
  <c r="C30" i="1" s="1"/>
  <c r="D30" i="1" s="1"/>
  <c r="B29" i="1"/>
  <c r="C29" i="1" s="1"/>
  <c r="D29" i="1" s="1"/>
  <c r="B28" i="1"/>
  <c r="C28" i="1" s="1"/>
  <c r="E28" i="1" s="1"/>
  <c r="B27" i="1"/>
  <c r="C27" i="1" s="1"/>
  <c r="E27" i="1" s="1"/>
  <c r="B26" i="1"/>
  <c r="C26" i="1" s="1"/>
  <c r="E26" i="1" s="1"/>
  <c r="B25" i="1"/>
  <c r="C25" i="1" s="1"/>
  <c r="D25" i="1" s="1"/>
  <c r="B24" i="1"/>
  <c r="C24" i="1" s="1"/>
  <c r="B23" i="1"/>
  <c r="C23" i="1" s="1"/>
  <c r="E23" i="1" s="1"/>
  <c r="B22" i="1"/>
  <c r="C22" i="1" s="1"/>
  <c r="E22" i="1" s="1"/>
  <c r="B21" i="1"/>
  <c r="C21" i="1" s="1"/>
  <c r="D21" i="1" s="1"/>
  <c r="B20" i="1"/>
  <c r="C20" i="1" s="1"/>
  <c r="E20" i="1" s="1"/>
  <c r="B19" i="1"/>
  <c r="C19" i="1" s="1"/>
  <c r="E19" i="1" s="1"/>
  <c r="B18" i="1"/>
  <c r="C18" i="1" s="1"/>
  <c r="E18" i="1" s="1"/>
  <c r="B17" i="1"/>
  <c r="C17" i="1" s="1"/>
  <c r="D17" i="1" s="1"/>
  <c r="B16" i="1"/>
  <c r="C16" i="1" s="1"/>
  <c r="B15" i="1"/>
  <c r="C15" i="1" s="1"/>
  <c r="E15" i="1" s="1"/>
  <c r="B14" i="1"/>
  <c r="C14" i="1" s="1"/>
  <c r="D14" i="1" s="1"/>
  <c r="E14" i="1" s="1"/>
  <c r="B13" i="1"/>
  <c r="C13" i="1" s="1"/>
  <c r="D13" i="1" s="1"/>
  <c r="B12" i="1"/>
  <c r="C12" i="1" s="1"/>
  <c r="E12" i="1" s="1"/>
  <c r="B11" i="1"/>
  <c r="C11" i="1" s="1"/>
  <c r="E11" i="1" s="1"/>
  <c r="B10" i="1"/>
  <c r="C10" i="1" s="1"/>
  <c r="D10" i="1" s="1"/>
  <c r="B9" i="1"/>
  <c r="C9" i="1" s="1"/>
  <c r="D9" i="1" s="1"/>
  <c r="B8" i="1"/>
  <c r="C8" i="1" s="1"/>
  <c r="E8" i="1" s="1"/>
  <c r="B7" i="1"/>
  <c r="C7" i="1" s="1"/>
  <c r="E7" i="1" s="1"/>
  <c r="B6" i="1"/>
  <c r="C6" i="1" s="1"/>
  <c r="E6" i="1" s="1"/>
  <c r="E17" i="1" l="1"/>
  <c r="E10" i="1"/>
  <c r="D26" i="1"/>
  <c r="D6" i="1"/>
  <c r="E21" i="1"/>
  <c r="E30" i="1"/>
  <c r="D22" i="1"/>
  <c r="E33" i="1"/>
  <c r="E13" i="1"/>
  <c r="D18" i="1"/>
  <c r="E29" i="1"/>
  <c r="D34" i="1"/>
  <c r="E24" i="1"/>
  <c r="E9" i="1"/>
  <c r="E25" i="1"/>
  <c r="D8" i="1"/>
  <c r="D12" i="1"/>
  <c r="D16" i="1"/>
  <c r="E16" i="1" s="1"/>
  <c r="D20" i="1"/>
  <c r="D24" i="1"/>
  <c r="D28" i="1"/>
  <c r="D32" i="1"/>
  <c r="D7" i="1"/>
  <c r="D11" i="1"/>
  <c r="D15" i="1"/>
  <c r="D19" i="1"/>
  <c r="D23" i="1"/>
  <c r="D27" i="1"/>
  <c r="D31" i="1"/>
  <c r="D35" i="1"/>
  <c r="E35" i="1" s="1"/>
  <c r="E301" i="2" l="1"/>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8" i="1" l="1"/>
  <c r="I9" i="1" l="1"/>
  <c r="I10" i="1"/>
  <c r="I13" i="1"/>
  <c r="I14" i="1" l="1"/>
  <c r="I15" i="1" s="1"/>
  <c r="I16" i="1" l="1"/>
</calcChain>
</file>

<file path=xl/sharedStrings.xml><?xml version="1.0" encoding="utf-8"?>
<sst xmlns="http://schemas.openxmlformats.org/spreadsheetml/2006/main" count="1814" uniqueCount="517">
  <si>
    <t>- There is no limit on the number of players you may keep.</t>
  </si>
  <si>
    <t>NOTES</t>
  </si>
  <si>
    <t>- Your total salary must be at or under the cap.</t>
  </si>
  <si>
    <t>INSTRUCTIONS</t>
  </si>
  <si>
    <t>Roster Size</t>
  </si>
  <si>
    <t>Keep</t>
  </si>
  <si>
    <t>Contract Year</t>
  </si>
  <si>
    <t>Player</t>
  </si>
  <si>
    <t>Player Name (First Last)*</t>
  </si>
  <si>
    <t>- Players added during the playoffs are ineligible to be kept.</t>
  </si>
  <si>
    <t>Keeper Cap</t>
  </si>
  <si>
    <t>Total Keeper Salary</t>
  </si>
  <si>
    <t>Remaining Cap Space</t>
  </si>
  <si>
    <t>Number of Keepers Selected</t>
  </si>
  <si>
    <t>- Your keepers' salary counts against your draft budget.</t>
  </si>
  <si>
    <t>Salary**</t>
  </si>
  <si>
    <t>James Shields</t>
  </si>
  <si>
    <t>Craig Kimbrel</t>
  </si>
  <si>
    <t>Matt Harvey</t>
  </si>
  <si>
    <t>Adam Jones</t>
  </si>
  <si>
    <t>Edwin Encarnacion</t>
  </si>
  <si>
    <t>Adrian Gonzalez</t>
  </si>
  <si>
    <t>David Price</t>
  </si>
  <si>
    <t>Yasiel Puig</t>
  </si>
  <si>
    <t>Miguel Cabrera</t>
  </si>
  <si>
    <t>Gerrit Cole</t>
  </si>
  <si>
    <t>Josh Donaldson</t>
  </si>
  <si>
    <t>Julio Teheran</t>
  </si>
  <si>
    <t>Aroldis Chapman</t>
  </si>
  <si>
    <t>Jon Lester</t>
  </si>
  <si>
    <t>Andrew McCutchen</t>
  </si>
  <si>
    <t>Starling Marte</t>
  </si>
  <si>
    <t>Hanley Ramirez</t>
  </si>
  <si>
    <t>Carlos Gomez</t>
  </si>
  <si>
    <t>Kenley Jansen</t>
  </si>
  <si>
    <t>Adrian Beltre</t>
  </si>
  <si>
    <t>Jacoby Ellsbury</t>
  </si>
  <si>
    <t>Jose Bautista</t>
  </si>
  <si>
    <t>Fernando Rodney</t>
  </si>
  <si>
    <t>David Robertson</t>
  </si>
  <si>
    <t>Clayton Kershaw</t>
  </si>
  <si>
    <t>Brandon Belt</t>
  </si>
  <si>
    <t>Brian Dozier</t>
  </si>
  <si>
    <t>Yoenis Cespedes</t>
  </si>
  <si>
    <t>Dallas Keuchel</t>
  </si>
  <si>
    <t>Michael Pineda</t>
  </si>
  <si>
    <t>Garrett Richards</t>
  </si>
  <si>
    <t>Cody Allen</t>
  </si>
  <si>
    <t>Sonny Gray</t>
  </si>
  <si>
    <t>Carlos Carrasco</t>
  </si>
  <si>
    <t>Kris Bryant</t>
  </si>
  <si>
    <t>Mookie Betts</t>
  </si>
  <si>
    <t>Anthony Rizzo</t>
  </si>
  <si>
    <t>Matt Shoemaker</t>
  </si>
  <si>
    <t>Zach Britton</t>
  </si>
  <si>
    <t>Madison Bumgarner</t>
  </si>
  <si>
    <t>Hunter Pence</t>
  </si>
  <si>
    <t>Freddie Freeman</t>
  </si>
  <si>
    <t>Michael Brantley</t>
  </si>
  <si>
    <t>Joey Votto</t>
  </si>
  <si>
    <t>Ian Kinsler</t>
  </si>
  <si>
    <t>Johnny Cueto</t>
  </si>
  <si>
    <t>Starlin Castro</t>
  </si>
  <si>
    <t>Giancarlo Stanton</t>
  </si>
  <si>
    <t>Eric Hosmer</t>
  </si>
  <si>
    <t>Buster Posey</t>
  </si>
  <si>
    <t>Jake Arrieta</t>
  </si>
  <si>
    <t>Nelson Cruz</t>
  </si>
  <si>
    <t>Kole Calhoun</t>
  </si>
  <si>
    <t>Christian Yelich</t>
  </si>
  <si>
    <t>Todd Frazier</t>
  </si>
  <si>
    <t>Matt Kemp</t>
  </si>
  <si>
    <t>Jose Abreu</t>
  </si>
  <si>
    <t>Charlie Blackmon</t>
  </si>
  <si>
    <t>Kelvin Herrera</t>
  </si>
  <si>
    <t>Zack Wheeler</t>
  </si>
  <si>
    <t>Jeff Samardzija</t>
  </si>
  <si>
    <t>Bryce Harper</t>
  </si>
  <si>
    <t>Danny Duffy</t>
  </si>
  <si>
    <t>Luke Gregerson</t>
  </si>
  <si>
    <t>Collin McHugh</t>
  </si>
  <si>
    <t>Dellin Betances</t>
  </si>
  <si>
    <t>Alex Wood</t>
  </si>
  <si>
    <t>Jacob deGrom</t>
  </si>
  <si>
    <t>J.D. Martinez</t>
  </si>
  <si>
    <t>Dee Gordon</t>
  </si>
  <si>
    <t>Corey Dickerson</t>
  </si>
  <si>
    <t>Corey Kluber</t>
  </si>
  <si>
    <t>Gregory Polanco</t>
  </si>
  <si>
    <t>Jonathan Lucroy</t>
  </si>
  <si>
    <t>Anthony Rendon</t>
  </si>
  <si>
    <t>George Springer</t>
  </si>
  <si>
    <t>Salvador Perez</t>
  </si>
  <si>
    <t>Billy Hamilton</t>
  </si>
  <si>
    <t>Mark Melancon</t>
  </si>
  <si>
    <t>Josh Harrison</t>
  </si>
  <si>
    <t>Victor Martinez</t>
  </si>
  <si>
    <t>Albert Pujols</t>
  </si>
  <si>
    <t>Mike Trout</t>
  </si>
  <si>
    <t>Max Scherzer</t>
  </si>
  <si>
    <t>Jose Altuve</t>
  </si>
  <si>
    <t>Paul Goldschmidt</t>
  </si>
  <si>
    <t>Felix Hernandez</t>
  </si>
  <si>
    <t>Robinson Cano</t>
  </si>
  <si>
    <t>Troy Tulowitzki</t>
  </si>
  <si>
    <t>Stephen Strasburg</t>
  </si>
  <si>
    <t>Ryan Braun</t>
  </si>
  <si>
    <t>Ian Desmond</t>
  </si>
  <si>
    <t>Chris Sale</t>
  </si>
  <si>
    <t>Justin Upton</t>
  </si>
  <si>
    <t>Tyson Ross</t>
  </si>
  <si>
    <t>Zack Greinke</t>
  </si>
  <si>
    <t>Cole Hamels</t>
  </si>
  <si>
    <t>Nolan Arenado</t>
  </si>
  <si>
    <t>Carlos Gonzalez</t>
  </si>
  <si>
    <t>Evan Longoria</t>
  </si>
  <si>
    <t>Adam Wainwright</t>
  </si>
  <si>
    <t>Gio Gonzalez</t>
  </si>
  <si>
    <t>Carlos Santana</t>
  </si>
  <si>
    <t>Matt Holliday</t>
  </si>
  <si>
    <t>Joc Pederson</t>
  </si>
  <si>
    <t>Dustin Pedroia</t>
  </si>
  <si>
    <t>Kyle Seager</t>
  </si>
  <si>
    <t>Jason Heyward</t>
  </si>
  <si>
    <t>Masahiro Tanaka</t>
  </si>
  <si>
    <t>Hisashi Iwakuma</t>
  </si>
  <si>
    <t>Jay Bruce</t>
  </si>
  <si>
    <t>Jason Kipnis</t>
  </si>
  <si>
    <t>Trevor Rosenthal</t>
  </si>
  <si>
    <t>Manny Machado</t>
  </si>
  <si>
    <t>Evan Gattis</t>
  </si>
  <si>
    <t>Jake Odorizzi</t>
  </si>
  <si>
    <t>Marcell Ozuna</t>
  </si>
  <si>
    <t>Huston Street</t>
  </si>
  <si>
    <t>Ben Zobrist</t>
  </si>
  <si>
    <t>Matt Carpenter</t>
  </si>
  <si>
    <t>Koji Uehara</t>
  </si>
  <si>
    <t>Brett Gardner</t>
  </si>
  <si>
    <t>Yadier Molina</t>
  </si>
  <si>
    <t>Michael Wacha</t>
  </si>
  <si>
    <t>Lorenzo Cain</t>
  </si>
  <si>
    <t>Shin-soo Choo</t>
  </si>
  <si>
    <t>Chris Archer</t>
  </si>
  <si>
    <t>Elvis Andrus</t>
  </si>
  <si>
    <t>Javier Baez</t>
  </si>
  <si>
    <t>A.J. Pollock</t>
  </si>
  <si>
    <t>Mark Trumbo</t>
  </si>
  <si>
    <t>Wade Davis</t>
  </si>
  <si>
    <t>Xander Bogaerts</t>
  </si>
  <si>
    <t>Joaquin Benoit</t>
  </si>
  <si>
    <t>Ian Kennedy</t>
  </si>
  <si>
    <t>Wil Myers</t>
  </si>
  <si>
    <t>Brian McCann</t>
  </si>
  <si>
    <t>Mike Fiers</t>
  </si>
  <si>
    <t>Francisco Liriano</t>
  </si>
  <si>
    <t>Francisco Rodriguez</t>
  </si>
  <si>
    <t>Sean Doolittle</t>
  </si>
  <si>
    <t>Justin Verlander</t>
  </si>
  <si>
    <t>Tanner Roark</t>
  </si>
  <si>
    <t>Trevor Bauer</t>
  </si>
  <si>
    <t>Santiago Casilla</t>
  </si>
  <si>
    <t>Andrew Miller</t>
  </si>
  <si>
    <t>Danny Salazar</t>
  </si>
  <si>
    <t>Chris Davis</t>
  </si>
  <si>
    <t>Jean Segura</t>
  </si>
  <si>
    <t>Jimmy Nelson</t>
  </si>
  <si>
    <t>Jose Quintana</t>
  </si>
  <si>
    <t>Drew Smyly</t>
  </si>
  <si>
    <t>Hector Rondon</t>
  </si>
  <si>
    <t>Jason Hammel</t>
  </si>
  <si>
    <t>Rick Porcello</t>
  </si>
  <si>
    <t>Neftali Feliz</t>
  </si>
  <si>
    <t>Mike Napoli</t>
  </si>
  <si>
    <t>Drew Pomeranz</t>
  </si>
  <si>
    <t>Tony Watson</t>
  </si>
  <si>
    <t>Addison Reed</t>
  </si>
  <si>
    <t>Taijuan Walker</t>
  </si>
  <si>
    <t>Russell Martin</t>
  </si>
  <si>
    <t>Jeurys Familia</t>
  </si>
  <si>
    <t>John Lackey</t>
  </si>
  <si>
    <t>Daniel Murphy</t>
  </si>
  <si>
    <t>Ken Giles</t>
  </si>
  <si>
    <t>Pat Neshek</t>
  </si>
  <si>
    <t>Carlos Rodon</t>
  </si>
  <si>
    <t>James Paxton</t>
  </si>
  <si>
    <t>Dexter Fowler</t>
  </si>
  <si>
    <t>Ender Inciarte</t>
  </si>
  <si>
    <t>Brad Ziegler</t>
  </si>
  <si>
    <t>Travis d'Arnaud</t>
  </si>
  <si>
    <t>Adam Eaton</t>
  </si>
  <si>
    <t>Marcus Semien</t>
  </si>
  <si>
    <t>Yu Darvish</t>
  </si>
  <si>
    <t>Number of Teams in League</t>
  </si>
  <si>
    <t>Your Team's Budget</t>
  </si>
  <si>
    <t>Remaining Budget for Auction</t>
  </si>
  <si>
    <t>Kyle Schwarber</t>
  </si>
  <si>
    <t>Marcus Stroman</t>
  </si>
  <si>
    <t>Byron Buxton</t>
  </si>
  <si>
    <t>Aaron Sanchez</t>
  </si>
  <si>
    <t>Trevor Story</t>
  </si>
  <si>
    <t>Randal Grichuk</t>
  </si>
  <si>
    <t>Kenta Maeda</t>
  </si>
  <si>
    <t>Carlos Martinez</t>
  </si>
  <si>
    <t>Mike Moustakas</t>
  </si>
  <si>
    <t>Arodys Vizcaino</t>
  </si>
  <si>
    <t>Matt Moore</t>
  </si>
  <si>
    <t>Stephen Piscotty</t>
  </si>
  <si>
    <t>Eugenio Suarez</t>
  </si>
  <si>
    <t>Ryan Madson</t>
  </si>
  <si>
    <t>Patrick Corbin</t>
  </si>
  <si>
    <t>J.T. Realmuto</t>
  </si>
  <si>
    <t>Josh Reddick</t>
  </si>
  <si>
    <t>Marco Estrada</t>
  </si>
  <si>
    <t>Michael Conforto</t>
  </si>
  <si>
    <t>Jeremy Jeffress</t>
  </si>
  <si>
    <t>Kevin Gausman</t>
  </si>
  <si>
    <t>Trea Turner</t>
  </si>
  <si>
    <t>Justin Turner</t>
  </si>
  <si>
    <t>Kyle Hendricks</t>
  </si>
  <si>
    <t>Luis Severino</t>
  </si>
  <si>
    <t>Khris Davis</t>
  </si>
  <si>
    <t>Odubel Herrera</t>
  </si>
  <si>
    <t>Welington Castillo</t>
  </si>
  <si>
    <t>Lucas Giolito</t>
  </si>
  <si>
    <t>Rich Hill</t>
  </si>
  <si>
    <t>Mike Leake</t>
  </si>
  <si>
    <t>Jose Berrios</t>
  </si>
  <si>
    <t>Domingo Santana</t>
  </si>
  <si>
    <t>Logan Forsythe</t>
  </si>
  <si>
    <t>Tyler Glasnow</t>
  </si>
  <si>
    <t>Aledmys Diaz</t>
  </si>
  <si>
    <t>Mychal Givens</t>
  </si>
  <si>
    <t>Nomar Mazara</t>
  </si>
  <si>
    <t>Alex Colome</t>
  </si>
  <si>
    <t>Vince Velasquez</t>
  </si>
  <si>
    <t>Hector Neris</t>
  </si>
  <si>
    <t>Nate Jones</t>
  </si>
  <si>
    <t>Justin Wilson</t>
  </si>
  <si>
    <t>Pedro Strop</t>
  </si>
  <si>
    <t>Michael Fulmer</t>
  </si>
  <si>
    <t>Orlando Arcia</t>
  </si>
  <si>
    <t>DJ LeMahieu</t>
  </si>
  <si>
    <t>Maikel Franco</t>
  </si>
  <si>
    <t>Francisco Lindor</t>
  </si>
  <si>
    <t>Carlos Correa</t>
  </si>
  <si>
    <t>Aaron Nola</t>
  </si>
  <si>
    <t>Raisel Iglesias</t>
  </si>
  <si>
    <t>Yasmany Tomas</t>
  </si>
  <si>
    <t>Kendrys Morales</t>
  </si>
  <si>
    <t>Roberto Osuna</t>
  </si>
  <si>
    <t>Addison Russell</t>
  </si>
  <si>
    <t>Rougned Odor</t>
  </si>
  <si>
    <t>Steven Matz</t>
  </si>
  <si>
    <t>Noah Syndergaard</t>
  </si>
  <si>
    <t>Corey Seager</t>
  </si>
  <si>
    <t>Miguel Sano</t>
  </si>
  <si>
    <t>Brandon Crawford</t>
  </si>
  <si>
    <t>Steven Souza Jr.</t>
  </si>
  <si>
    <t>Will Harris</t>
  </si>
  <si>
    <t>Team</t>
  </si>
  <si>
    <t>Position</t>
  </si>
  <si>
    <t>Owner</t>
  </si>
  <si>
    <t>LAA</t>
  </si>
  <si>
    <t>OF</t>
  </si>
  <si>
    <t>Three Finger's Ghost</t>
  </si>
  <si>
    <t>Ari</t>
  </si>
  <si>
    <t>1B</t>
  </si>
  <si>
    <t>Sultans of Dallas</t>
  </si>
  <si>
    <t>Was</t>
  </si>
  <si>
    <t>LAD</t>
  </si>
  <si>
    <t>SP</t>
  </si>
  <si>
    <t>Isotopes</t>
  </si>
  <si>
    <t>Tor</t>
  </si>
  <si>
    <t>3B</t>
  </si>
  <si>
    <t>Det</t>
  </si>
  <si>
    <t>Lightning N Thunder</t>
  </si>
  <si>
    <t>Bal</t>
  </si>
  <si>
    <t>3B,SS</t>
  </si>
  <si>
    <t>Cuban Camels</t>
  </si>
  <si>
    <t>Col</t>
  </si>
  <si>
    <t>Pit</t>
  </si>
  <si>
    <t>Mookies</t>
  </si>
  <si>
    <t>Hou</t>
  </si>
  <si>
    <t>SS</t>
  </si>
  <si>
    <t>Mia</t>
  </si>
  <si>
    <t>ChC</t>
  </si>
  <si>
    <t>2B</t>
  </si>
  <si>
    <t>Pissed Off Possums</t>
  </si>
  <si>
    <t>Jackie Treehorn</t>
  </si>
  <si>
    <t>Conquistadors</t>
  </si>
  <si>
    <t>CWS</t>
  </si>
  <si>
    <t>Bos</t>
  </si>
  <si>
    <t>SF</t>
  </si>
  <si>
    <t>C,1B</t>
  </si>
  <si>
    <t>Cin</t>
  </si>
  <si>
    <t>NYM</t>
  </si>
  <si>
    <t>1B,OF</t>
  </si>
  <si>
    <t>Sea</t>
  </si>
  <si>
    <t>Cle</t>
  </si>
  <si>
    <t>Mil</t>
  </si>
  <si>
    <t>TB</t>
  </si>
  <si>
    <t>KC</t>
  </si>
  <si>
    <t>Min</t>
  </si>
  <si>
    <t>C,OF</t>
  </si>
  <si>
    <t>Washington McNasty</t>
  </si>
  <si>
    <t>Tex</t>
  </si>
  <si>
    <t>StL</t>
  </si>
  <si>
    <t>1B,2B,3B</t>
  </si>
  <si>
    <t>SD</t>
  </si>
  <si>
    <t>Oak</t>
  </si>
  <si>
    <t>Atl</t>
  </si>
  <si>
    <t>NYY</t>
  </si>
  <si>
    <t>RP</t>
  </si>
  <si>
    <t>Phi</t>
  </si>
  <si>
    <t>2B,3B</t>
  </si>
  <si>
    <t>C</t>
  </si>
  <si>
    <t>2B,OF</t>
  </si>
  <si>
    <t>2B,SS</t>
  </si>
  <si>
    <t>1B,3B</t>
  </si>
  <si>
    <t>2B,3B,OF</t>
  </si>
  <si>
    <t>Jerad Eickhoff</t>
  </si>
  <si>
    <t>Carlos Beltran</t>
  </si>
  <si>
    <t>SP,RP</t>
  </si>
  <si>
    <t>1B,2B,3B,SS,OF</t>
  </si>
  <si>
    <t>Brad Brach</t>
  </si>
  <si>
    <t>Sam Dyson</t>
  </si>
  <si>
    <t>Jackie Bradley Jr.</t>
  </si>
  <si>
    <t>Jonathan Villar</t>
  </si>
  <si>
    <t>Eduardo Nunez</t>
  </si>
  <si>
    <t>Shawn Kelley</t>
  </si>
  <si>
    <t>Seung Hwan Oh</t>
  </si>
  <si>
    <t>David Phelps</t>
  </si>
  <si>
    <t>Jake Lamb</t>
  </si>
  <si>
    <t>Zach Davies</t>
  </si>
  <si>
    <t>Kyle Barraclough</t>
  </si>
  <si>
    <t>Adam Duvall</t>
  </si>
  <si>
    <t>Travis Shaw</t>
  </si>
  <si>
    <t>Zack Cozart</t>
  </si>
  <si>
    <t>1B,2B,3B,SS</t>
  </si>
  <si>
    <t>Jose Ramirez</t>
  </si>
  <si>
    <t>2B,3B,SS,OF</t>
  </si>
  <si>
    <t>Jameson Taillon</t>
  </si>
  <si>
    <t>Hyun-Jin Ryu</t>
  </si>
  <si>
    <t>Jon Gray</t>
  </si>
  <si>
    <t>Alex Reyes</t>
  </si>
  <si>
    <t>Blake Snell</t>
  </si>
  <si>
    <t>Julio Urias</t>
  </si>
  <si>
    <t>Chase Anderson</t>
  </si>
  <si>
    <t>2B,3B,SS</t>
  </si>
  <si>
    <t>Devon Travis</t>
  </si>
  <si>
    <t>Whit Merrifield</t>
  </si>
  <si>
    <t>Joey Gallo</t>
  </si>
  <si>
    <t>Tim Anderson</t>
  </si>
  <si>
    <t>Willson Contreras</t>
  </si>
  <si>
    <t>Enter your team name here</t>
  </si>
  <si>
    <t>- Fill in only the highlighted boxes.</t>
  </si>
  <si>
    <t>- Enter an "x" in the yellow "Keep" column to designate a player as a keeper. To remove a selection, delete the "x."</t>
  </si>
  <si>
    <t>- The numbers in the "TEAM SALARY" box will adjust automatically.</t>
  </si>
  <si>
    <t>* Manually entered player names must match those in the "contract data" sheet of this workbook (if applicable). For example, "Burnett, A.J." or "AJ Burnett" will not retrieve the correct information for "A.J. Burnett".</t>
  </si>
  <si>
    <t>Money Supply (sum of all teams' budgets)</t>
  </si>
  <si>
    <t>- In column B, manually overwrite the names of players you have dropped with the names of your new players as needed (by entering text in the cell). Enter names in the format "First" + space + "Last".</t>
  </si>
  <si>
    <t>BUDGET</t>
  </si>
  <si>
    <t>TEAM SALARY</t>
  </si>
  <si>
    <t>PARAMETERS</t>
  </si>
  <si>
    <t>Avg Y! Cost</t>
  </si>
  <si>
    <t>** The actual salary of a player in year 4+ of his contract will depend on his average cost in Yahoo drafts next year.</t>
  </si>
  <si>
    <t>2018 Contract Year</t>
  </si>
  <si>
    <t>BATtaillon</t>
  </si>
  <si>
    <t>South Bend Blue Sox</t>
  </si>
  <si>
    <t>Jose Peraza</t>
  </si>
  <si>
    <t>Greg Holland</t>
  </si>
  <si>
    <t>Manuel Margot</t>
  </si>
  <si>
    <t>Yasmani Grandal</t>
  </si>
  <si>
    <t>Cody Bellinger</t>
  </si>
  <si>
    <t>Aaron Judge</t>
  </si>
  <si>
    <t>Yangervis Solarte</t>
  </si>
  <si>
    <t>AJ Ramos</t>
  </si>
  <si>
    <t>Chris Devenski</t>
  </si>
  <si>
    <t>Hunter Renfroe</t>
  </si>
  <si>
    <t>Jharel Cotton</t>
  </si>
  <si>
    <t>Eric Thames</t>
  </si>
  <si>
    <t>Brandon Drury</t>
  </si>
  <si>
    <t>Andrew Benintendi</t>
  </si>
  <si>
    <t>Dylan Bundy</t>
  </si>
  <si>
    <t>Lance McCullers Jr.</t>
  </si>
  <si>
    <t>Edwin Diaz</t>
  </si>
  <si>
    <t>Alex Bregman</t>
  </si>
  <si>
    <t>Gary Sanchez</t>
  </si>
  <si>
    <t>Dansby Swanson</t>
  </si>
  <si>
    <t>Yoan Moncada</t>
  </si>
  <si>
    <t>David Dahl</t>
  </si>
  <si>
    <t>Jonathan Schoop</t>
  </si>
  <si>
    <t>Sean Manaea</t>
  </si>
  <si>
    <t>Brad Miller</t>
  </si>
  <si>
    <t>Blake Treinen</t>
  </si>
  <si>
    <t>Ryon Healy</t>
  </si>
  <si>
    <t>Chris Owings</t>
  </si>
  <si>
    <t>Felipe Rivero</t>
  </si>
  <si>
    <t>Cesar Hernandez</t>
  </si>
  <si>
    <t>Matt Bush</t>
  </si>
  <si>
    <t>Jim Johnson</t>
  </si>
  <si>
    <t>Greg Bird</t>
  </si>
  <si>
    <t>Carter Capps</t>
  </si>
  <si>
    <t>Ivan Nova</t>
  </si>
  <si>
    <t>J.A. Happ</t>
  </si>
  <si>
    <t>Daniel Norris</t>
  </si>
  <si>
    <t>Mitch Haniger</t>
  </si>
  <si>
    <t>Amir Garrett</t>
  </si>
  <si>
    <t>Andrew Triggs</t>
  </si>
  <si>
    <t>Cam Bedrosian</t>
  </si>
  <si>
    <t>Adam Ottavino</t>
  </si>
  <si>
    <t>Alex Cobb</t>
  </si>
  <si>
    <t>Nicholas Castellanos</t>
  </si>
  <si>
    <t>Dan Altavilla</t>
  </si>
  <si>
    <t>Brandon Maurer</t>
  </si>
  <si>
    <t>Ervin Santana</t>
  </si>
  <si>
    <t>Michael Lorenzen</t>
  </si>
  <si>
    <t>Kendall Graveman</t>
  </si>
  <si>
    <t>Brandon Kintzler</t>
  </si>
  <si>
    <t>Ian Happ</t>
  </si>
  <si>
    <t>Keon Broxton</t>
  </si>
  <si>
    <t>Brad Hand</t>
  </si>
  <si>
    <t>Chase Headley</t>
  </si>
  <si>
    <t>Robbie Ray</t>
  </si>
  <si>
    <t>Joe Blanton</t>
  </si>
  <si>
    <t>Jarrod Dyson</t>
  </si>
  <si>
    <t>Jason Grilli</t>
  </si>
  <si>
    <t>Carl Edwards Jr.</t>
  </si>
  <si>
    <t>Matt Andriese</t>
  </si>
  <si>
    <t>Grant Dayton</t>
  </si>
  <si>
    <t>Tyler Clippard</t>
  </si>
  <si>
    <t>Jose Reyes</t>
  </si>
  <si>
    <t>2017 Salary</t>
  </si>
  <si>
    <t>2017 Y! Avg</t>
  </si>
  <si>
    <t>2018 Salary</t>
  </si>
  <si>
    <t>&lt; $2</t>
  </si>
  <si>
    <t>1B,2B</t>
  </si>
  <si>
    <t>Ryan Zimmerman</t>
  </si>
  <si>
    <t>Corey Knebel</t>
  </si>
  <si>
    <t>1B,3B,OF</t>
  </si>
  <si>
    <t>Justin Smoak</t>
  </si>
  <si>
    <t>Mark Reynolds</t>
  </si>
  <si>
    <t>Tommy Pham</t>
  </si>
  <si>
    <t>Archie Bradley</t>
  </si>
  <si>
    <t>Chris Taylor</t>
  </si>
  <si>
    <t>Marwin Gonzalez</t>
  </si>
  <si>
    <t>Pedro Baez</t>
  </si>
  <si>
    <t>Taylor Rogers</t>
  </si>
  <si>
    <t>Lance Lynn</t>
  </si>
  <si>
    <t>Matt Barnes</t>
  </si>
  <si>
    <t>Andrelton Simmons</t>
  </si>
  <si>
    <t>Mike Minor</t>
  </si>
  <si>
    <t>Zack Godley</t>
  </si>
  <si>
    <t>Alex Claudio</t>
  </si>
  <si>
    <t>Logan Morrison</t>
  </si>
  <si>
    <t>Scooter Gennett</t>
  </si>
  <si>
    <t>Brad Peacock</t>
  </si>
  <si>
    <t>Tommy Kahnle</t>
  </si>
  <si>
    <t>Yonder Alonso</t>
  </si>
  <si>
    <t>Josh Bell</t>
  </si>
  <si>
    <t>Melky Cabrera</t>
  </si>
  <si>
    <t>Avisail Garcia</t>
  </si>
  <si>
    <t>Charlie Morton</t>
  </si>
  <si>
    <t>Jason Vargas</t>
  </si>
  <si>
    <t>Jose Urena</t>
  </si>
  <si>
    <t>Didi Gregorius</t>
  </si>
  <si>
    <t>2B,SS,OF</t>
  </si>
  <si>
    <t>Justin Bour</t>
  </si>
  <si>
    <t>Parker Bridwell</t>
  </si>
  <si>
    <t>Dan Straily</t>
  </si>
  <si>
    <t>Eddie Rosario</t>
  </si>
  <si>
    <t>Jake Faria</t>
  </si>
  <si>
    <t>Jedd Gyorko</t>
  </si>
  <si>
    <t>Jhoulys Chacin</t>
  </si>
  <si>
    <t>Yuli Gurriel</t>
  </si>
  <si>
    <t>Trevor Hildenberger</t>
  </si>
  <si>
    <t>Matt Belisle</t>
  </si>
  <si>
    <t>Tim Beckham</t>
  </si>
  <si>
    <t>1B,2B,SS</t>
  </si>
  <si>
    <t>German Marquez</t>
  </si>
  <si>
    <t>Dinelson Lamet</t>
  </si>
  <si>
    <t>Luis Castillo</t>
  </si>
  <si>
    <t>Aaron Hicks</t>
  </si>
  <si>
    <t>Brandon McCarthy</t>
  </si>
  <si>
    <t>Eduardo Rodriguez</t>
  </si>
  <si>
    <t>Mike Clevinger</t>
  </si>
  <si>
    <t>Koda Glover</t>
  </si>
  <si>
    <t>Paul DeJong</t>
  </si>
  <si>
    <t>Ariel Miranda</t>
  </si>
  <si>
    <t>Chad Bettis</t>
  </si>
  <si>
    <t>Cory Spangenberg</t>
  </si>
  <si>
    <t>Alex Avila</t>
  </si>
  <si>
    <t>Brent Suter</t>
  </si>
  <si>
    <t>Freddy Galvis</t>
  </si>
  <si>
    <t>Jorge Bonifacio</t>
  </si>
  <si>
    <t>Bradley Zimmer</t>
  </si>
  <si>
    <t>Reynaldo Lopez</t>
  </si>
  <si>
    <t>Manny Pina</t>
  </si>
  <si>
    <t>C,3B</t>
  </si>
  <si>
    <t>Hernan Perez</t>
  </si>
  <si>
    <t>James McCann</t>
  </si>
  <si>
    <t>Wilmer Difo</t>
  </si>
  <si>
    <t>Rafael Devers</t>
  </si>
  <si>
    <t>Christian Vazquez</t>
  </si>
  <si>
    <t>C.J. Cron</t>
  </si>
  <si>
    <t>Sandy Leon</t>
  </si>
  <si>
    <t>Rhys Hoskins</t>
  </si>
  <si>
    <t>Ozzie Albies</t>
  </si>
  <si>
    <t>Amed Rosario</t>
  </si>
  <si>
    <t>Dominic Smith</t>
  </si>
  <si>
    <t>Lewis Brinson</t>
  </si>
  <si>
    <t>Ronald Acuna</t>
  </si>
  <si>
    <t>Brent Honeywell</t>
  </si>
  <si>
    <t>Your Team's Finish in 2017 Regular Season</t>
  </si>
  <si>
    <t>- Enter the name of your team in the green box. The players on your roster as of August 22 will automatically populate the orange boxes below.</t>
  </si>
  <si>
    <t>- For players in year 4+ of their contracts, you can overwrite the cost in column D with your own guess as to the player's average cost in Yahoo drafts next season. The default is the player's average cost from 2017.</t>
  </si>
  <si>
    <t>PROJECTED 2018 ROSTER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</si>
</sst>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5" x14ac:knownFonts="1">
    <font>
      <sz val="10"/>
      <name val="Arial"/>
    </font>
    <font>
      <sz val="10"/>
      <color indexed="9"/>
      <name val="Arial"/>
      <family val="2"/>
    </font>
    <font>
      <sz val="10"/>
      <name val="Arial"/>
      <family val="2"/>
    </font>
    <font>
      <b/>
      <sz val="10"/>
      <name val="Arial"/>
      <family val="2"/>
    </font>
    <font>
      <b/>
      <sz val="10"/>
      <color theme="3"/>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1" fillId="2" borderId="0" xfId="0" applyFont="1" applyFill="1"/>
    <xf numFmtId="0" fontId="2" fillId="4" borderId="1" xfId="0" applyFont="1" applyFill="1" applyBorder="1" applyAlignment="1">
      <alignment horizontal="center"/>
    </xf>
    <xf numFmtId="0" fontId="0" fillId="5" borderId="0" xfId="0" quotePrefix="1" applyFill="1"/>
    <xf numFmtId="0" fontId="3" fillId="5" borderId="0" xfId="0" applyFont="1" applyFill="1"/>
    <xf numFmtId="0" fontId="0" fillId="2" borderId="0" xfId="0" quotePrefix="1" applyFill="1"/>
    <xf numFmtId="0" fontId="3" fillId="2" borderId="0" xfId="0" applyFont="1" applyFill="1"/>
    <xf numFmtId="0" fontId="3" fillId="2" borderId="7" xfId="0" applyFont="1" applyFill="1" applyBorder="1"/>
    <xf numFmtId="0" fontId="0" fillId="2" borderId="8" xfId="0" applyFill="1" applyBorder="1" applyAlignment="1">
      <alignment horizontal="right"/>
    </xf>
    <xf numFmtId="0" fontId="3" fillId="2" borderId="9" xfId="0" applyFont="1" applyFill="1" applyBorder="1"/>
    <xf numFmtId="0" fontId="2" fillId="4" borderId="10"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2" borderId="5" xfId="0" applyFont="1" applyFill="1" applyBorder="1"/>
    <xf numFmtId="0" fontId="2" fillId="2" borderId="0" xfId="0" quotePrefix="1" applyFont="1" applyFill="1"/>
    <xf numFmtId="0" fontId="2" fillId="5" borderId="0" xfId="0" quotePrefix="1" applyFont="1" applyFill="1"/>
    <xf numFmtId="0" fontId="2" fillId="2" borderId="10" xfId="0" applyFont="1" applyFill="1" applyBorder="1" applyAlignment="1">
      <alignment horizontal="center"/>
    </xf>
    <xf numFmtId="164" fontId="0" fillId="2" borderId="8" xfId="0" applyNumberFormat="1" applyFill="1" applyBorder="1" applyAlignment="1">
      <alignment horizontal="right"/>
    </xf>
    <xf numFmtId="164" fontId="0" fillId="2" borderId="6" xfId="0" applyNumberFormat="1" applyFill="1" applyBorder="1" applyAlignment="1">
      <alignment horizontal="right"/>
    </xf>
    <xf numFmtId="164" fontId="0" fillId="2" borderId="4" xfId="0" applyNumberFormat="1" applyFill="1" applyBorder="1" applyAlignment="1">
      <alignment horizontal="right"/>
    </xf>
    <xf numFmtId="0" fontId="2" fillId="2" borderId="0" xfId="0" applyFont="1" applyFill="1"/>
    <xf numFmtId="0" fontId="2" fillId="3" borderId="12" xfId="0" applyFont="1" applyFill="1" applyBorder="1"/>
    <xf numFmtId="0" fontId="2" fillId="3" borderId="5" xfId="0" applyFont="1" applyFill="1" applyBorder="1"/>
    <xf numFmtId="0" fontId="2" fillId="3" borderId="9" xfId="0" applyFont="1" applyFill="1" applyBorder="1"/>
    <xf numFmtId="0" fontId="2" fillId="3" borderId="7" xfId="0" applyFont="1" applyFill="1" applyBorder="1"/>
    <xf numFmtId="0" fontId="2" fillId="3" borderId="13" xfId="0" applyFont="1" applyFill="1" applyBorder="1"/>
    <xf numFmtId="0" fontId="2" fillId="7" borderId="10" xfId="0" applyFont="1" applyFill="1" applyBorder="1" applyAlignment="1">
      <alignment horizontal="right"/>
    </xf>
    <xf numFmtId="0" fontId="2" fillId="8" borderId="10" xfId="0" applyFont="1" applyFill="1" applyBorder="1"/>
    <xf numFmtId="0" fontId="4" fillId="2" borderId="7" xfId="0" applyFont="1" applyFill="1" applyBorder="1"/>
    <xf numFmtId="164" fontId="4" fillId="2" borderId="6" xfId="0" applyNumberFormat="1" applyFont="1" applyFill="1" applyBorder="1" applyAlignment="1">
      <alignment horizontal="right"/>
    </xf>
    <xf numFmtId="164" fontId="2" fillId="8" borderId="10" xfId="0" applyNumberFormat="1" applyFont="1" applyFill="1" applyBorder="1" applyAlignment="1">
      <alignment horizontal="center"/>
    </xf>
    <xf numFmtId="164" fontId="2" fillId="3" borderId="2" xfId="0" applyNumberFormat="1" applyFont="1" applyFill="1" applyBorder="1" applyAlignment="1">
      <alignment horizontal="center"/>
    </xf>
    <xf numFmtId="0" fontId="0" fillId="0" borderId="0" xfId="0" applyAlignment="1">
      <alignment horizontal="righ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8" xfId="0" applyFont="1" applyFill="1" applyBorder="1" applyAlignment="1">
      <alignment horizontal="center"/>
    </xf>
    <xf numFmtId="0" fontId="2" fillId="6" borderId="14" xfId="0" applyFont="1" applyFill="1" applyBorder="1" applyAlignment="1">
      <alignment horizontal="center"/>
    </xf>
    <xf numFmtId="0" fontId="0" fillId="6" borderId="2" xfId="0" applyFill="1" applyBorder="1" applyAlignment="1">
      <alignment horizontal="center"/>
    </xf>
    <xf numFmtId="0" fontId="0" fillId="6" borderId="15" xfId="0" applyFill="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xf numFmtId="6" fontId="0" fillId="0" borderId="0" xfId="0" applyNumberFormat="1"/>
    <xf numFmtId="164" fontId="0" fillId="0" borderId="0" xfId="0" applyNumberFormat="1"/>
  </cellXfs>
  <cellStyles count="1">
    <cellStyle name="Normal" xfId="0" builtinId="0"/>
  </cellStyles>
  <dxfs count="5">
    <dxf>
      <font>
        <color rgb="FFFF9900"/>
      </font>
    </dxf>
    <dxf>
      <font>
        <color rgb="FFCC0000"/>
      </font>
    </dxf>
    <dxf>
      <font>
        <color rgb="FFC00000"/>
      </font>
    </dxf>
    <dxf>
      <font>
        <color rgb="FFFF9900"/>
      </font>
    </dxf>
    <dxf>
      <font>
        <color rgb="FFCC0000"/>
      </font>
    </dxf>
  </dxfs>
  <tableStyles count="0" defaultTableStyle="TableStyleMedium2" defaultPivotStyle="PivotStyleLight16"/>
  <colors>
    <mruColors>
      <color rgb="FFCCCCFF"/>
      <color rgb="FFCCFF99"/>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Pushpin">
      <a:dk1>
        <a:sysClr val="windowText" lastClr="000000"/>
      </a:dk1>
      <a:lt1>
        <a:sysClr val="window" lastClr="FFFFFF"/>
      </a:lt1>
      <a:dk2>
        <a:srgbClr val="465E9C"/>
      </a:dk2>
      <a:lt2>
        <a:srgbClr val="CCDDEA"/>
      </a:lt2>
      <a:accent1>
        <a:srgbClr val="FDA023"/>
      </a:accent1>
      <a:accent2>
        <a:srgbClr val="AA2B1E"/>
      </a:accent2>
      <a:accent3>
        <a:srgbClr val="71685C"/>
      </a:accent3>
      <a:accent4>
        <a:srgbClr val="64A73B"/>
      </a:accent4>
      <a:accent5>
        <a:srgbClr val="EB5605"/>
      </a:accent5>
      <a:accent6>
        <a:srgbClr val="B9CA1A"/>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abSelected="1" zoomScaleNormal="100" workbookViewId="0">
      <selection activeCell="B2" sqref="B2:F2"/>
    </sheetView>
  </sheetViews>
  <sheetFormatPr defaultRowHeight="12.75" x14ac:dyDescent="0.2"/>
  <cols>
    <col min="1" max="1" width="2.42578125" style="1" customWidth="1"/>
    <col min="2" max="2" width="25" style="1" customWidth="1"/>
    <col min="3" max="3" width="13.42578125" style="1" bestFit="1" customWidth="1"/>
    <col min="4" max="4" width="11.140625" style="3" bestFit="1" customWidth="1"/>
    <col min="5" max="5" width="8.28515625" style="3" bestFit="1" customWidth="1"/>
    <col min="6" max="6" width="5.7109375" style="3" bestFit="1" customWidth="1"/>
    <col min="7" max="7" width="6.7109375" style="1" customWidth="1"/>
    <col min="8" max="8" width="41.85546875" style="1" customWidth="1"/>
    <col min="9" max="9" width="6.5703125" style="2" bestFit="1" customWidth="1"/>
    <col min="10" max="16384" width="9.140625" style="1"/>
  </cols>
  <sheetData>
    <row r="2" spans="2:9" x14ac:dyDescent="0.2">
      <c r="B2" s="40" t="s">
        <v>354</v>
      </c>
      <c r="C2" s="41"/>
      <c r="D2" s="41"/>
      <c r="E2" s="41"/>
      <c r="F2" s="42"/>
      <c r="H2" s="43" t="s">
        <v>363</v>
      </c>
      <c r="I2" s="44"/>
    </row>
    <row r="3" spans="2:9" x14ac:dyDescent="0.2">
      <c r="H3" s="25" t="s">
        <v>513</v>
      </c>
      <c r="I3" s="30">
        <v>1</v>
      </c>
    </row>
    <row r="4" spans="2:9" x14ac:dyDescent="0.2">
      <c r="B4" s="37" t="s">
        <v>516</v>
      </c>
      <c r="C4" s="38"/>
      <c r="D4" s="38"/>
      <c r="E4" s="38"/>
      <c r="F4" s="39"/>
      <c r="G4" s="4"/>
      <c r="H4" s="29" t="s">
        <v>192</v>
      </c>
      <c r="I4" s="30">
        <v>12</v>
      </c>
    </row>
    <row r="5" spans="2:9" x14ac:dyDescent="0.2">
      <c r="B5" s="17" t="s">
        <v>8</v>
      </c>
      <c r="C5" s="16" t="s">
        <v>6</v>
      </c>
      <c r="D5" s="15" t="s">
        <v>364</v>
      </c>
      <c r="E5" s="15" t="s">
        <v>15</v>
      </c>
      <c r="F5" s="14" t="s">
        <v>5</v>
      </c>
      <c r="G5" s="4"/>
      <c r="H5" s="26" t="s">
        <v>4</v>
      </c>
      <c r="I5" s="30">
        <v>25</v>
      </c>
    </row>
    <row r="6" spans="2:9" x14ac:dyDescent="0.2">
      <c r="B6" s="31" t="str">
        <f ca="1">IFERROR(IF(INDEX('Owners 8-22'!$D$1:$D$360,MATCH($B$2,'Owners 8-22'!$D$1:$D$360,0)+ROW()-6)=$B$2,OFFSET(INDEX('Owners 8-22'!$D$1:$D$360,MATCH($B$2,'Owners 8-22'!$D$1:$D$360,0)+ROW()-6),0,-3), ""),"")</f>
        <v/>
      </c>
      <c r="C6" s="20">
        <f ca="1">IFERROR(VLOOKUP($B6,'Contract data'!$A$1:$E$301,MATCH("2018 Contract Year",'Contract data'!$A$1:$E$1,0),FALSE),2)</f>
        <v>2</v>
      </c>
      <c r="D6" s="34" t="str">
        <f ca="1">IFERROR(IF(C6&gt;3,VLOOKUP($B6,'Contract data'!$A$1:$E$301,MATCH("2017 Y! Avg",'Contract data'!$A$1:$E$1,0),FALSE),""),"")</f>
        <v/>
      </c>
      <c r="E6" s="35">
        <f ca="1">IFERROR(IF(C6&gt;3,MAX(VLOOKUP($B6,'Contract data'!$A$1:$E$301,MATCH("2017 Salary",'Contract data'!$A$1:$E$1,0),FALSE),ROUND(IFERROR(D6*(1+0.175*(C6-3)),1*(1+0.175*(C6-3))),0)),VLOOKUP($B6,'Contract data'!$A$1:$E$301,MATCH("2018 Salary",'Contract data'!$A$1:$E$1,0),FALSE)),5)</f>
        <v>5</v>
      </c>
      <c r="F6" s="13"/>
      <c r="G6" s="4"/>
      <c r="H6" s="24"/>
    </row>
    <row r="7" spans="2:9" x14ac:dyDescent="0.2">
      <c r="B7" s="31" t="str">
        <f ca="1">IFERROR(IF(INDEX('Owners 8-22'!$D$1:$D$360,MATCH($B$2,'Owners 8-22'!$D$1:$D$360,0)+ROW()-6)=$B$2,OFFSET(INDEX('Owners 8-22'!$D$1:$D$360,MATCH($B$2,'Owners 8-22'!$D$1:$D$360,0)+ROW()-6),0,-3), ""),"")</f>
        <v/>
      </c>
      <c r="C7" s="20">
        <f ca="1">IFERROR(VLOOKUP($B7,'Contract data'!$A$1:$E$301,MATCH("2018 Contract Year",'Contract data'!$A$1:$E$1,0),FALSE),2)</f>
        <v>2</v>
      </c>
      <c r="D7" s="34" t="str">
        <f ca="1">IFERROR(IF(C7&gt;3,VLOOKUP($B7,'Contract data'!$A$1:$E$301,MATCH("2017 Y! Avg",'Contract data'!$A$1:$E$1,0),FALSE),""),"")</f>
        <v/>
      </c>
      <c r="E7" s="35">
        <f ca="1">IFERROR(IF(C7&gt;3,MAX(VLOOKUP($B7,'Contract data'!$A$1:$E$301,MATCH("2017 Salary",'Contract data'!$A$1:$E$1,0),FALSE),ROUND(IFERROR(D7*(1+0.175*(C7-3)),1*(1+0.175*(C7-3))),0)),VLOOKUP($B7,'Contract data'!$A$1:$E$301,MATCH("2018 Salary",'Contract data'!$A$1:$E$1,0),FALSE)),5)</f>
        <v>5</v>
      </c>
      <c r="F7" s="5"/>
      <c r="G7" s="4"/>
      <c r="H7" s="43" t="s">
        <v>361</v>
      </c>
      <c r="I7" s="44"/>
    </row>
    <row r="8" spans="2:9" x14ac:dyDescent="0.2">
      <c r="B8" s="31" t="str">
        <f ca="1">IFERROR(IF(INDEX('Owners 8-22'!$D$1:$D$360,MATCH($B$2,'Owners 8-22'!$D$1:$D$360,0)+ROW()-6)=$B$2,OFFSET(INDEX('Owners 8-22'!$D$1:$D$360,MATCH($B$2,'Owners 8-22'!$D$1:$D$360,0)+ROW()-6),0,-3), ""),"")</f>
        <v/>
      </c>
      <c r="C8" s="20">
        <f ca="1">IFERROR(VLOOKUP($B8,'Contract data'!$A$1:$E$301,MATCH("2018 Contract Year",'Contract data'!$A$1:$E$1,0),FALSE),2)</f>
        <v>2</v>
      </c>
      <c r="D8" s="34" t="str">
        <f ca="1">IFERROR(IF(C8&gt;3,VLOOKUP($B8,'Contract data'!$A$1:$E$301,MATCH("2017 Y! Avg",'Contract data'!$A$1:$E$1,0),FALSE),""),"")</f>
        <v/>
      </c>
      <c r="E8" s="35">
        <f ca="1">IFERROR(IF(C8&gt;3,MAX(VLOOKUP($B8,'Contract data'!$A$1:$E$301,MATCH("2017 Salary",'Contract data'!$A$1:$E$1,0),FALSE),ROUND(IFERROR(D8*(1+0.175*(C8-3)),1*(1+0.175*(C8-3))),0)),VLOOKUP($B8,'Contract data'!$A$1:$E$301,MATCH("2018 Salary",'Contract data'!$A$1:$E$1,0),FALSE)),5)</f>
        <v>5</v>
      </c>
      <c r="F8" s="5"/>
      <c r="G8" s="4"/>
      <c r="H8" s="27" t="s">
        <v>359</v>
      </c>
      <c r="I8" s="21">
        <f>2600+(I4*I5-250)</f>
        <v>2650</v>
      </c>
    </row>
    <row r="9" spans="2:9" x14ac:dyDescent="0.2">
      <c r="B9" s="31" t="str">
        <f ca="1">IFERROR(IF(INDEX('Owners 8-22'!$D$1:$D$360,MATCH($B$2,'Owners 8-22'!$D$1:$D$360,0)+ROW()-6)=$B$2,OFFSET(INDEX('Owners 8-22'!$D$1:$D$360,MATCH($B$2,'Owners 8-22'!$D$1:$D$360,0)+ROW()-6),0,-3), ""),"")</f>
        <v/>
      </c>
      <c r="C9" s="20">
        <f ca="1">IFERROR(VLOOKUP($B9,'Contract data'!$A$1:$E$301,MATCH("2018 Contract Year",'Contract data'!$A$1:$E$1,0),FALSE),2)</f>
        <v>2</v>
      </c>
      <c r="D9" s="34" t="str">
        <f ca="1">IFERROR(IF(C9&gt;3,VLOOKUP($B9,'Contract data'!$A$1:$E$301,MATCH("2017 Y! Avg",'Contract data'!$A$1:$E$1,0),FALSE),""),"")</f>
        <v/>
      </c>
      <c r="E9" s="35">
        <f ca="1">IFERROR(IF(C9&gt;3,MAX(VLOOKUP($B9,'Contract data'!$A$1:$E$301,MATCH("2017 Salary",'Contract data'!$A$1:$E$1,0),FALSE),ROUND(IFERROR(D9*(1+0.175*(C9-3)),1*(1+0.175*(C9-3))),0)),VLOOKUP($B9,'Contract data'!$A$1:$E$301,MATCH("2018 Salary",'Contract data'!$A$1:$E$1,0),FALSE)),5)</f>
        <v>5</v>
      </c>
      <c r="F9" s="5"/>
      <c r="G9" s="4"/>
      <c r="H9" s="28" t="s">
        <v>193</v>
      </c>
      <c r="I9" s="22">
        <f>I8/I4+2*(I3-I4/2-0.5)</f>
        <v>209.83333333333334</v>
      </c>
    </row>
    <row r="10" spans="2:9" x14ac:dyDescent="0.2">
      <c r="B10" s="31" t="str">
        <f ca="1">IFERROR(IF(INDEX('Owners 8-22'!$D$1:$D$360,MATCH($B$2,'Owners 8-22'!$D$1:$D$360,0)+ROW()-6)=$B$2,OFFSET(INDEX('Owners 8-22'!$D$1:$D$360,MATCH($B$2,'Owners 8-22'!$D$1:$D$360,0)+ROW()-6),0,-3), ""),"")</f>
        <v/>
      </c>
      <c r="C10" s="20">
        <f ca="1">IFERROR(VLOOKUP($B10,'Contract data'!$A$1:$E$301,MATCH("2018 Contract Year",'Contract data'!$A$1:$E$1,0),FALSE),2)</f>
        <v>2</v>
      </c>
      <c r="D10" s="34" t="str">
        <f ca="1">IFERROR(IF(C10&gt;3,VLOOKUP($B10,'Contract data'!$A$1:$E$301,MATCH("2017 Y! Avg",'Contract data'!$A$1:$E$1,0),FALSE),""),"")</f>
        <v/>
      </c>
      <c r="E10" s="35">
        <f ca="1">IFERROR(IF(C10&gt;3,MAX(VLOOKUP($B10,'Contract data'!$A$1:$E$301,MATCH("2017 Salary",'Contract data'!$A$1:$E$1,0),FALSE),ROUND(IFERROR(D10*(1+0.175*(C10-3)),1*(1+0.175*(C10-3))),0)),VLOOKUP($B10,'Contract data'!$A$1:$E$301,MATCH("2018 Salary",'Contract data'!$A$1:$E$1,0),FALSE)),5)</f>
        <v>5</v>
      </c>
      <c r="F10" s="5"/>
      <c r="G10" s="4"/>
      <c r="H10" s="26" t="s">
        <v>10</v>
      </c>
      <c r="I10" s="23">
        <f>ROUND(145/260*I8/I4,0)</f>
        <v>123</v>
      </c>
    </row>
    <row r="11" spans="2:9" x14ac:dyDescent="0.2">
      <c r="B11" s="31" t="str">
        <f ca="1">IFERROR(IF(INDEX('Owners 8-22'!$D$1:$D$360,MATCH($B$2,'Owners 8-22'!$D$1:$D$360,0)+ROW()-6)=$B$2,OFFSET(INDEX('Owners 8-22'!$D$1:$D$360,MATCH($B$2,'Owners 8-22'!$D$1:$D$360,0)+ROW()-6),0,-3), ""),"")</f>
        <v/>
      </c>
      <c r="C11" s="20">
        <f ca="1">IFERROR(VLOOKUP($B11,'Contract data'!$A$1:$E$301,MATCH("2018 Contract Year",'Contract data'!$A$1:$E$1,0),FALSE),2)</f>
        <v>2</v>
      </c>
      <c r="D11" s="34" t="str">
        <f ca="1">IFERROR(IF(C11&gt;3,VLOOKUP($B11,'Contract data'!$A$1:$E$301,MATCH("2017 Y! Avg",'Contract data'!$A$1:$E$1,0),FALSE),""),"")</f>
        <v/>
      </c>
      <c r="E11" s="35">
        <f ca="1">IFERROR(IF(C11&gt;3,MAX(VLOOKUP($B11,'Contract data'!$A$1:$E$301,MATCH("2017 Salary",'Contract data'!$A$1:$E$1,0),FALSE),ROUND(IFERROR(D11*(1+0.175*(C11-3)),1*(1+0.175*(C11-3))),0)),VLOOKUP($B11,'Contract data'!$A$1:$E$301,MATCH("2018 Salary",'Contract data'!$A$1:$E$1,0),FALSE)),5)</f>
        <v>5</v>
      </c>
      <c r="F11" s="5"/>
      <c r="G11" s="4"/>
    </row>
    <row r="12" spans="2:9" x14ac:dyDescent="0.2">
      <c r="B12" s="31" t="str">
        <f ca="1">IFERROR(IF(INDEX('Owners 8-22'!$D$1:$D$360,MATCH($B$2,'Owners 8-22'!$D$1:$D$360,0)+ROW()-6)=$B$2,OFFSET(INDEX('Owners 8-22'!$D$1:$D$360,MATCH($B$2,'Owners 8-22'!$D$1:$D$360,0)+ROW()-6),0,-3), ""),"")</f>
        <v/>
      </c>
      <c r="C12" s="20">
        <f ca="1">IFERROR(VLOOKUP($B12,'Contract data'!$A$1:$E$301,MATCH("2018 Contract Year",'Contract data'!$A$1:$E$1,0),FALSE),2)</f>
        <v>2</v>
      </c>
      <c r="D12" s="34" t="str">
        <f ca="1">IFERROR(IF(C12&gt;3,VLOOKUP($B12,'Contract data'!$A$1:$E$301,MATCH("2017 Y! Avg",'Contract data'!$A$1:$E$1,0),FALSE),""),"")</f>
        <v/>
      </c>
      <c r="E12" s="35">
        <f ca="1">IFERROR(IF(C12&gt;3,MAX(VLOOKUP($B12,'Contract data'!$A$1:$E$301,MATCH("2017 Salary",'Contract data'!$A$1:$E$1,0),FALSE),ROUND(IFERROR(D12*(1+0.175*(C12-3)),1*(1+0.175*(C12-3))),0)),VLOOKUP($B12,'Contract data'!$A$1:$E$301,MATCH("2018 Salary",'Contract data'!$A$1:$E$1,0),FALSE)),5)</f>
        <v>5</v>
      </c>
      <c r="F12" s="5"/>
      <c r="G12" s="4"/>
      <c r="H12" s="43" t="s">
        <v>362</v>
      </c>
      <c r="I12" s="44"/>
    </row>
    <row r="13" spans="2:9" x14ac:dyDescent="0.2">
      <c r="B13" s="31" t="str">
        <f ca="1">IFERROR(IF(INDEX('Owners 8-22'!$D$1:$D$360,MATCH($B$2,'Owners 8-22'!$D$1:$D$360,0)+ROW()-6)=$B$2,OFFSET(INDEX('Owners 8-22'!$D$1:$D$360,MATCH($B$2,'Owners 8-22'!$D$1:$D$360,0)+ROW()-6),0,-3), ""),"")</f>
        <v/>
      </c>
      <c r="C13" s="20">
        <f ca="1">IFERROR(VLOOKUP($B13,'Contract data'!$A$1:$E$301,MATCH("2018 Contract Year",'Contract data'!$A$1:$E$1,0),FALSE),2)</f>
        <v>2</v>
      </c>
      <c r="D13" s="34" t="str">
        <f ca="1">IFERROR(IF(C13&gt;3,VLOOKUP($B13,'Contract data'!$A$1:$E$301,MATCH("2017 Y! Avg",'Contract data'!$A$1:$E$1,0),FALSE),""),"")</f>
        <v/>
      </c>
      <c r="E13" s="35">
        <f ca="1">IFERROR(IF(C13&gt;3,MAX(VLOOKUP($B13,'Contract data'!$A$1:$E$301,MATCH("2017 Salary",'Contract data'!$A$1:$E$1,0),FALSE),ROUND(IFERROR(D13*(1+0.175*(C13-3)),1*(1+0.175*(C13-3))),0)),VLOOKUP($B13,'Contract data'!$A$1:$E$301,MATCH("2018 Salary",'Contract data'!$A$1:$E$1,0),FALSE)),5)</f>
        <v>5</v>
      </c>
      <c r="F13" s="5"/>
      <c r="G13" s="4"/>
      <c r="H13" s="12" t="s">
        <v>13</v>
      </c>
      <c r="I13" s="11">
        <f>COUNTIF(F:F,"x")</f>
        <v>0</v>
      </c>
    </row>
    <row r="14" spans="2:9" x14ac:dyDescent="0.2">
      <c r="B14" s="31" t="str">
        <f ca="1">IFERROR(IF(INDEX('Owners 8-22'!$D$1:$D$360,MATCH($B$2,'Owners 8-22'!$D$1:$D$360,0)+ROW()-6)=$B$2,OFFSET(INDEX('Owners 8-22'!$D$1:$D$360,MATCH($B$2,'Owners 8-22'!$D$1:$D$360,0)+ROW()-6),0,-3), ""),"")</f>
        <v/>
      </c>
      <c r="C14" s="20">
        <f ca="1">IFERROR(VLOOKUP($B14,'Contract data'!$A$1:$E$301,MATCH("2018 Contract Year",'Contract data'!$A$1:$E$1,0),FALSE),2)</f>
        <v>2</v>
      </c>
      <c r="D14" s="34" t="str">
        <f ca="1">IFERROR(IF(C14&gt;3,VLOOKUP($B14,'Contract data'!$A$1:$E$301,MATCH("2017 Y! Avg",'Contract data'!$A$1:$E$1,0),FALSE),""),"")</f>
        <v/>
      </c>
      <c r="E14" s="35">
        <f ca="1">IFERROR(IF(C14&gt;3,MAX(VLOOKUP($B14,'Contract data'!$A$1:$E$301,MATCH("2017 Salary",'Contract data'!$A$1:$E$1,0),FALSE),ROUND(IFERROR(D14*(1+0.175*(C14-3)),1*(1+0.175*(C14-3))),0)),VLOOKUP($B14,'Contract data'!$A$1:$E$301,MATCH("2018 Salary",'Contract data'!$A$1:$E$1,0),FALSE)),5)</f>
        <v>5</v>
      </c>
      <c r="F14" s="5"/>
      <c r="G14" s="4"/>
      <c r="H14" s="10" t="s">
        <v>11</v>
      </c>
      <c r="I14" s="22">
        <f>SUMIF(F:F,"x",E:E)</f>
        <v>0</v>
      </c>
    </row>
    <row r="15" spans="2:9" x14ac:dyDescent="0.2">
      <c r="B15" s="31" t="str">
        <f ca="1">IFERROR(IF(INDEX('Owners 8-22'!$D$1:$D$360,MATCH($B$2,'Owners 8-22'!$D$1:$D$360,0)+ROW()-6)=$B$2,OFFSET(INDEX('Owners 8-22'!$D$1:$D$360,MATCH($B$2,'Owners 8-22'!$D$1:$D$360,0)+ROW()-6),0,-3), ""),"")</f>
        <v/>
      </c>
      <c r="C15" s="20">
        <f ca="1">IFERROR(VLOOKUP($B15,'Contract data'!$A$1:$E$301,MATCH("2018 Contract Year",'Contract data'!$A$1:$E$1,0),FALSE),2)</f>
        <v>2</v>
      </c>
      <c r="D15" s="34" t="str">
        <f ca="1">IFERROR(IF(C15&gt;3,VLOOKUP($B15,'Contract data'!$A$1:$E$301,MATCH("2017 Y! Avg",'Contract data'!$A$1:$E$1,0),FALSE),""),"")</f>
        <v/>
      </c>
      <c r="E15" s="35">
        <f ca="1">IFERROR(IF(C15&gt;3,MAX(VLOOKUP($B15,'Contract data'!$A$1:$E$301,MATCH("2017 Salary",'Contract data'!$A$1:$E$1,0),FALSE),ROUND(IFERROR(D15*(1+0.175*(C15-3)),1*(1+0.175*(C15-3))),0)),VLOOKUP($B15,'Contract data'!$A$1:$E$301,MATCH("2018 Salary",'Contract data'!$A$1:$E$1,0),FALSE)),5)</f>
        <v>5</v>
      </c>
      <c r="F15" s="5"/>
      <c r="G15" s="4"/>
      <c r="H15" s="32" t="s">
        <v>12</v>
      </c>
      <c r="I15" s="33">
        <f>I10-I14</f>
        <v>123</v>
      </c>
    </row>
    <row r="16" spans="2:9" x14ac:dyDescent="0.2">
      <c r="B16" s="31" t="str">
        <f ca="1">IFERROR(IF(INDEX('Owners 8-22'!$D$1:$D$360,MATCH($B$2,'Owners 8-22'!$D$1:$D$360,0)+ROW()-6)=$B$2,OFFSET(INDEX('Owners 8-22'!$D$1:$D$360,MATCH($B$2,'Owners 8-22'!$D$1:$D$360,0)+ROW()-6),0,-3), ""),"")</f>
        <v/>
      </c>
      <c r="C16" s="20">
        <f ca="1">IFERROR(VLOOKUP($B16,'Contract data'!$A$1:$E$301,MATCH("2018 Contract Year",'Contract data'!$A$1:$E$1,0),FALSE),2)</f>
        <v>2</v>
      </c>
      <c r="D16" s="34" t="str">
        <f ca="1">IFERROR(IF(C16&gt;3,VLOOKUP($B16,'Contract data'!$A$1:$E$301,MATCH("2017 Y! Avg",'Contract data'!$A$1:$E$1,0),FALSE),""),"")</f>
        <v/>
      </c>
      <c r="E16" s="35">
        <f ca="1">IFERROR(IF(C16&gt;3,MAX(VLOOKUP($B16,'Contract data'!$A$1:$E$301,MATCH("2017 Salary",'Contract data'!$A$1:$E$1,0),FALSE),ROUND(IFERROR(D16*(1+0.175*(C16-3)),1*(1+0.175*(C16-3))),0)),VLOOKUP($B16,'Contract data'!$A$1:$E$301,MATCH("2018 Salary",'Contract data'!$A$1:$E$1,0),FALSE)),5)</f>
        <v>5</v>
      </c>
      <c r="F16" s="5"/>
      <c r="G16" s="4"/>
      <c r="H16" s="17" t="s">
        <v>194</v>
      </c>
      <c r="I16" s="23">
        <f>I9-I14</f>
        <v>209.83333333333334</v>
      </c>
    </row>
    <row r="17" spans="2:8" x14ac:dyDescent="0.2">
      <c r="B17" s="31" t="str">
        <f ca="1">IFERROR(IF(INDEX('Owners 8-22'!$D$1:$D$360,MATCH($B$2,'Owners 8-22'!$D$1:$D$360,0)+ROW()-6)=$B$2,OFFSET(INDEX('Owners 8-22'!$D$1:$D$360,MATCH($B$2,'Owners 8-22'!$D$1:$D$360,0)+ROW()-6),0,-3), ""),"")</f>
        <v/>
      </c>
      <c r="C17" s="20">
        <f ca="1">IFERROR(VLOOKUP($B17,'Contract data'!$A$1:$E$301,MATCH("2018 Contract Year",'Contract data'!$A$1:$E$1,0),FALSE),2)</f>
        <v>2</v>
      </c>
      <c r="D17" s="34" t="str">
        <f ca="1">IFERROR(IF(C17&gt;3,VLOOKUP($B17,'Contract data'!$A$1:$E$301,MATCH("2017 Y! Avg",'Contract data'!$A$1:$E$1,0),FALSE),""),"")</f>
        <v/>
      </c>
      <c r="E17" s="35">
        <f ca="1">IFERROR(IF(C17&gt;3,MAX(VLOOKUP($B17,'Contract data'!$A$1:$E$301,MATCH("2017 Salary",'Contract data'!$A$1:$E$1,0),FALSE),ROUND(IFERROR(D17*(1+0.175*(C17-3)),1*(1+0.175*(C17-3))),0)),VLOOKUP($B17,'Contract data'!$A$1:$E$301,MATCH("2018 Salary",'Contract data'!$A$1:$E$1,0),FALSE)),5)</f>
        <v>5</v>
      </c>
      <c r="F17" s="5"/>
      <c r="G17" s="4"/>
    </row>
    <row r="18" spans="2:8" x14ac:dyDescent="0.2">
      <c r="B18" s="31" t="str">
        <f ca="1">IFERROR(IF(INDEX('Owners 8-22'!$D$1:$D$360,MATCH($B$2,'Owners 8-22'!$D$1:$D$360,0)+ROW()-6)=$B$2,OFFSET(INDEX('Owners 8-22'!$D$1:$D$360,MATCH($B$2,'Owners 8-22'!$D$1:$D$360,0)+ROW()-6),0,-3), ""),"")</f>
        <v/>
      </c>
      <c r="C18" s="20">
        <f ca="1">IFERROR(VLOOKUP($B18,'Contract data'!$A$1:$E$301,MATCH("2018 Contract Year",'Contract data'!$A$1:$E$1,0),FALSE),2)</f>
        <v>2</v>
      </c>
      <c r="D18" s="34" t="str">
        <f ca="1">IFERROR(IF(C18&gt;3,VLOOKUP($B18,'Contract data'!$A$1:$E$301,MATCH("2017 Y! Avg",'Contract data'!$A$1:$E$1,0),FALSE),""),"")</f>
        <v/>
      </c>
      <c r="E18" s="35">
        <f ca="1">IFERROR(IF(C18&gt;3,MAX(VLOOKUP($B18,'Contract data'!$A$1:$E$301,MATCH("2017 Salary",'Contract data'!$A$1:$E$1,0),FALSE),ROUND(IFERROR(D18*(1+0.175*(C18-3)),1*(1+0.175*(C18-3))),0)),VLOOKUP($B18,'Contract data'!$A$1:$E$301,MATCH("2018 Salary",'Contract data'!$A$1:$E$1,0),FALSE)),5)</f>
        <v>5</v>
      </c>
      <c r="F18" s="5"/>
      <c r="G18" s="4"/>
    </row>
    <row r="19" spans="2:8" x14ac:dyDescent="0.2">
      <c r="B19" s="31" t="str">
        <f ca="1">IFERROR(IF(INDEX('Owners 8-22'!$D$1:$D$360,MATCH($B$2,'Owners 8-22'!$D$1:$D$360,0)+ROW()-6)=$B$2,OFFSET(INDEX('Owners 8-22'!$D$1:$D$360,MATCH($B$2,'Owners 8-22'!$D$1:$D$360,0)+ROW()-6),0,-3), ""),"")</f>
        <v/>
      </c>
      <c r="C19" s="20">
        <f ca="1">IFERROR(VLOOKUP($B19,'Contract data'!$A$1:$E$301,MATCH("2018 Contract Year",'Contract data'!$A$1:$E$1,0),FALSE),2)</f>
        <v>2</v>
      </c>
      <c r="D19" s="34" t="str">
        <f ca="1">IFERROR(IF(C19&gt;3,VLOOKUP($B19,'Contract data'!$A$1:$E$301,MATCH("2017 Y! Avg",'Contract data'!$A$1:$E$1,0),FALSE),""),"")</f>
        <v/>
      </c>
      <c r="E19" s="35">
        <f ca="1">IFERROR(IF(C19&gt;3,MAX(VLOOKUP($B19,'Contract data'!$A$1:$E$301,MATCH("2017 Salary",'Contract data'!$A$1:$E$1,0),FALSE),ROUND(IFERROR(D19*(1+0.175*(C19-3)),1*(1+0.175*(C19-3))),0)),VLOOKUP($B19,'Contract data'!$A$1:$E$301,MATCH("2018 Salary",'Contract data'!$A$1:$E$1,0),FALSE)),5)</f>
        <v>5</v>
      </c>
      <c r="F19" s="5"/>
      <c r="G19" s="4"/>
      <c r="H19" s="9" t="s">
        <v>3</v>
      </c>
    </row>
    <row r="20" spans="2:8" x14ac:dyDescent="0.2">
      <c r="B20" s="31" t="str">
        <f ca="1">IFERROR(IF(INDEX('Owners 8-22'!$D$1:$D$360,MATCH($B$2,'Owners 8-22'!$D$1:$D$360,0)+ROW()-6)=$B$2,OFFSET(INDEX('Owners 8-22'!$D$1:$D$360,MATCH($B$2,'Owners 8-22'!$D$1:$D$360,0)+ROW()-6),0,-3), ""),"")</f>
        <v/>
      </c>
      <c r="C20" s="20">
        <f ca="1">IFERROR(VLOOKUP($B20,'Contract data'!$A$1:$E$301,MATCH("2018 Contract Year",'Contract data'!$A$1:$E$1,0),FALSE),2)</f>
        <v>2</v>
      </c>
      <c r="D20" s="34" t="str">
        <f ca="1">IFERROR(IF(C20&gt;3,VLOOKUP($B20,'Contract data'!$A$1:$E$301,MATCH("2017 Y! Avg",'Contract data'!$A$1:$E$1,0),FALSE),""),"")</f>
        <v/>
      </c>
      <c r="E20" s="35">
        <f ca="1">IFERROR(IF(C20&gt;3,MAX(VLOOKUP($B20,'Contract data'!$A$1:$E$301,MATCH("2017 Salary",'Contract data'!$A$1:$E$1,0),FALSE),ROUND(IFERROR(D20*(1+0.175*(C20-3)),1*(1+0.175*(C20-3))),0)),VLOOKUP($B20,'Contract data'!$A$1:$E$301,MATCH("2018 Salary",'Contract data'!$A$1:$E$1,0),FALSE)),5)</f>
        <v>5</v>
      </c>
      <c r="F20" s="5"/>
      <c r="G20" s="4"/>
      <c r="H20" s="18" t="s">
        <v>355</v>
      </c>
    </row>
    <row r="21" spans="2:8" x14ac:dyDescent="0.2">
      <c r="B21" s="31" t="str">
        <f ca="1">IFERROR(IF(INDEX('Owners 8-22'!$D$1:$D$360,MATCH($B$2,'Owners 8-22'!$D$1:$D$360,0)+ROW()-6)=$B$2,OFFSET(INDEX('Owners 8-22'!$D$1:$D$360,MATCH($B$2,'Owners 8-22'!$D$1:$D$360,0)+ROW()-6),0,-3), ""),"")</f>
        <v/>
      </c>
      <c r="C21" s="20">
        <f ca="1">IFERROR(VLOOKUP($B21,'Contract data'!$A$1:$E$301,MATCH("2018 Contract Year",'Contract data'!$A$1:$E$1,0),FALSE),2)</f>
        <v>2</v>
      </c>
      <c r="D21" s="34" t="str">
        <f ca="1">IFERROR(IF(C21&gt;3,VLOOKUP($B21,'Contract data'!$A$1:$E$301,MATCH("2017 Y! Avg",'Contract data'!$A$1:$E$1,0),FALSE),""),"")</f>
        <v/>
      </c>
      <c r="E21" s="35">
        <f ca="1">IFERROR(IF(C21&gt;3,MAX(VLOOKUP($B21,'Contract data'!$A$1:$E$301,MATCH("2017 Salary",'Contract data'!$A$1:$E$1,0),FALSE),ROUND(IFERROR(D21*(1+0.175*(C21-3)),1*(1+0.175*(C21-3))),0)),VLOOKUP($B21,'Contract data'!$A$1:$E$301,MATCH("2018 Salary",'Contract data'!$A$1:$E$1,0),FALSE)),5)</f>
        <v>5</v>
      </c>
      <c r="F21" s="5"/>
      <c r="G21" s="4"/>
      <c r="H21" s="18" t="s">
        <v>514</v>
      </c>
    </row>
    <row r="22" spans="2:8" x14ac:dyDescent="0.2">
      <c r="B22" s="31" t="str">
        <f ca="1">IFERROR(IF(INDEX('Owners 8-22'!$D$1:$D$360,MATCH($B$2,'Owners 8-22'!$D$1:$D$360,0)+ROW()-6)=$B$2,OFFSET(INDEX('Owners 8-22'!$D$1:$D$360,MATCH($B$2,'Owners 8-22'!$D$1:$D$360,0)+ROW()-6),0,-3), ""),"")</f>
        <v/>
      </c>
      <c r="C22" s="20">
        <f ca="1">IFERROR(VLOOKUP($B22,'Contract data'!$A$1:$E$301,MATCH("2018 Contract Year",'Contract data'!$A$1:$E$1,0),FALSE),2)</f>
        <v>2</v>
      </c>
      <c r="D22" s="34" t="str">
        <f ca="1">IFERROR(IF(C22&gt;3,VLOOKUP($B22,'Contract data'!$A$1:$E$301,MATCH("2017 Y! Avg",'Contract data'!$A$1:$E$1,0),FALSE),""),"")</f>
        <v/>
      </c>
      <c r="E22" s="35">
        <f ca="1">IFERROR(IF(C22&gt;3,MAX(VLOOKUP($B22,'Contract data'!$A$1:$E$301,MATCH("2017 Salary",'Contract data'!$A$1:$E$1,0),FALSE),ROUND(IFERROR(D22*(1+0.175*(C22-3)),1*(1+0.175*(C22-3))),0)),VLOOKUP($B22,'Contract data'!$A$1:$E$301,MATCH("2018 Salary",'Contract data'!$A$1:$E$1,0),FALSE)),5)</f>
        <v>5</v>
      </c>
      <c r="F22" s="5"/>
      <c r="G22" s="4"/>
      <c r="H22" s="18" t="s">
        <v>360</v>
      </c>
    </row>
    <row r="23" spans="2:8" x14ac:dyDescent="0.2">
      <c r="B23" s="31" t="str">
        <f ca="1">IFERROR(IF(INDEX('Owners 8-22'!$D$1:$D$360,MATCH($B$2,'Owners 8-22'!$D$1:$D$360,0)+ROW()-6)=$B$2,OFFSET(INDEX('Owners 8-22'!$D$1:$D$360,MATCH($B$2,'Owners 8-22'!$D$1:$D$360,0)+ROW()-6),0,-3), ""),"")</f>
        <v/>
      </c>
      <c r="C23" s="20">
        <f ca="1">IFERROR(VLOOKUP($B23,'Contract data'!$A$1:$E$301,MATCH("2018 Contract Year",'Contract data'!$A$1:$E$1,0),FALSE),2)</f>
        <v>2</v>
      </c>
      <c r="D23" s="34" t="str">
        <f ca="1">IFERROR(IF(C23&gt;3,VLOOKUP($B23,'Contract data'!$A$1:$E$301,MATCH("2017 Y! Avg",'Contract data'!$A$1:$E$1,0),FALSE),""),"")</f>
        <v/>
      </c>
      <c r="E23" s="35">
        <f ca="1">IFERROR(IF(C23&gt;3,MAX(VLOOKUP($B23,'Contract data'!$A$1:$E$301,MATCH("2017 Salary",'Contract data'!$A$1:$E$1,0),FALSE),ROUND(IFERROR(D23*(1+0.175*(C23-3)),1*(1+0.175*(C23-3))),0)),VLOOKUP($B23,'Contract data'!$A$1:$E$301,MATCH("2018 Salary",'Contract data'!$A$1:$E$1,0),FALSE)),5)</f>
        <v>5</v>
      </c>
      <c r="F23" s="5"/>
      <c r="G23" s="4"/>
      <c r="H23" s="18" t="s">
        <v>515</v>
      </c>
    </row>
    <row r="24" spans="2:8" x14ac:dyDescent="0.2">
      <c r="B24" s="31" t="str">
        <f ca="1">IFERROR(IF(INDEX('Owners 8-22'!$D$1:$D$360,MATCH($B$2,'Owners 8-22'!$D$1:$D$360,0)+ROW()-6)=$B$2,OFFSET(INDEX('Owners 8-22'!$D$1:$D$360,MATCH($B$2,'Owners 8-22'!$D$1:$D$360,0)+ROW()-6),0,-3), ""),"")</f>
        <v/>
      </c>
      <c r="C24" s="20">
        <f ca="1">IFERROR(VLOOKUP($B24,'Contract data'!$A$1:$E$301,MATCH("2018 Contract Year",'Contract data'!$A$1:$E$1,0),FALSE),2)</f>
        <v>2</v>
      </c>
      <c r="D24" s="34" t="str">
        <f ca="1">IFERROR(IF(C24&gt;3,VLOOKUP($B24,'Contract data'!$A$1:$E$301,MATCH("2017 Y! Avg",'Contract data'!$A$1:$E$1,0),FALSE),""),"")</f>
        <v/>
      </c>
      <c r="E24" s="35">
        <f ca="1">IFERROR(IF(C24&gt;3,MAX(VLOOKUP($B24,'Contract data'!$A$1:$E$301,MATCH("2017 Salary",'Contract data'!$A$1:$E$1,0),FALSE),ROUND(IFERROR(D24*(1+0.175*(C24-3)),1*(1+0.175*(C24-3))),0)),VLOOKUP($B24,'Contract data'!$A$1:$E$301,MATCH("2018 Salary",'Contract data'!$A$1:$E$1,0),FALSE)),5)</f>
        <v>5</v>
      </c>
      <c r="F24" s="5"/>
      <c r="G24" s="4"/>
      <c r="H24" s="18" t="s">
        <v>356</v>
      </c>
    </row>
    <row r="25" spans="2:8" x14ac:dyDescent="0.2">
      <c r="B25" s="31" t="str">
        <f ca="1">IFERROR(IF(INDEX('Owners 8-22'!$D$1:$D$360,MATCH($B$2,'Owners 8-22'!$D$1:$D$360,0)+ROW()-6)=$B$2,OFFSET(INDEX('Owners 8-22'!$D$1:$D$360,MATCH($B$2,'Owners 8-22'!$D$1:$D$360,0)+ROW()-6),0,-3), ""),"")</f>
        <v/>
      </c>
      <c r="C25" s="20">
        <f ca="1">IFERROR(VLOOKUP($B25,'Contract data'!$A$1:$E$301,MATCH("2018 Contract Year",'Contract data'!$A$1:$E$1,0),FALSE),2)</f>
        <v>2</v>
      </c>
      <c r="D25" s="34" t="str">
        <f ca="1">IFERROR(IF(C25&gt;3,VLOOKUP($B25,'Contract data'!$A$1:$E$301,MATCH("2017 Y! Avg",'Contract data'!$A$1:$E$1,0),FALSE),""),"")</f>
        <v/>
      </c>
      <c r="E25" s="35">
        <f ca="1">IFERROR(IF(C25&gt;3,MAX(VLOOKUP($B25,'Contract data'!$A$1:$E$301,MATCH("2017 Salary",'Contract data'!$A$1:$E$1,0),FALSE),ROUND(IFERROR(D25*(1+0.175*(C25-3)),1*(1+0.175*(C25-3))),0)),VLOOKUP($B25,'Contract data'!$A$1:$E$301,MATCH("2018 Salary",'Contract data'!$A$1:$E$1,0),FALSE)),5)</f>
        <v>5</v>
      </c>
      <c r="F25" s="5"/>
      <c r="G25" s="4"/>
      <c r="H25" s="18" t="s">
        <v>357</v>
      </c>
    </row>
    <row r="26" spans="2:8" x14ac:dyDescent="0.2">
      <c r="B26" s="31" t="str">
        <f ca="1">IFERROR(IF(INDEX('Owners 8-22'!$D$1:$D$360,MATCH($B$2,'Owners 8-22'!$D$1:$D$360,0)+ROW()-6)=$B$2,OFFSET(INDEX('Owners 8-22'!$D$1:$D$360,MATCH($B$2,'Owners 8-22'!$D$1:$D$360,0)+ROW()-6),0,-3), ""),"")</f>
        <v/>
      </c>
      <c r="C26" s="20">
        <f ca="1">IFERROR(VLOOKUP($B26,'Contract data'!$A$1:$E$301,MATCH("2018 Contract Year",'Contract data'!$A$1:$E$1,0),FALSE),2)</f>
        <v>2</v>
      </c>
      <c r="D26" s="34" t="str">
        <f ca="1">IFERROR(IF(C26&gt;3,VLOOKUP($B26,'Contract data'!$A$1:$E$301,MATCH("2017 Y! Avg",'Contract data'!$A$1:$E$1,0),FALSE),""),"")</f>
        <v/>
      </c>
      <c r="E26" s="35">
        <f ca="1">IFERROR(IF(C26&gt;3,MAX(VLOOKUP($B26,'Contract data'!$A$1:$E$301,MATCH("2017 Salary",'Contract data'!$A$1:$E$1,0),FALSE),ROUND(IFERROR(D26*(1+0.175*(C26-3)),1*(1+0.175*(C26-3))),0)),VLOOKUP($B26,'Contract data'!$A$1:$E$301,MATCH("2018 Salary",'Contract data'!$A$1:$E$1,0),FALSE)),5)</f>
        <v>5</v>
      </c>
      <c r="F26" s="5"/>
      <c r="G26" s="4"/>
      <c r="H26" s="8" t="s">
        <v>2</v>
      </c>
    </row>
    <row r="27" spans="2:8" x14ac:dyDescent="0.2">
      <c r="B27" s="31" t="str">
        <f ca="1">IFERROR(IF(INDEX('Owners 8-22'!$D$1:$D$360,MATCH($B$2,'Owners 8-22'!$D$1:$D$360,0)+ROW()-6)=$B$2,OFFSET(INDEX('Owners 8-22'!$D$1:$D$360,MATCH($B$2,'Owners 8-22'!$D$1:$D$360,0)+ROW()-6),0,-3), ""),"")</f>
        <v/>
      </c>
      <c r="C27" s="20">
        <f ca="1">IFERROR(VLOOKUP($B27,'Contract data'!$A$1:$E$301,MATCH("2018 Contract Year",'Contract data'!$A$1:$E$1,0),FALSE),2)</f>
        <v>2</v>
      </c>
      <c r="D27" s="34" t="str">
        <f ca="1">IFERROR(IF(C27&gt;3,VLOOKUP($B27,'Contract data'!$A$1:$E$301,MATCH("2017 Y! Avg",'Contract data'!$A$1:$E$1,0),FALSE),""),"")</f>
        <v/>
      </c>
      <c r="E27" s="35">
        <f ca="1">IFERROR(IF(C27&gt;3,MAX(VLOOKUP($B27,'Contract data'!$A$1:$E$301,MATCH("2017 Salary",'Contract data'!$A$1:$E$1,0),FALSE),ROUND(IFERROR(D27*(1+0.175*(C27-3)),1*(1+0.175*(C27-3))),0)),VLOOKUP($B27,'Contract data'!$A$1:$E$301,MATCH("2018 Salary",'Contract data'!$A$1:$E$1,0),FALSE)),5)</f>
        <v>5</v>
      </c>
      <c r="F27" s="5"/>
      <c r="G27" s="4"/>
    </row>
    <row r="28" spans="2:8" x14ac:dyDescent="0.2">
      <c r="B28" s="31" t="str">
        <f ca="1">IFERROR(IF(INDEX('Owners 8-22'!$D$1:$D$360,MATCH($B$2,'Owners 8-22'!$D$1:$D$360,0)+ROW()-6)=$B$2,OFFSET(INDEX('Owners 8-22'!$D$1:$D$360,MATCH($B$2,'Owners 8-22'!$D$1:$D$360,0)+ROW()-6),0,-3), ""),"")</f>
        <v/>
      </c>
      <c r="C28" s="20">
        <f ca="1">IFERROR(VLOOKUP($B28,'Contract data'!$A$1:$E$301,MATCH("2018 Contract Year",'Contract data'!$A$1:$E$1,0),FALSE),2)</f>
        <v>2</v>
      </c>
      <c r="D28" s="34" t="str">
        <f ca="1">IFERROR(IF(C28&gt;3,VLOOKUP($B28,'Contract data'!$A$1:$E$301,MATCH("2017 Y! Avg",'Contract data'!$A$1:$E$1,0),FALSE),""),"")</f>
        <v/>
      </c>
      <c r="E28" s="35">
        <f ca="1">IFERROR(IF(C28&gt;3,MAX(VLOOKUP($B28,'Contract data'!$A$1:$E$301,MATCH("2017 Salary",'Contract data'!$A$1:$E$1,0),FALSE),ROUND(IFERROR(D28*(1+0.175*(C28-3)),1*(1+0.175*(C28-3))),0)),VLOOKUP($B28,'Contract data'!$A$1:$E$301,MATCH("2018 Salary",'Contract data'!$A$1:$E$1,0),FALSE)),5)</f>
        <v>5</v>
      </c>
      <c r="F28" s="5"/>
      <c r="G28" s="4"/>
      <c r="H28" s="7" t="s">
        <v>1</v>
      </c>
    </row>
    <row r="29" spans="2:8" x14ac:dyDescent="0.2">
      <c r="B29" s="31" t="str">
        <f ca="1">IFERROR(IF(INDEX('Owners 8-22'!$D$1:$D$360,MATCH($B$2,'Owners 8-22'!$D$1:$D$360,0)+ROW()-6)=$B$2,OFFSET(INDEX('Owners 8-22'!$D$1:$D$360,MATCH($B$2,'Owners 8-22'!$D$1:$D$360,0)+ROW()-6),0,-3), ""),"")</f>
        <v/>
      </c>
      <c r="C29" s="20">
        <f ca="1">IFERROR(VLOOKUP($B29,'Contract data'!$A$1:$E$301,MATCH("2018 Contract Year",'Contract data'!$A$1:$E$1,0),FALSE),2)</f>
        <v>2</v>
      </c>
      <c r="D29" s="34" t="str">
        <f ca="1">IFERROR(IF(C29&gt;3,VLOOKUP($B29,'Contract data'!$A$1:$E$301,MATCH("2017 Y! Avg",'Contract data'!$A$1:$E$1,0),FALSE),""),"")</f>
        <v/>
      </c>
      <c r="E29" s="35">
        <f ca="1">IFERROR(IF(C29&gt;3,MAX(VLOOKUP($B29,'Contract data'!$A$1:$E$301,MATCH("2017 Salary",'Contract data'!$A$1:$E$1,0),FALSE),ROUND(IFERROR(D29*(1+0.175*(C29-3)),1*(1+0.175*(C29-3))),0)),VLOOKUP($B29,'Contract data'!$A$1:$E$301,MATCH("2018 Salary",'Contract data'!$A$1:$E$1,0),FALSE)),5)</f>
        <v>5</v>
      </c>
      <c r="F29" s="5"/>
      <c r="G29" s="4"/>
      <c r="H29" s="18" t="s">
        <v>358</v>
      </c>
    </row>
    <row r="30" spans="2:8" x14ac:dyDescent="0.2">
      <c r="B30" s="31" t="str">
        <f ca="1">IFERROR(IF(INDEX('Owners 8-22'!$D$1:$D$360,MATCH($B$2,'Owners 8-22'!$D$1:$D$360,0)+ROW()-6)=$B$2,OFFSET(INDEX('Owners 8-22'!$D$1:$D$360,MATCH($B$2,'Owners 8-22'!$D$1:$D$360,0)+ROW()-6),0,-3), ""),"")</f>
        <v/>
      </c>
      <c r="C30" s="20">
        <f ca="1">IFERROR(VLOOKUP($B30,'Contract data'!$A$1:$E$301,MATCH("2018 Contract Year",'Contract data'!$A$1:$E$1,0),FALSE),2)</f>
        <v>2</v>
      </c>
      <c r="D30" s="34" t="str">
        <f ca="1">IFERROR(IF(C30&gt;3,VLOOKUP($B30,'Contract data'!$A$1:$E$301,MATCH("2017 Y! Avg",'Contract data'!$A$1:$E$1,0),FALSE),""),"")</f>
        <v/>
      </c>
      <c r="E30" s="35">
        <f ca="1">IFERROR(IF(C30&gt;3,MAX(VLOOKUP($B30,'Contract data'!$A$1:$E$301,MATCH("2017 Salary",'Contract data'!$A$1:$E$1,0),FALSE),ROUND(IFERROR(D30*(1+0.175*(C30-3)),1*(1+0.175*(C30-3))),0)),VLOOKUP($B30,'Contract data'!$A$1:$E$301,MATCH("2018 Salary",'Contract data'!$A$1:$E$1,0),FALSE)),5)</f>
        <v>5</v>
      </c>
      <c r="F30" s="5"/>
      <c r="G30" s="4"/>
      <c r="H30" s="19" t="s">
        <v>365</v>
      </c>
    </row>
    <row r="31" spans="2:8" x14ac:dyDescent="0.2">
      <c r="B31" s="31" t="str">
        <f ca="1">IFERROR(IF(INDEX('Owners 8-22'!$D$1:$D$360,MATCH($B$2,'Owners 8-22'!$D$1:$D$360,0)+ROW()-6)=$B$2,OFFSET(INDEX('Owners 8-22'!$D$1:$D$360,MATCH($B$2,'Owners 8-22'!$D$1:$D$360,0)+ROW()-6),0,-3), ""),"")</f>
        <v/>
      </c>
      <c r="C31" s="20">
        <f ca="1">IFERROR(VLOOKUP($B31,'Contract data'!$A$1:$E$301,MATCH("2018 Contract Year",'Contract data'!$A$1:$E$1,0),FALSE),2)</f>
        <v>2</v>
      </c>
      <c r="D31" s="34" t="str">
        <f ca="1">IFERROR(IF(C31&gt;3,VLOOKUP($B31,'Contract data'!$A$1:$E$301,MATCH("2017 Y! Avg",'Contract data'!$A$1:$E$1,0),FALSE),""),"")</f>
        <v/>
      </c>
      <c r="E31" s="35">
        <f ca="1">IFERROR(IF(C31&gt;3,MAX(VLOOKUP($B31,'Contract data'!$A$1:$E$301,MATCH("2017 Salary",'Contract data'!$A$1:$E$1,0),FALSE),ROUND(IFERROR(D31*(1+0.175*(C31-3)),1*(1+0.175*(C31-3))),0)),VLOOKUP($B31,'Contract data'!$A$1:$E$301,MATCH("2018 Salary",'Contract data'!$A$1:$E$1,0),FALSE)),5)</f>
        <v>5</v>
      </c>
      <c r="F31" s="5"/>
      <c r="G31" s="4"/>
      <c r="H31" s="6" t="s">
        <v>0</v>
      </c>
    </row>
    <row r="32" spans="2:8" x14ac:dyDescent="0.2">
      <c r="B32" s="31" t="str">
        <f ca="1">IFERROR(IF(INDEX('Owners 8-22'!$D$1:$D$360,MATCH($B$2,'Owners 8-22'!$D$1:$D$360,0)+ROW()-6)=$B$2,OFFSET(INDEX('Owners 8-22'!$D$1:$D$360,MATCH($B$2,'Owners 8-22'!$D$1:$D$360,0)+ROW()-6),0,-3), ""),"")</f>
        <v/>
      </c>
      <c r="C32" s="20">
        <f ca="1">IFERROR(VLOOKUP($B32,'Contract data'!$A$1:$E$301,MATCH("2018 Contract Year",'Contract data'!$A$1:$E$1,0),FALSE),2)</f>
        <v>2</v>
      </c>
      <c r="D32" s="34" t="str">
        <f ca="1">IFERROR(IF(C32&gt;3,VLOOKUP($B32,'Contract data'!$A$1:$E$301,MATCH("2017 Y! Avg",'Contract data'!$A$1:$E$1,0),FALSE),""),"")</f>
        <v/>
      </c>
      <c r="E32" s="35">
        <f ca="1">IFERROR(IF(C32&gt;3,MAX(VLOOKUP($B32,'Contract data'!$A$1:$E$301,MATCH("2017 Salary",'Contract data'!$A$1:$E$1,0),FALSE),ROUND(IFERROR(D32*(1+0.175*(C32-3)),1*(1+0.175*(C32-3))),0)),VLOOKUP($B32,'Contract data'!$A$1:$E$301,MATCH("2018 Salary",'Contract data'!$A$1:$E$1,0),FALSE)),5)</f>
        <v>5</v>
      </c>
      <c r="F32" s="5"/>
      <c r="G32" s="4"/>
      <c r="H32" s="19" t="s">
        <v>9</v>
      </c>
    </row>
    <row r="33" spans="2:8" x14ac:dyDescent="0.2">
      <c r="B33" s="31" t="str">
        <f ca="1">IFERROR(IF(INDEX('Owners 8-22'!$D$1:$D$360,MATCH($B$2,'Owners 8-22'!$D$1:$D$360,0)+ROW()-6)=$B$2,OFFSET(INDEX('Owners 8-22'!$D$1:$D$360,MATCH($B$2,'Owners 8-22'!$D$1:$D$360,0)+ROW()-6),0,-3), ""),"")</f>
        <v/>
      </c>
      <c r="C33" s="20">
        <f ca="1">IFERROR(VLOOKUP($B33,'Contract data'!$A$1:$E$301,MATCH("2018 Contract Year",'Contract data'!$A$1:$E$1,0),FALSE),2)</f>
        <v>2</v>
      </c>
      <c r="D33" s="34" t="str">
        <f ca="1">IFERROR(IF(C33&gt;3,VLOOKUP($B33,'Contract data'!$A$1:$E$301,MATCH("2017 Y! Avg",'Contract data'!$A$1:$E$1,0),FALSE),""),"")</f>
        <v/>
      </c>
      <c r="E33" s="35">
        <f ca="1">IFERROR(IF(C33&gt;3,MAX(VLOOKUP($B33,'Contract data'!$A$1:$E$301,MATCH("2017 Salary",'Contract data'!$A$1:$E$1,0),FALSE),ROUND(IFERROR(D33*(1+0.175*(C33-3)),1*(1+0.175*(C33-3))),0)),VLOOKUP($B33,'Contract data'!$A$1:$E$301,MATCH("2018 Salary",'Contract data'!$A$1:$E$1,0),FALSE)),5)</f>
        <v>5</v>
      </c>
      <c r="F33" s="5"/>
      <c r="G33" s="4"/>
      <c r="H33" s="6" t="s">
        <v>14</v>
      </c>
    </row>
    <row r="34" spans="2:8" x14ac:dyDescent="0.2">
      <c r="B34" s="31" t="str">
        <f ca="1">IFERROR(IF(INDEX('Owners 8-22'!$D$1:$D$360,MATCH($B$2,'Owners 8-22'!$D$1:$D$360,0)+ROW()-6)=$B$2,OFFSET(INDEX('Owners 8-22'!$D$1:$D$360,MATCH($B$2,'Owners 8-22'!$D$1:$D$360,0)+ROW()-6),0,-3), ""),"")</f>
        <v/>
      </c>
      <c r="C34" s="20">
        <f ca="1">IFERROR(VLOOKUP($B34,'Contract data'!$A$1:$E$301,MATCH("2018 Contract Year",'Contract data'!$A$1:$E$1,0),FALSE),2)</f>
        <v>2</v>
      </c>
      <c r="D34" s="34" t="str">
        <f ca="1">IFERROR(IF(C34&gt;3,VLOOKUP($B34,'Contract data'!$A$1:$E$301,MATCH("2017 Y! Avg",'Contract data'!$A$1:$E$1,0),FALSE),""),"")</f>
        <v/>
      </c>
      <c r="E34" s="35">
        <f ca="1">IFERROR(IF(C34&gt;3,MAX(VLOOKUP($B34,'Contract data'!$A$1:$E$301,MATCH("2017 Salary",'Contract data'!$A$1:$E$1,0),FALSE),ROUND(IFERROR(D34*(1+0.175*(C34-3)),1*(1+0.175*(C34-3))),0)),VLOOKUP($B34,'Contract data'!$A$1:$E$301,MATCH("2018 Salary",'Contract data'!$A$1:$E$1,0),FALSE)),5)</f>
        <v>5</v>
      </c>
      <c r="F34" s="5"/>
      <c r="G34" s="4"/>
    </row>
    <row r="35" spans="2:8" x14ac:dyDescent="0.2">
      <c r="B35" s="31" t="str">
        <f ca="1">IFERROR(IF(INDEX('Owners 8-22'!$D$1:$D$360,MATCH($B$2,'Owners 8-22'!$D$1:$D$360,0)+ROW()-6)=$B$2,OFFSET(INDEX('Owners 8-22'!$D$1:$D$360,MATCH($B$2,'Owners 8-22'!$D$1:$D$360,0)+ROW()-6),0,-3), ""),"")</f>
        <v/>
      </c>
      <c r="C35" s="20">
        <f ca="1">IFERROR(VLOOKUP($B35,'Contract data'!$A$1:$E$301,MATCH("2018 Contract Year",'Contract data'!$A$1:$E$1,0),FALSE),2)</f>
        <v>2</v>
      </c>
      <c r="D35" s="34" t="str">
        <f ca="1">IFERROR(IF(C35&gt;3,VLOOKUP($B35,'Contract data'!$A$1:$E$301,MATCH("2017 Y! Avg",'Contract data'!$A$1:$E$1,0),FALSE),""),"")</f>
        <v/>
      </c>
      <c r="E35" s="35">
        <f ca="1">IFERROR(IF(C35&gt;3,MAX(VLOOKUP($B35,'Contract data'!$A$1:$E$301,MATCH("2017 Salary",'Contract data'!$A$1:$E$1,0),FALSE),ROUND(IFERROR(D35*(1+0.175*(C35-3)),1*(1+0.175*(C35-3))),0)),VLOOKUP($B35,'Contract data'!$A$1:$E$301,MATCH("2018 Salary",'Contract data'!$A$1:$E$1,0),FALSE)),5)</f>
        <v>5</v>
      </c>
      <c r="F35" s="5"/>
      <c r="G35" s="4"/>
    </row>
  </sheetData>
  <mergeCells count="5">
    <mergeCell ref="B4:F4"/>
    <mergeCell ref="B2:F2"/>
    <mergeCell ref="H2:I2"/>
    <mergeCell ref="H7:I7"/>
    <mergeCell ref="H12:I12"/>
  </mergeCells>
  <conditionalFormatting sqref="C6:C35">
    <cfRule type="cellIs" dxfId="4" priority="2" stopIfTrue="1" operator="greaterThan">
      <formula>3</formula>
    </cfRule>
    <cfRule type="cellIs" dxfId="3" priority="3" stopIfTrue="1" operator="equal">
      <formula>3</formula>
    </cfRule>
  </conditionalFormatting>
  <conditionalFormatting sqref="I15">
    <cfRule type="cellIs" dxfId="2" priority="1" operator="lessThan">
      <formula>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
  <sheetViews>
    <sheetView workbookViewId="0">
      <pane ySplit="1" topLeftCell="A2" activePane="bottomLeft" state="frozen"/>
      <selection pane="bottomLeft" activeCell="A2" sqref="A2"/>
    </sheetView>
  </sheetViews>
  <sheetFormatPr defaultRowHeight="12.75" x14ac:dyDescent="0.2"/>
  <cols>
    <col min="1" max="1" width="18.28515625" bestFit="1" customWidth="1"/>
    <col min="2" max="2" width="5.5703125" bestFit="1" customWidth="1"/>
    <col min="3" max="3" width="15.42578125" bestFit="1" customWidth="1"/>
    <col min="4" max="4" width="19.140625" bestFit="1" customWidth="1"/>
  </cols>
  <sheetData>
    <row r="1" spans="1:4" x14ac:dyDescent="0.2">
      <c r="A1" t="s">
        <v>7</v>
      </c>
      <c r="B1" t="s">
        <v>259</v>
      </c>
      <c r="C1" t="s">
        <v>260</v>
      </c>
      <c r="D1" t="s">
        <v>261</v>
      </c>
    </row>
    <row r="2" spans="1:4" x14ac:dyDescent="0.2">
      <c r="A2" t="s">
        <v>145</v>
      </c>
      <c r="B2" t="s">
        <v>265</v>
      </c>
      <c r="C2" t="s">
        <v>263</v>
      </c>
      <c r="D2" t="s">
        <v>367</v>
      </c>
    </row>
    <row r="3" spans="1:4" x14ac:dyDescent="0.2">
      <c r="A3" t="s">
        <v>495</v>
      </c>
      <c r="B3" t="s">
        <v>298</v>
      </c>
      <c r="C3" t="s">
        <v>263</v>
      </c>
      <c r="D3" t="s">
        <v>367</v>
      </c>
    </row>
    <row r="4" spans="1:4" x14ac:dyDescent="0.2">
      <c r="A4" t="s">
        <v>398</v>
      </c>
      <c r="B4" t="s">
        <v>313</v>
      </c>
      <c r="C4" t="s">
        <v>286</v>
      </c>
      <c r="D4" t="s">
        <v>367</v>
      </c>
    </row>
    <row r="5" spans="1:4" x14ac:dyDescent="0.2">
      <c r="A5" t="s">
        <v>503</v>
      </c>
      <c r="B5" t="s">
        <v>291</v>
      </c>
      <c r="C5" t="s">
        <v>315</v>
      </c>
      <c r="D5" t="s">
        <v>367</v>
      </c>
    </row>
    <row r="6" spans="1:4" x14ac:dyDescent="0.2">
      <c r="A6" t="s">
        <v>17</v>
      </c>
      <c r="B6" t="s">
        <v>291</v>
      </c>
      <c r="C6" t="s">
        <v>312</v>
      </c>
      <c r="D6" t="s">
        <v>367</v>
      </c>
    </row>
    <row r="7" spans="1:4" x14ac:dyDescent="0.2">
      <c r="A7" t="s">
        <v>44</v>
      </c>
      <c r="B7" t="s">
        <v>282</v>
      </c>
      <c r="C7" t="s">
        <v>270</v>
      </c>
      <c r="D7" t="s">
        <v>367</v>
      </c>
    </row>
    <row r="8" spans="1:4" x14ac:dyDescent="0.2">
      <c r="A8" t="s">
        <v>162</v>
      </c>
      <c r="B8" t="s">
        <v>298</v>
      </c>
      <c r="C8" t="s">
        <v>270</v>
      </c>
      <c r="D8" t="s">
        <v>367</v>
      </c>
    </row>
    <row r="9" spans="1:4" x14ac:dyDescent="0.2">
      <c r="A9" t="s">
        <v>39</v>
      </c>
      <c r="B9" t="s">
        <v>311</v>
      </c>
      <c r="C9" t="s">
        <v>312</v>
      </c>
      <c r="D9" t="s">
        <v>367</v>
      </c>
    </row>
    <row r="10" spans="1:4" x14ac:dyDescent="0.2">
      <c r="A10" t="s">
        <v>509</v>
      </c>
      <c r="B10" t="s">
        <v>295</v>
      </c>
      <c r="C10" t="s">
        <v>266</v>
      </c>
      <c r="D10" t="s">
        <v>367</v>
      </c>
    </row>
    <row r="11" spans="1:4" x14ac:dyDescent="0.2">
      <c r="A11" t="s">
        <v>207</v>
      </c>
      <c r="B11" t="s">
        <v>294</v>
      </c>
      <c r="C11" t="s">
        <v>273</v>
      </c>
      <c r="D11" t="s">
        <v>367</v>
      </c>
    </row>
    <row r="12" spans="1:4" x14ac:dyDescent="0.2">
      <c r="A12" t="s">
        <v>91</v>
      </c>
      <c r="B12" t="s">
        <v>282</v>
      </c>
      <c r="C12" t="s">
        <v>263</v>
      </c>
      <c r="D12" t="s">
        <v>367</v>
      </c>
    </row>
    <row r="13" spans="1:4" x14ac:dyDescent="0.2">
      <c r="A13" t="s">
        <v>25</v>
      </c>
      <c r="B13" t="s">
        <v>280</v>
      </c>
      <c r="C13" t="s">
        <v>270</v>
      </c>
      <c r="D13" t="s">
        <v>367</v>
      </c>
    </row>
    <row r="14" spans="1:4" x14ac:dyDescent="0.2">
      <c r="A14" t="s">
        <v>144</v>
      </c>
      <c r="B14" t="s">
        <v>285</v>
      </c>
      <c r="C14" t="s">
        <v>348</v>
      </c>
      <c r="D14" t="s">
        <v>367</v>
      </c>
    </row>
    <row r="15" spans="1:4" x14ac:dyDescent="0.2">
      <c r="A15" t="s">
        <v>120</v>
      </c>
      <c r="B15" t="s">
        <v>269</v>
      </c>
      <c r="C15" t="s">
        <v>263</v>
      </c>
      <c r="D15" t="s">
        <v>367</v>
      </c>
    </row>
    <row r="16" spans="1:4" x14ac:dyDescent="0.2">
      <c r="A16" t="s">
        <v>59</v>
      </c>
      <c r="B16" t="s">
        <v>294</v>
      </c>
      <c r="C16" t="s">
        <v>266</v>
      </c>
      <c r="D16" t="s">
        <v>367</v>
      </c>
    </row>
    <row r="17" spans="1:4" x14ac:dyDescent="0.2">
      <c r="A17" t="s">
        <v>343</v>
      </c>
      <c r="B17" t="s">
        <v>279</v>
      </c>
      <c r="C17" t="s">
        <v>270</v>
      </c>
      <c r="D17" t="s">
        <v>367</v>
      </c>
    </row>
    <row r="18" spans="1:4" x14ac:dyDescent="0.2">
      <c r="A18" t="s">
        <v>459</v>
      </c>
      <c r="B18" t="s">
        <v>280</v>
      </c>
      <c r="C18" t="s">
        <v>296</v>
      </c>
      <c r="D18" t="s">
        <v>367</v>
      </c>
    </row>
    <row r="19" spans="1:4" x14ac:dyDescent="0.2">
      <c r="A19" t="s">
        <v>467</v>
      </c>
      <c r="B19" t="s">
        <v>284</v>
      </c>
      <c r="C19" t="s">
        <v>266</v>
      </c>
      <c r="D19" t="s">
        <v>367</v>
      </c>
    </row>
    <row r="20" spans="1:4" x14ac:dyDescent="0.2">
      <c r="A20" t="s">
        <v>34</v>
      </c>
      <c r="B20" t="s">
        <v>269</v>
      </c>
      <c r="C20" t="s">
        <v>312</v>
      </c>
      <c r="D20" t="s">
        <v>367</v>
      </c>
    </row>
    <row r="21" spans="1:4" x14ac:dyDescent="0.2">
      <c r="A21" t="s">
        <v>215</v>
      </c>
      <c r="B21" t="s">
        <v>276</v>
      </c>
      <c r="C21" t="s">
        <v>270</v>
      </c>
      <c r="D21" t="s">
        <v>367</v>
      </c>
    </row>
    <row r="22" spans="1:4" x14ac:dyDescent="0.2">
      <c r="A22" t="s">
        <v>334</v>
      </c>
      <c r="B22" t="s">
        <v>284</v>
      </c>
      <c r="C22" t="s">
        <v>312</v>
      </c>
      <c r="D22" t="s">
        <v>367</v>
      </c>
    </row>
    <row r="23" spans="1:4" x14ac:dyDescent="0.2">
      <c r="A23" t="s">
        <v>195</v>
      </c>
      <c r="B23" t="s">
        <v>285</v>
      </c>
      <c r="C23" t="s">
        <v>303</v>
      </c>
      <c r="D23" t="s">
        <v>367</v>
      </c>
    </row>
    <row r="24" spans="1:4" x14ac:dyDescent="0.2">
      <c r="A24" t="s">
        <v>481</v>
      </c>
      <c r="B24" t="s">
        <v>294</v>
      </c>
      <c r="C24" t="s">
        <v>322</v>
      </c>
      <c r="D24" t="s">
        <v>367</v>
      </c>
    </row>
    <row r="25" spans="1:4" x14ac:dyDescent="0.2">
      <c r="A25" t="s">
        <v>196</v>
      </c>
      <c r="B25" t="s">
        <v>272</v>
      </c>
      <c r="C25" t="s">
        <v>270</v>
      </c>
      <c r="D25" t="s">
        <v>367</v>
      </c>
    </row>
    <row r="26" spans="1:4" x14ac:dyDescent="0.2">
      <c r="A26" t="s">
        <v>18</v>
      </c>
      <c r="B26" t="s">
        <v>295</v>
      </c>
      <c r="C26" t="s">
        <v>270</v>
      </c>
      <c r="D26" t="s">
        <v>367</v>
      </c>
    </row>
    <row r="27" spans="1:4" x14ac:dyDescent="0.2">
      <c r="A27" t="s">
        <v>62</v>
      </c>
      <c r="B27" t="s">
        <v>311</v>
      </c>
      <c r="C27" t="s">
        <v>286</v>
      </c>
      <c r="D27" t="s">
        <v>367</v>
      </c>
    </row>
    <row r="28" spans="1:4" x14ac:dyDescent="0.2">
      <c r="A28" t="s">
        <v>199</v>
      </c>
      <c r="B28" t="s">
        <v>279</v>
      </c>
      <c r="C28" t="s">
        <v>283</v>
      </c>
      <c r="D28" t="s">
        <v>367</v>
      </c>
    </row>
    <row r="29" spans="1:4" x14ac:dyDescent="0.2">
      <c r="A29" t="s">
        <v>151</v>
      </c>
      <c r="B29" t="s">
        <v>308</v>
      </c>
      <c r="C29" t="s">
        <v>296</v>
      </c>
      <c r="D29" t="s">
        <v>367</v>
      </c>
    </row>
    <row r="30" spans="1:4" x14ac:dyDescent="0.2">
      <c r="A30" t="s">
        <v>175</v>
      </c>
      <c r="B30" t="s">
        <v>291</v>
      </c>
      <c r="C30" t="s">
        <v>312</v>
      </c>
      <c r="D30" t="s">
        <v>289</v>
      </c>
    </row>
    <row r="31" spans="1:4" x14ac:dyDescent="0.2">
      <c r="A31" t="s">
        <v>250</v>
      </c>
      <c r="B31" t="s">
        <v>285</v>
      </c>
      <c r="C31" t="s">
        <v>283</v>
      </c>
      <c r="D31" t="s">
        <v>289</v>
      </c>
    </row>
    <row r="32" spans="1:4" x14ac:dyDescent="0.2">
      <c r="A32" t="s">
        <v>35</v>
      </c>
      <c r="B32" t="s">
        <v>305</v>
      </c>
      <c r="C32" t="s">
        <v>273</v>
      </c>
      <c r="D32" t="s">
        <v>289</v>
      </c>
    </row>
    <row r="33" spans="1:4" x14ac:dyDescent="0.2">
      <c r="A33" t="s">
        <v>427</v>
      </c>
      <c r="B33" t="s">
        <v>285</v>
      </c>
      <c r="C33" t="s">
        <v>312</v>
      </c>
      <c r="D33" t="s">
        <v>289</v>
      </c>
    </row>
    <row r="34" spans="1:4" x14ac:dyDescent="0.2">
      <c r="A34" t="s">
        <v>108</v>
      </c>
      <c r="B34" t="s">
        <v>291</v>
      </c>
      <c r="C34" t="s">
        <v>270</v>
      </c>
      <c r="D34" t="s">
        <v>289</v>
      </c>
    </row>
    <row r="35" spans="1:4" x14ac:dyDescent="0.2">
      <c r="A35" t="s">
        <v>69</v>
      </c>
      <c r="B35" t="s">
        <v>284</v>
      </c>
      <c r="C35" t="s">
        <v>263</v>
      </c>
      <c r="D35" t="s">
        <v>289</v>
      </c>
    </row>
    <row r="36" spans="1:4" x14ac:dyDescent="0.2">
      <c r="A36" t="s">
        <v>173</v>
      </c>
      <c r="B36" t="s">
        <v>291</v>
      </c>
      <c r="C36" t="s">
        <v>270</v>
      </c>
      <c r="D36" t="s">
        <v>289</v>
      </c>
    </row>
    <row r="37" spans="1:4" x14ac:dyDescent="0.2">
      <c r="A37" t="s">
        <v>383</v>
      </c>
      <c r="B37" t="s">
        <v>276</v>
      </c>
      <c r="C37" t="s">
        <v>322</v>
      </c>
      <c r="D37" t="s">
        <v>289</v>
      </c>
    </row>
    <row r="38" spans="1:4" x14ac:dyDescent="0.2">
      <c r="A38" t="s">
        <v>20</v>
      </c>
      <c r="B38" t="s">
        <v>298</v>
      </c>
      <c r="C38" t="s">
        <v>266</v>
      </c>
      <c r="D38" t="s">
        <v>289</v>
      </c>
    </row>
    <row r="39" spans="1:4" x14ac:dyDescent="0.2">
      <c r="A39" t="s">
        <v>63</v>
      </c>
      <c r="B39" t="s">
        <v>284</v>
      </c>
      <c r="C39" t="s">
        <v>263</v>
      </c>
      <c r="D39" t="s">
        <v>289</v>
      </c>
    </row>
    <row r="40" spans="1:4" x14ac:dyDescent="0.2">
      <c r="A40" t="s">
        <v>150</v>
      </c>
      <c r="B40" t="s">
        <v>301</v>
      </c>
      <c r="C40" t="s">
        <v>270</v>
      </c>
      <c r="D40" t="s">
        <v>289</v>
      </c>
    </row>
    <row r="41" spans="1:4" x14ac:dyDescent="0.2">
      <c r="A41" t="s">
        <v>326</v>
      </c>
      <c r="B41" t="s">
        <v>291</v>
      </c>
      <c r="C41" t="s">
        <v>263</v>
      </c>
      <c r="D41" t="s">
        <v>289</v>
      </c>
    </row>
    <row r="42" spans="1:4" x14ac:dyDescent="0.2">
      <c r="A42" t="s">
        <v>500</v>
      </c>
      <c r="B42" t="s">
        <v>274</v>
      </c>
      <c r="C42" t="s">
        <v>315</v>
      </c>
      <c r="D42" t="s">
        <v>289</v>
      </c>
    </row>
    <row r="43" spans="1:4" x14ac:dyDescent="0.2">
      <c r="A43" t="s">
        <v>95</v>
      </c>
      <c r="B43" t="s">
        <v>280</v>
      </c>
      <c r="C43" t="s">
        <v>319</v>
      </c>
      <c r="D43" t="s">
        <v>289</v>
      </c>
    </row>
    <row r="44" spans="1:4" x14ac:dyDescent="0.2">
      <c r="A44" t="s">
        <v>219</v>
      </c>
      <c r="B44" t="s">
        <v>311</v>
      </c>
      <c r="C44" t="s">
        <v>322</v>
      </c>
      <c r="D44" t="s">
        <v>289</v>
      </c>
    </row>
    <row r="45" spans="1:4" x14ac:dyDescent="0.2">
      <c r="A45" t="s">
        <v>55</v>
      </c>
      <c r="B45" t="s">
        <v>292</v>
      </c>
      <c r="C45" t="s">
        <v>270</v>
      </c>
      <c r="D45" t="s">
        <v>289</v>
      </c>
    </row>
    <row r="46" spans="1:4" x14ac:dyDescent="0.2">
      <c r="A46" t="s">
        <v>213</v>
      </c>
      <c r="B46" t="s">
        <v>295</v>
      </c>
      <c r="C46" t="s">
        <v>263</v>
      </c>
      <c r="D46" t="s">
        <v>289</v>
      </c>
    </row>
    <row r="47" spans="1:4" x14ac:dyDescent="0.2">
      <c r="A47" t="s">
        <v>139</v>
      </c>
      <c r="B47" t="s">
        <v>306</v>
      </c>
      <c r="C47" t="s">
        <v>270</v>
      </c>
      <c r="D47" t="s">
        <v>289</v>
      </c>
    </row>
    <row r="48" spans="1:4" x14ac:dyDescent="0.2">
      <c r="A48" t="s">
        <v>249</v>
      </c>
      <c r="B48" t="s">
        <v>272</v>
      </c>
      <c r="C48" t="s">
        <v>312</v>
      </c>
      <c r="D48" t="s">
        <v>289</v>
      </c>
    </row>
    <row r="49" spans="1:4" x14ac:dyDescent="0.2">
      <c r="A49" t="s">
        <v>251</v>
      </c>
      <c r="B49" t="s">
        <v>305</v>
      </c>
      <c r="C49" t="s">
        <v>286</v>
      </c>
      <c r="D49" t="s">
        <v>289</v>
      </c>
    </row>
    <row r="50" spans="1:4" x14ac:dyDescent="0.2">
      <c r="A50" t="s">
        <v>395</v>
      </c>
      <c r="B50" t="s">
        <v>309</v>
      </c>
      <c r="C50" t="s">
        <v>318</v>
      </c>
      <c r="D50" t="s">
        <v>289</v>
      </c>
    </row>
    <row r="51" spans="1:4" x14ac:dyDescent="0.2">
      <c r="A51" t="s">
        <v>92</v>
      </c>
      <c r="B51" t="s">
        <v>301</v>
      </c>
      <c r="C51" t="s">
        <v>315</v>
      </c>
      <c r="D51" t="s">
        <v>289</v>
      </c>
    </row>
    <row r="52" spans="1:4" x14ac:dyDescent="0.2">
      <c r="A52" t="s">
        <v>330</v>
      </c>
      <c r="B52" t="s">
        <v>306</v>
      </c>
      <c r="C52" t="s">
        <v>312</v>
      </c>
      <c r="D52" t="s">
        <v>289</v>
      </c>
    </row>
    <row r="53" spans="1:4" x14ac:dyDescent="0.2">
      <c r="A53" t="s">
        <v>31</v>
      </c>
      <c r="B53" t="s">
        <v>280</v>
      </c>
      <c r="C53" t="s">
        <v>263</v>
      </c>
      <c r="D53" t="s">
        <v>289</v>
      </c>
    </row>
    <row r="54" spans="1:4" x14ac:dyDescent="0.2">
      <c r="A54" t="s">
        <v>258</v>
      </c>
      <c r="B54" t="s">
        <v>282</v>
      </c>
      <c r="C54" t="s">
        <v>312</v>
      </c>
      <c r="D54" t="s">
        <v>289</v>
      </c>
    </row>
    <row r="55" spans="1:4" x14ac:dyDescent="0.2">
      <c r="A55" t="s">
        <v>501</v>
      </c>
      <c r="B55" t="s">
        <v>268</v>
      </c>
      <c r="C55" t="s">
        <v>317</v>
      </c>
      <c r="D55" t="s">
        <v>289</v>
      </c>
    </row>
    <row r="56" spans="1:4" x14ac:dyDescent="0.2">
      <c r="A56" t="s">
        <v>458</v>
      </c>
      <c r="B56" t="s">
        <v>297</v>
      </c>
      <c r="C56" t="s">
        <v>266</v>
      </c>
      <c r="D56" t="s">
        <v>289</v>
      </c>
    </row>
    <row r="57" spans="1:4" x14ac:dyDescent="0.2">
      <c r="A57" t="s">
        <v>452</v>
      </c>
      <c r="B57" t="s">
        <v>265</v>
      </c>
      <c r="C57" t="s">
        <v>322</v>
      </c>
      <c r="D57" t="s">
        <v>289</v>
      </c>
    </row>
    <row r="58" spans="1:4" x14ac:dyDescent="0.2">
      <c r="A58" t="s">
        <v>374</v>
      </c>
      <c r="B58" t="s">
        <v>311</v>
      </c>
      <c r="C58" t="s">
        <v>263</v>
      </c>
      <c r="D58" t="s">
        <v>278</v>
      </c>
    </row>
    <row r="59" spans="1:4" x14ac:dyDescent="0.2">
      <c r="A59" t="s">
        <v>116</v>
      </c>
      <c r="B59" t="s">
        <v>306</v>
      </c>
      <c r="C59" t="s">
        <v>270</v>
      </c>
      <c r="D59" t="s">
        <v>278</v>
      </c>
    </row>
    <row r="60" spans="1:4" x14ac:dyDescent="0.2">
      <c r="A60" t="s">
        <v>376</v>
      </c>
      <c r="B60" t="s">
        <v>295</v>
      </c>
      <c r="C60" t="s">
        <v>312</v>
      </c>
      <c r="D60" t="s">
        <v>278</v>
      </c>
    </row>
    <row r="61" spans="1:4" x14ac:dyDescent="0.2">
      <c r="A61" t="s">
        <v>28</v>
      </c>
      <c r="B61" t="s">
        <v>311</v>
      </c>
      <c r="C61" t="s">
        <v>312</v>
      </c>
      <c r="D61" t="s">
        <v>278</v>
      </c>
    </row>
    <row r="62" spans="1:4" x14ac:dyDescent="0.2">
      <c r="A62" t="s">
        <v>93</v>
      </c>
      <c r="B62" t="s">
        <v>294</v>
      </c>
      <c r="C62" t="s">
        <v>263</v>
      </c>
      <c r="D62" t="s">
        <v>278</v>
      </c>
    </row>
    <row r="63" spans="1:4" x14ac:dyDescent="0.2">
      <c r="A63" t="s">
        <v>42</v>
      </c>
      <c r="B63" t="s">
        <v>302</v>
      </c>
      <c r="C63" t="s">
        <v>286</v>
      </c>
      <c r="D63" t="s">
        <v>278</v>
      </c>
    </row>
    <row r="64" spans="1:4" x14ac:dyDescent="0.2">
      <c r="A64" t="s">
        <v>65</v>
      </c>
      <c r="B64" t="s">
        <v>292</v>
      </c>
      <c r="C64" t="s">
        <v>293</v>
      </c>
      <c r="D64" t="s">
        <v>278</v>
      </c>
    </row>
    <row r="65" spans="1:4" x14ac:dyDescent="0.2">
      <c r="A65" t="s">
        <v>183</v>
      </c>
      <c r="B65" t="s">
        <v>290</v>
      </c>
      <c r="C65" t="s">
        <v>270</v>
      </c>
      <c r="D65" t="s">
        <v>278</v>
      </c>
    </row>
    <row r="66" spans="1:4" x14ac:dyDescent="0.2">
      <c r="A66" t="s">
        <v>118</v>
      </c>
      <c r="B66" t="s">
        <v>298</v>
      </c>
      <c r="C66" t="s">
        <v>296</v>
      </c>
      <c r="D66" t="s">
        <v>278</v>
      </c>
    </row>
    <row r="67" spans="1:4" x14ac:dyDescent="0.2">
      <c r="A67" t="s">
        <v>87</v>
      </c>
      <c r="B67" t="s">
        <v>298</v>
      </c>
      <c r="C67" t="s">
        <v>270</v>
      </c>
      <c r="D67" t="s">
        <v>278</v>
      </c>
    </row>
    <row r="68" spans="1:4" x14ac:dyDescent="0.2">
      <c r="A68" t="s">
        <v>241</v>
      </c>
      <c r="B68" t="s">
        <v>279</v>
      </c>
      <c r="C68" t="s">
        <v>286</v>
      </c>
      <c r="D68" t="s">
        <v>278</v>
      </c>
    </row>
    <row r="69" spans="1:4" x14ac:dyDescent="0.2">
      <c r="A69" t="s">
        <v>243</v>
      </c>
      <c r="B69" t="s">
        <v>298</v>
      </c>
      <c r="C69" t="s">
        <v>283</v>
      </c>
      <c r="D69" t="s">
        <v>278</v>
      </c>
    </row>
    <row r="70" spans="1:4" x14ac:dyDescent="0.2">
      <c r="A70" t="s">
        <v>117</v>
      </c>
      <c r="B70" t="s">
        <v>268</v>
      </c>
      <c r="C70" t="s">
        <v>270</v>
      </c>
      <c r="D70" t="s">
        <v>278</v>
      </c>
    </row>
    <row r="71" spans="1:4" x14ac:dyDescent="0.2">
      <c r="A71" t="s">
        <v>84</v>
      </c>
      <c r="B71" t="s">
        <v>265</v>
      </c>
      <c r="C71" t="s">
        <v>263</v>
      </c>
      <c r="D71" t="s">
        <v>278</v>
      </c>
    </row>
    <row r="72" spans="1:4" x14ac:dyDescent="0.2">
      <c r="A72" t="s">
        <v>76</v>
      </c>
      <c r="B72" t="s">
        <v>292</v>
      </c>
      <c r="C72" t="s">
        <v>270</v>
      </c>
      <c r="D72" t="s">
        <v>278</v>
      </c>
    </row>
    <row r="73" spans="1:4" x14ac:dyDescent="0.2">
      <c r="A73" t="s">
        <v>400</v>
      </c>
      <c r="B73" t="s">
        <v>310</v>
      </c>
      <c r="C73" t="s">
        <v>312</v>
      </c>
      <c r="D73" t="s">
        <v>278</v>
      </c>
    </row>
    <row r="74" spans="1:4" x14ac:dyDescent="0.2">
      <c r="A74" t="s">
        <v>37</v>
      </c>
      <c r="B74" t="s">
        <v>272</v>
      </c>
      <c r="C74" t="s">
        <v>263</v>
      </c>
      <c r="D74" t="s">
        <v>278</v>
      </c>
    </row>
    <row r="75" spans="1:4" x14ac:dyDescent="0.2">
      <c r="A75" t="s">
        <v>109</v>
      </c>
      <c r="B75" t="s">
        <v>274</v>
      </c>
      <c r="C75" t="s">
        <v>263</v>
      </c>
      <c r="D75" t="s">
        <v>278</v>
      </c>
    </row>
    <row r="76" spans="1:4" x14ac:dyDescent="0.2">
      <c r="A76" t="s">
        <v>129</v>
      </c>
      <c r="B76" t="s">
        <v>276</v>
      </c>
      <c r="C76" t="s">
        <v>277</v>
      </c>
      <c r="D76" t="s">
        <v>278</v>
      </c>
    </row>
    <row r="77" spans="1:4" x14ac:dyDescent="0.2">
      <c r="A77" t="s">
        <v>146</v>
      </c>
      <c r="B77" t="s">
        <v>276</v>
      </c>
      <c r="C77" t="s">
        <v>263</v>
      </c>
      <c r="D77" t="s">
        <v>278</v>
      </c>
    </row>
    <row r="78" spans="1:4" x14ac:dyDescent="0.2">
      <c r="A78" t="s">
        <v>124</v>
      </c>
      <c r="B78" t="s">
        <v>311</v>
      </c>
      <c r="C78" t="s">
        <v>270</v>
      </c>
      <c r="D78" t="s">
        <v>278</v>
      </c>
    </row>
    <row r="79" spans="1:4" x14ac:dyDescent="0.2">
      <c r="A79" t="s">
        <v>236</v>
      </c>
      <c r="B79" t="s">
        <v>290</v>
      </c>
      <c r="C79" t="s">
        <v>312</v>
      </c>
      <c r="D79" t="s">
        <v>278</v>
      </c>
    </row>
    <row r="80" spans="1:4" x14ac:dyDescent="0.2">
      <c r="A80" t="s">
        <v>182</v>
      </c>
      <c r="B80" t="s">
        <v>279</v>
      </c>
      <c r="C80" t="s">
        <v>312</v>
      </c>
      <c r="D80" t="s">
        <v>278</v>
      </c>
    </row>
    <row r="81" spans="1:4" x14ac:dyDescent="0.2">
      <c r="A81" t="s">
        <v>70</v>
      </c>
      <c r="B81" t="s">
        <v>311</v>
      </c>
      <c r="C81" t="s">
        <v>318</v>
      </c>
      <c r="D81" t="s">
        <v>278</v>
      </c>
    </row>
    <row r="82" spans="1:4" x14ac:dyDescent="0.2">
      <c r="A82" t="s">
        <v>128</v>
      </c>
      <c r="B82" t="s">
        <v>306</v>
      </c>
      <c r="C82" t="s">
        <v>312</v>
      </c>
      <c r="D82" t="s">
        <v>278</v>
      </c>
    </row>
    <row r="83" spans="1:4" x14ac:dyDescent="0.2">
      <c r="A83" t="s">
        <v>75</v>
      </c>
      <c r="B83" t="s">
        <v>295</v>
      </c>
      <c r="C83" t="s">
        <v>270</v>
      </c>
      <c r="D83" t="s">
        <v>278</v>
      </c>
    </row>
    <row r="84" spans="1:4" x14ac:dyDescent="0.2">
      <c r="A84" t="s">
        <v>21</v>
      </c>
      <c r="B84" t="s">
        <v>269</v>
      </c>
      <c r="C84" t="s">
        <v>266</v>
      </c>
      <c r="D84" t="s">
        <v>271</v>
      </c>
    </row>
    <row r="85" spans="1:4" x14ac:dyDescent="0.2">
      <c r="A85" t="s">
        <v>421</v>
      </c>
      <c r="B85" t="s">
        <v>308</v>
      </c>
      <c r="C85" t="s">
        <v>312</v>
      </c>
      <c r="D85" t="s">
        <v>271</v>
      </c>
    </row>
    <row r="86" spans="1:4" x14ac:dyDescent="0.2">
      <c r="A86" t="s">
        <v>393</v>
      </c>
      <c r="B86" t="s">
        <v>300</v>
      </c>
      <c r="C86" t="s">
        <v>478</v>
      </c>
      <c r="D86" t="s">
        <v>271</v>
      </c>
    </row>
    <row r="87" spans="1:4" x14ac:dyDescent="0.2">
      <c r="A87" t="s">
        <v>187</v>
      </c>
      <c r="B87" t="s">
        <v>284</v>
      </c>
      <c r="C87" t="s">
        <v>312</v>
      </c>
      <c r="D87" t="s">
        <v>271</v>
      </c>
    </row>
    <row r="88" spans="1:4" x14ac:dyDescent="0.2">
      <c r="A88" t="s">
        <v>152</v>
      </c>
      <c r="B88" t="s">
        <v>282</v>
      </c>
      <c r="C88" t="s">
        <v>315</v>
      </c>
      <c r="D88" t="s">
        <v>271</v>
      </c>
    </row>
    <row r="89" spans="1:4" x14ac:dyDescent="0.2">
      <c r="A89" t="s">
        <v>40</v>
      </c>
      <c r="B89" t="s">
        <v>269</v>
      </c>
      <c r="C89" t="s">
        <v>270</v>
      </c>
      <c r="D89" t="s">
        <v>271</v>
      </c>
    </row>
    <row r="90" spans="1:4" x14ac:dyDescent="0.2">
      <c r="A90" t="s">
        <v>469</v>
      </c>
      <c r="B90" t="s">
        <v>284</v>
      </c>
      <c r="C90" t="s">
        <v>270</v>
      </c>
      <c r="D90" t="s">
        <v>271</v>
      </c>
    </row>
    <row r="91" spans="1:4" x14ac:dyDescent="0.2">
      <c r="A91" t="s">
        <v>331</v>
      </c>
      <c r="B91" t="s">
        <v>297</v>
      </c>
      <c r="C91" t="s">
        <v>322</v>
      </c>
      <c r="D91" t="s">
        <v>271</v>
      </c>
    </row>
    <row r="92" spans="1:4" x14ac:dyDescent="0.2">
      <c r="A92" t="s">
        <v>22</v>
      </c>
      <c r="B92" t="s">
        <v>291</v>
      </c>
      <c r="C92" t="s">
        <v>270</v>
      </c>
      <c r="D92" t="s">
        <v>271</v>
      </c>
    </row>
    <row r="93" spans="1:4" x14ac:dyDescent="0.2">
      <c r="A93" t="s">
        <v>328</v>
      </c>
      <c r="B93" t="s">
        <v>291</v>
      </c>
      <c r="C93" t="s">
        <v>340</v>
      </c>
      <c r="D93" t="s">
        <v>271</v>
      </c>
    </row>
    <row r="94" spans="1:4" x14ac:dyDescent="0.2">
      <c r="A94" t="s">
        <v>415</v>
      </c>
      <c r="B94" t="s">
        <v>302</v>
      </c>
      <c r="C94" t="s">
        <v>270</v>
      </c>
      <c r="D94" t="s">
        <v>271</v>
      </c>
    </row>
    <row r="95" spans="1:4" x14ac:dyDescent="0.2">
      <c r="A95" t="s">
        <v>125</v>
      </c>
      <c r="B95" t="s">
        <v>297</v>
      </c>
      <c r="C95" t="s">
        <v>270</v>
      </c>
      <c r="D95" t="s">
        <v>271</v>
      </c>
    </row>
    <row r="96" spans="1:4" x14ac:dyDescent="0.2">
      <c r="A96" t="s">
        <v>60</v>
      </c>
      <c r="B96" t="s">
        <v>274</v>
      </c>
      <c r="C96" t="s">
        <v>286</v>
      </c>
      <c r="D96" t="s">
        <v>271</v>
      </c>
    </row>
    <row r="97" spans="1:4" x14ac:dyDescent="0.2">
      <c r="A97" t="s">
        <v>66</v>
      </c>
      <c r="B97" t="s">
        <v>285</v>
      </c>
      <c r="C97" t="s">
        <v>270</v>
      </c>
      <c r="D97" t="s">
        <v>271</v>
      </c>
    </row>
    <row r="98" spans="1:4" x14ac:dyDescent="0.2">
      <c r="A98" t="s">
        <v>16</v>
      </c>
      <c r="B98" t="s">
        <v>290</v>
      </c>
      <c r="C98" t="s">
        <v>270</v>
      </c>
      <c r="D98" t="s">
        <v>271</v>
      </c>
    </row>
    <row r="99" spans="1:4" x14ac:dyDescent="0.2">
      <c r="A99" t="s">
        <v>169</v>
      </c>
      <c r="B99" t="s">
        <v>301</v>
      </c>
      <c r="C99" t="s">
        <v>270</v>
      </c>
      <c r="D99" t="s">
        <v>271</v>
      </c>
    </row>
    <row r="100" spans="1:4" x14ac:dyDescent="0.2">
      <c r="A100" t="s">
        <v>424</v>
      </c>
      <c r="B100" t="s">
        <v>268</v>
      </c>
      <c r="C100" t="s">
        <v>312</v>
      </c>
      <c r="D100" t="s">
        <v>271</v>
      </c>
    </row>
    <row r="101" spans="1:4" x14ac:dyDescent="0.2">
      <c r="A101" t="s">
        <v>72</v>
      </c>
      <c r="B101" t="s">
        <v>290</v>
      </c>
      <c r="C101" t="s">
        <v>266</v>
      </c>
      <c r="D101" t="s">
        <v>271</v>
      </c>
    </row>
    <row r="102" spans="1:4" x14ac:dyDescent="0.2">
      <c r="A102" t="s">
        <v>26</v>
      </c>
      <c r="B102" t="s">
        <v>272</v>
      </c>
      <c r="C102" t="s">
        <v>273</v>
      </c>
      <c r="D102" t="s">
        <v>271</v>
      </c>
    </row>
    <row r="103" spans="1:4" x14ac:dyDescent="0.2">
      <c r="A103" t="s">
        <v>157</v>
      </c>
      <c r="B103" t="s">
        <v>274</v>
      </c>
      <c r="C103" t="s">
        <v>270</v>
      </c>
      <c r="D103" t="s">
        <v>271</v>
      </c>
    </row>
    <row r="104" spans="1:4" x14ac:dyDescent="0.2">
      <c r="A104" t="s">
        <v>448</v>
      </c>
      <c r="B104" t="s">
        <v>306</v>
      </c>
      <c r="C104" t="s">
        <v>270</v>
      </c>
      <c r="D104" t="s">
        <v>271</v>
      </c>
    </row>
    <row r="105" spans="1:4" x14ac:dyDescent="0.2">
      <c r="A105" t="s">
        <v>79</v>
      </c>
      <c r="B105" t="s">
        <v>282</v>
      </c>
      <c r="C105" t="s">
        <v>312</v>
      </c>
      <c r="D105" t="s">
        <v>271</v>
      </c>
    </row>
    <row r="106" spans="1:4" x14ac:dyDescent="0.2">
      <c r="A106" t="s">
        <v>132</v>
      </c>
      <c r="B106" t="s">
        <v>284</v>
      </c>
      <c r="C106" t="s">
        <v>263</v>
      </c>
      <c r="D106" t="s">
        <v>271</v>
      </c>
    </row>
    <row r="107" spans="1:4" x14ac:dyDescent="0.2">
      <c r="A107" t="s">
        <v>119</v>
      </c>
      <c r="B107" t="s">
        <v>311</v>
      </c>
      <c r="C107" t="s">
        <v>296</v>
      </c>
      <c r="D107" t="s">
        <v>271</v>
      </c>
    </row>
    <row r="108" spans="1:4" x14ac:dyDescent="0.2">
      <c r="A108" t="s">
        <v>71</v>
      </c>
      <c r="B108" t="s">
        <v>310</v>
      </c>
      <c r="C108" t="s">
        <v>263</v>
      </c>
      <c r="D108" t="s">
        <v>271</v>
      </c>
    </row>
    <row r="109" spans="1:4" x14ac:dyDescent="0.2">
      <c r="A109" t="s">
        <v>172</v>
      </c>
      <c r="B109" t="s">
        <v>305</v>
      </c>
      <c r="C109" t="s">
        <v>266</v>
      </c>
      <c r="D109" t="s">
        <v>271</v>
      </c>
    </row>
    <row r="110" spans="1:4" x14ac:dyDescent="0.2">
      <c r="A110" t="s">
        <v>103</v>
      </c>
      <c r="B110" t="s">
        <v>297</v>
      </c>
      <c r="C110" t="s">
        <v>286</v>
      </c>
      <c r="D110" t="s">
        <v>271</v>
      </c>
    </row>
    <row r="111" spans="1:4" x14ac:dyDescent="0.2">
      <c r="A111" t="s">
        <v>160</v>
      </c>
      <c r="B111" t="s">
        <v>309</v>
      </c>
      <c r="C111" t="s">
        <v>312</v>
      </c>
      <c r="D111" t="s">
        <v>271</v>
      </c>
    </row>
    <row r="112" spans="1:4" x14ac:dyDescent="0.2">
      <c r="A112" t="s">
        <v>23</v>
      </c>
      <c r="B112" t="s">
        <v>269</v>
      </c>
      <c r="C112" t="s">
        <v>263</v>
      </c>
      <c r="D112" t="s">
        <v>271</v>
      </c>
    </row>
    <row r="113" spans="1:4" x14ac:dyDescent="0.2">
      <c r="A113" t="s">
        <v>198</v>
      </c>
      <c r="B113" t="s">
        <v>272</v>
      </c>
      <c r="C113" t="s">
        <v>270</v>
      </c>
      <c r="D113" t="s">
        <v>288</v>
      </c>
    </row>
    <row r="114" spans="1:4" x14ac:dyDescent="0.2">
      <c r="A114" t="s">
        <v>335</v>
      </c>
      <c r="B114" t="s">
        <v>294</v>
      </c>
      <c r="C114" t="s">
        <v>263</v>
      </c>
      <c r="D114" t="s">
        <v>288</v>
      </c>
    </row>
    <row r="115" spans="1:4" x14ac:dyDescent="0.2">
      <c r="A115" t="s">
        <v>233</v>
      </c>
      <c r="B115" t="s">
        <v>300</v>
      </c>
      <c r="C115" t="s">
        <v>312</v>
      </c>
      <c r="D115" t="s">
        <v>288</v>
      </c>
    </row>
    <row r="116" spans="1:4" x14ac:dyDescent="0.2">
      <c r="A116" t="s">
        <v>450</v>
      </c>
      <c r="B116" t="s">
        <v>262</v>
      </c>
      <c r="C116" t="s">
        <v>283</v>
      </c>
      <c r="D116" t="s">
        <v>288</v>
      </c>
    </row>
    <row r="117" spans="1:4" x14ac:dyDescent="0.2">
      <c r="A117" t="s">
        <v>488</v>
      </c>
      <c r="B117" t="s">
        <v>297</v>
      </c>
      <c r="C117" t="s">
        <v>270</v>
      </c>
      <c r="D117" t="s">
        <v>288</v>
      </c>
    </row>
    <row r="118" spans="1:4" x14ac:dyDescent="0.2">
      <c r="A118" t="s">
        <v>461</v>
      </c>
      <c r="B118" t="s">
        <v>290</v>
      </c>
      <c r="C118" t="s">
        <v>263</v>
      </c>
      <c r="D118" t="s">
        <v>288</v>
      </c>
    </row>
    <row r="119" spans="1:4" x14ac:dyDescent="0.2">
      <c r="A119" t="s">
        <v>456</v>
      </c>
      <c r="B119" t="s">
        <v>282</v>
      </c>
      <c r="C119" t="s">
        <v>322</v>
      </c>
      <c r="D119" t="s">
        <v>288</v>
      </c>
    </row>
    <row r="120" spans="1:4" x14ac:dyDescent="0.2">
      <c r="A120" t="s">
        <v>41</v>
      </c>
      <c r="B120" t="s">
        <v>292</v>
      </c>
      <c r="C120" t="s">
        <v>296</v>
      </c>
      <c r="D120" t="s">
        <v>288</v>
      </c>
    </row>
    <row r="121" spans="1:4" x14ac:dyDescent="0.2">
      <c r="A121" t="s">
        <v>414</v>
      </c>
      <c r="B121" t="s">
        <v>301</v>
      </c>
      <c r="C121" t="s">
        <v>312</v>
      </c>
      <c r="D121" t="s">
        <v>288</v>
      </c>
    </row>
    <row r="122" spans="1:4" x14ac:dyDescent="0.2">
      <c r="A122" t="s">
        <v>492</v>
      </c>
      <c r="B122" t="s">
        <v>299</v>
      </c>
      <c r="C122" t="s">
        <v>322</v>
      </c>
      <c r="D122" t="s">
        <v>288</v>
      </c>
    </row>
    <row r="123" spans="1:4" x14ac:dyDescent="0.2">
      <c r="A123" t="s">
        <v>409</v>
      </c>
      <c r="B123" t="s">
        <v>262</v>
      </c>
      <c r="C123" t="s">
        <v>312</v>
      </c>
      <c r="D123" t="s">
        <v>288</v>
      </c>
    </row>
    <row r="124" spans="1:4" x14ac:dyDescent="0.2">
      <c r="A124" t="s">
        <v>490</v>
      </c>
      <c r="B124" t="s">
        <v>308</v>
      </c>
      <c r="C124" t="s">
        <v>319</v>
      </c>
      <c r="D124" t="s">
        <v>288</v>
      </c>
    </row>
    <row r="125" spans="1:4" x14ac:dyDescent="0.2">
      <c r="A125" t="s">
        <v>180</v>
      </c>
      <c r="B125" t="s">
        <v>268</v>
      </c>
      <c r="C125" t="s">
        <v>436</v>
      </c>
      <c r="D125" t="s">
        <v>288</v>
      </c>
    </row>
    <row r="126" spans="1:4" x14ac:dyDescent="0.2">
      <c r="A126" t="s">
        <v>349</v>
      </c>
      <c r="B126" t="s">
        <v>272</v>
      </c>
      <c r="C126" t="s">
        <v>286</v>
      </c>
      <c r="D126" t="s">
        <v>288</v>
      </c>
    </row>
    <row r="127" spans="1:4" x14ac:dyDescent="0.2">
      <c r="A127" t="s">
        <v>480</v>
      </c>
      <c r="B127" t="s">
        <v>308</v>
      </c>
      <c r="C127" t="s">
        <v>270</v>
      </c>
      <c r="D127" t="s">
        <v>288</v>
      </c>
    </row>
    <row r="128" spans="1:4" x14ac:dyDescent="0.2">
      <c r="A128" t="s">
        <v>186</v>
      </c>
      <c r="B128" t="s">
        <v>310</v>
      </c>
      <c r="C128" t="s">
        <v>263</v>
      </c>
      <c r="D128" t="s">
        <v>288</v>
      </c>
    </row>
    <row r="129" spans="1:4" x14ac:dyDescent="0.2">
      <c r="A129" t="s">
        <v>370</v>
      </c>
      <c r="B129" t="s">
        <v>279</v>
      </c>
      <c r="C129" t="s">
        <v>312</v>
      </c>
      <c r="D129" t="s">
        <v>288</v>
      </c>
    </row>
    <row r="130" spans="1:4" x14ac:dyDescent="0.2">
      <c r="A130" t="s">
        <v>499</v>
      </c>
      <c r="B130" t="s">
        <v>299</v>
      </c>
      <c r="C130" t="s">
        <v>340</v>
      </c>
      <c r="D130" t="s">
        <v>288</v>
      </c>
    </row>
    <row r="131" spans="1:4" x14ac:dyDescent="0.2">
      <c r="A131" t="s">
        <v>210</v>
      </c>
      <c r="B131" t="s">
        <v>284</v>
      </c>
      <c r="C131" t="s">
        <v>315</v>
      </c>
      <c r="D131" t="s">
        <v>288</v>
      </c>
    </row>
    <row r="132" spans="1:4" x14ac:dyDescent="0.2">
      <c r="A132" t="s">
        <v>332</v>
      </c>
      <c r="B132" t="s">
        <v>265</v>
      </c>
      <c r="C132" t="s">
        <v>273</v>
      </c>
      <c r="D132" t="s">
        <v>288</v>
      </c>
    </row>
    <row r="133" spans="1:4" x14ac:dyDescent="0.2">
      <c r="A133" t="s">
        <v>463</v>
      </c>
      <c r="B133" t="s">
        <v>301</v>
      </c>
      <c r="C133" t="s">
        <v>270</v>
      </c>
      <c r="D133" t="s">
        <v>288</v>
      </c>
    </row>
    <row r="134" spans="1:4" x14ac:dyDescent="0.2">
      <c r="A134" t="s">
        <v>473</v>
      </c>
      <c r="B134" t="s">
        <v>308</v>
      </c>
      <c r="C134" t="s">
        <v>322</v>
      </c>
      <c r="D134" t="s">
        <v>288</v>
      </c>
    </row>
    <row r="135" spans="1:4" x14ac:dyDescent="0.2">
      <c r="A135" t="s">
        <v>179</v>
      </c>
      <c r="B135" t="s">
        <v>285</v>
      </c>
      <c r="C135" t="s">
        <v>270</v>
      </c>
      <c r="D135" t="s">
        <v>288</v>
      </c>
    </row>
    <row r="136" spans="1:4" x14ac:dyDescent="0.2">
      <c r="A136" t="s">
        <v>166</v>
      </c>
      <c r="B136" t="s">
        <v>285</v>
      </c>
      <c r="C136" t="s">
        <v>270</v>
      </c>
      <c r="D136" t="s">
        <v>288</v>
      </c>
    </row>
    <row r="137" spans="1:4" x14ac:dyDescent="0.2">
      <c r="A137" t="s">
        <v>371</v>
      </c>
      <c r="B137" t="s">
        <v>308</v>
      </c>
      <c r="C137" t="s">
        <v>263</v>
      </c>
      <c r="D137" t="s">
        <v>288</v>
      </c>
    </row>
    <row r="138" spans="1:4" x14ac:dyDescent="0.2">
      <c r="A138" t="s">
        <v>203</v>
      </c>
      <c r="B138" t="s">
        <v>301</v>
      </c>
      <c r="C138" t="s">
        <v>273</v>
      </c>
      <c r="D138" t="s">
        <v>288</v>
      </c>
    </row>
    <row r="139" spans="1:4" x14ac:dyDescent="0.2">
      <c r="A139" t="s">
        <v>507</v>
      </c>
      <c r="B139" t="s">
        <v>310</v>
      </c>
      <c r="C139" t="s">
        <v>317</v>
      </c>
      <c r="D139" t="s">
        <v>288</v>
      </c>
    </row>
    <row r="140" spans="1:4" x14ac:dyDescent="0.2">
      <c r="A140" t="s">
        <v>437</v>
      </c>
      <c r="B140" t="s">
        <v>268</v>
      </c>
      <c r="C140" t="s">
        <v>266</v>
      </c>
      <c r="D140" t="s">
        <v>288</v>
      </c>
    </row>
    <row r="141" spans="1:4" x14ac:dyDescent="0.2">
      <c r="A141" t="s">
        <v>455</v>
      </c>
      <c r="B141" t="s">
        <v>294</v>
      </c>
      <c r="C141" t="s">
        <v>319</v>
      </c>
      <c r="D141" t="s">
        <v>288</v>
      </c>
    </row>
    <row r="142" spans="1:4" x14ac:dyDescent="0.2">
      <c r="A142" t="s">
        <v>19</v>
      </c>
      <c r="B142" t="s">
        <v>276</v>
      </c>
      <c r="C142" t="s">
        <v>263</v>
      </c>
      <c r="D142" t="s">
        <v>275</v>
      </c>
    </row>
    <row r="143" spans="1:4" x14ac:dyDescent="0.2">
      <c r="A143" t="s">
        <v>453</v>
      </c>
      <c r="B143" t="s">
        <v>305</v>
      </c>
      <c r="C143" t="s">
        <v>312</v>
      </c>
      <c r="D143" t="s">
        <v>275</v>
      </c>
    </row>
    <row r="144" spans="1:4" x14ac:dyDescent="0.2">
      <c r="A144" t="s">
        <v>30</v>
      </c>
      <c r="B144" t="s">
        <v>280</v>
      </c>
      <c r="C144" t="s">
        <v>263</v>
      </c>
      <c r="D144" t="s">
        <v>275</v>
      </c>
    </row>
    <row r="145" spans="1:4" x14ac:dyDescent="0.2">
      <c r="A145" t="s">
        <v>52</v>
      </c>
      <c r="B145" t="s">
        <v>285</v>
      </c>
      <c r="C145" t="s">
        <v>436</v>
      </c>
      <c r="D145" t="s">
        <v>275</v>
      </c>
    </row>
    <row r="146" spans="1:4" x14ac:dyDescent="0.2">
      <c r="A146" t="s">
        <v>504</v>
      </c>
      <c r="B146" t="s">
        <v>262</v>
      </c>
      <c r="C146" t="s">
        <v>266</v>
      </c>
      <c r="D146" t="s">
        <v>275</v>
      </c>
    </row>
    <row r="147" spans="1:4" x14ac:dyDescent="0.2">
      <c r="A147" t="s">
        <v>347</v>
      </c>
      <c r="B147" t="s">
        <v>299</v>
      </c>
      <c r="C147" t="s">
        <v>270</v>
      </c>
      <c r="D147" t="s">
        <v>275</v>
      </c>
    </row>
    <row r="148" spans="1:4" x14ac:dyDescent="0.2">
      <c r="A148" t="s">
        <v>121</v>
      </c>
      <c r="B148" t="s">
        <v>291</v>
      </c>
      <c r="C148" t="s">
        <v>286</v>
      </c>
      <c r="D148" t="s">
        <v>275</v>
      </c>
    </row>
    <row r="149" spans="1:4" x14ac:dyDescent="0.2">
      <c r="A149" t="s">
        <v>470</v>
      </c>
      <c r="B149" t="s">
        <v>302</v>
      </c>
      <c r="C149" t="s">
        <v>263</v>
      </c>
      <c r="D149" t="s">
        <v>275</v>
      </c>
    </row>
    <row r="150" spans="1:4" x14ac:dyDescent="0.2">
      <c r="A150" t="s">
        <v>493</v>
      </c>
      <c r="B150" t="s">
        <v>313</v>
      </c>
      <c r="C150" t="s">
        <v>283</v>
      </c>
      <c r="D150" t="s">
        <v>275</v>
      </c>
    </row>
    <row r="151" spans="1:4" x14ac:dyDescent="0.2">
      <c r="A151" t="s">
        <v>479</v>
      </c>
      <c r="B151" t="s">
        <v>279</v>
      </c>
      <c r="C151" t="s">
        <v>270</v>
      </c>
      <c r="D151" t="s">
        <v>275</v>
      </c>
    </row>
    <row r="152" spans="1:4" x14ac:dyDescent="0.2">
      <c r="A152" t="s">
        <v>342</v>
      </c>
      <c r="B152" t="s">
        <v>269</v>
      </c>
      <c r="C152" t="s">
        <v>270</v>
      </c>
      <c r="D152" t="s">
        <v>275</v>
      </c>
    </row>
    <row r="153" spans="1:4" x14ac:dyDescent="0.2">
      <c r="A153" t="s">
        <v>184</v>
      </c>
      <c r="B153" t="s">
        <v>297</v>
      </c>
      <c r="C153" t="s">
        <v>270</v>
      </c>
      <c r="D153" t="s">
        <v>275</v>
      </c>
    </row>
    <row r="154" spans="1:4" x14ac:dyDescent="0.2">
      <c r="A154" t="s">
        <v>178</v>
      </c>
      <c r="B154" t="s">
        <v>295</v>
      </c>
      <c r="C154" t="s">
        <v>312</v>
      </c>
      <c r="D154" t="s">
        <v>275</v>
      </c>
    </row>
    <row r="155" spans="1:4" x14ac:dyDescent="0.2">
      <c r="A155" t="s">
        <v>61</v>
      </c>
      <c r="B155" t="s">
        <v>292</v>
      </c>
      <c r="C155" t="s">
        <v>270</v>
      </c>
      <c r="D155" t="s">
        <v>275</v>
      </c>
    </row>
    <row r="156" spans="1:4" x14ac:dyDescent="0.2">
      <c r="A156" t="s">
        <v>29</v>
      </c>
      <c r="B156" t="s">
        <v>285</v>
      </c>
      <c r="C156" t="s">
        <v>270</v>
      </c>
      <c r="D156" t="s">
        <v>275</v>
      </c>
    </row>
    <row r="157" spans="1:4" x14ac:dyDescent="0.2">
      <c r="A157" t="s">
        <v>339</v>
      </c>
      <c r="B157" t="s">
        <v>298</v>
      </c>
      <c r="C157" t="s">
        <v>319</v>
      </c>
      <c r="D157" t="s">
        <v>275</v>
      </c>
    </row>
    <row r="158" spans="1:4" x14ac:dyDescent="0.2">
      <c r="A158" t="s">
        <v>237</v>
      </c>
      <c r="B158" t="s">
        <v>285</v>
      </c>
      <c r="C158" t="s">
        <v>312</v>
      </c>
      <c r="D158" t="s">
        <v>275</v>
      </c>
    </row>
    <row r="159" spans="1:4" x14ac:dyDescent="0.2">
      <c r="A159" t="s">
        <v>122</v>
      </c>
      <c r="B159" t="s">
        <v>297</v>
      </c>
      <c r="C159" t="s">
        <v>273</v>
      </c>
      <c r="D159" t="s">
        <v>275</v>
      </c>
    </row>
    <row r="160" spans="1:4" x14ac:dyDescent="0.2">
      <c r="A160" t="s">
        <v>497</v>
      </c>
      <c r="B160" t="s">
        <v>299</v>
      </c>
      <c r="C160" t="s">
        <v>315</v>
      </c>
      <c r="D160" t="s">
        <v>275</v>
      </c>
    </row>
    <row r="161" spans="1:4" x14ac:dyDescent="0.2">
      <c r="A161" t="s">
        <v>94</v>
      </c>
      <c r="B161" t="s">
        <v>292</v>
      </c>
      <c r="C161" t="s">
        <v>312</v>
      </c>
      <c r="D161" t="s">
        <v>275</v>
      </c>
    </row>
    <row r="162" spans="1:4" x14ac:dyDescent="0.2">
      <c r="A162" t="s">
        <v>446</v>
      </c>
      <c r="B162" t="s">
        <v>269</v>
      </c>
      <c r="C162" t="s">
        <v>312</v>
      </c>
      <c r="D162" t="s">
        <v>275</v>
      </c>
    </row>
    <row r="163" spans="1:4" x14ac:dyDescent="0.2">
      <c r="A163" t="s">
        <v>238</v>
      </c>
      <c r="B163" t="s">
        <v>285</v>
      </c>
      <c r="C163" t="s">
        <v>312</v>
      </c>
      <c r="D163" t="s">
        <v>275</v>
      </c>
    </row>
    <row r="164" spans="1:4" x14ac:dyDescent="0.2">
      <c r="A164" t="s">
        <v>246</v>
      </c>
      <c r="B164" t="s">
        <v>294</v>
      </c>
      <c r="C164" t="s">
        <v>322</v>
      </c>
      <c r="D164" t="s">
        <v>275</v>
      </c>
    </row>
    <row r="165" spans="1:4" x14ac:dyDescent="0.2">
      <c r="A165" t="s">
        <v>156</v>
      </c>
      <c r="B165" t="s">
        <v>268</v>
      </c>
      <c r="C165" t="s">
        <v>312</v>
      </c>
      <c r="D165" t="s">
        <v>275</v>
      </c>
    </row>
    <row r="166" spans="1:4" x14ac:dyDescent="0.2">
      <c r="A166" t="s">
        <v>158</v>
      </c>
      <c r="B166" t="s">
        <v>268</v>
      </c>
      <c r="C166" t="s">
        <v>270</v>
      </c>
      <c r="D166" t="s">
        <v>275</v>
      </c>
    </row>
    <row r="167" spans="1:4" x14ac:dyDescent="0.2">
      <c r="A167" t="s">
        <v>442</v>
      </c>
      <c r="B167" t="s">
        <v>306</v>
      </c>
      <c r="C167" t="s">
        <v>263</v>
      </c>
      <c r="D167" t="s">
        <v>275</v>
      </c>
    </row>
    <row r="168" spans="1:4" x14ac:dyDescent="0.2">
      <c r="A168" t="s">
        <v>148</v>
      </c>
      <c r="B168" t="s">
        <v>291</v>
      </c>
      <c r="C168" t="s">
        <v>283</v>
      </c>
      <c r="D168" t="s">
        <v>275</v>
      </c>
    </row>
    <row r="169" spans="1:4" x14ac:dyDescent="0.2">
      <c r="A169" t="s">
        <v>474</v>
      </c>
      <c r="B169" t="s">
        <v>282</v>
      </c>
      <c r="C169" t="s">
        <v>318</v>
      </c>
      <c r="D169" t="s">
        <v>275</v>
      </c>
    </row>
    <row r="170" spans="1:4" x14ac:dyDescent="0.2">
      <c r="A170" t="s">
        <v>333</v>
      </c>
      <c r="B170" t="s">
        <v>299</v>
      </c>
      <c r="C170" t="s">
        <v>270</v>
      </c>
      <c r="D170" t="s">
        <v>275</v>
      </c>
    </row>
    <row r="171" spans="1:4" x14ac:dyDescent="0.2">
      <c r="A171" t="s">
        <v>111</v>
      </c>
      <c r="B171" t="s">
        <v>265</v>
      </c>
      <c r="C171" t="s">
        <v>270</v>
      </c>
      <c r="D171" t="s">
        <v>275</v>
      </c>
    </row>
    <row r="172" spans="1:4" x14ac:dyDescent="0.2">
      <c r="A172" t="s">
        <v>482</v>
      </c>
      <c r="B172" t="s">
        <v>311</v>
      </c>
      <c r="C172" t="s">
        <v>263</v>
      </c>
      <c r="D172" t="s">
        <v>281</v>
      </c>
    </row>
    <row r="173" spans="1:4" x14ac:dyDescent="0.2">
      <c r="A173" t="s">
        <v>344</v>
      </c>
      <c r="B173" t="s">
        <v>306</v>
      </c>
      <c r="C173" t="s">
        <v>322</v>
      </c>
      <c r="D173" t="s">
        <v>281</v>
      </c>
    </row>
    <row r="174" spans="1:4" x14ac:dyDescent="0.2">
      <c r="A174" t="s">
        <v>82</v>
      </c>
      <c r="B174" t="s">
        <v>269</v>
      </c>
      <c r="C174" t="s">
        <v>270</v>
      </c>
      <c r="D174" t="s">
        <v>281</v>
      </c>
    </row>
    <row r="175" spans="1:4" x14ac:dyDescent="0.2">
      <c r="A175" t="s">
        <v>443</v>
      </c>
      <c r="B175" t="s">
        <v>265</v>
      </c>
      <c r="C175" t="s">
        <v>322</v>
      </c>
      <c r="D175" t="s">
        <v>281</v>
      </c>
    </row>
    <row r="176" spans="1:4" x14ac:dyDescent="0.2">
      <c r="A176" t="s">
        <v>204</v>
      </c>
      <c r="B176" t="s">
        <v>310</v>
      </c>
      <c r="C176" t="s">
        <v>312</v>
      </c>
      <c r="D176" t="s">
        <v>281</v>
      </c>
    </row>
    <row r="177" spans="1:4" x14ac:dyDescent="0.2">
      <c r="A177" t="s">
        <v>512</v>
      </c>
      <c r="B177" t="s">
        <v>300</v>
      </c>
      <c r="C177" t="s">
        <v>270</v>
      </c>
      <c r="D177" t="s">
        <v>281</v>
      </c>
    </row>
    <row r="178" spans="1:4" x14ac:dyDescent="0.2">
      <c r="A178" t="s">
        <v>77</v>
      </c>
      <c r="B178" t="s">
        <v>268</v>
      </c>
      <c r="C178" t="s">
        <v>263</v>
      </c>
      <c r="D178" t="s">
        <v>281</v>
      </c>
    </row>
    <row r="179" spans="1:4" x14ac:dyDescent="0.2">
      <c r="A179" t="s">
        <v>197</v>
      </c>
      <c r="B179" t="s">
        <v>302</v>
      </c>
      <c r="C179" t="s">
        <v>263</v>
      </c>
      <c r="D179" t="s">
        <v>281</v>
      </c>
    </row>
    <row r="180" spans="1:4" x14ac:dyDescent="0.2">
      <c r="A180" t="s">
        <v>244</v>
      </c>
      <c r="B180" t="s">
        <v>282</v>
      </c>
      <c r="C180" t="s">
        <v>283</v>
      </c>
      <c r="D180" t="s">
        <v>281</v>
      </c>
    </row>
    <row r="181" spans="1:4" x14ac:dyDescent="0.2">
      <c r="A181" t="s">
        <v>202</v>
      </c>
      <c r="B181" t="s">
        <v>306</v>
      </c>
      <c r="C181" t="s">
        <v>270</v>
      </c>
      <c r="D181" t="s">
        <v>281</v>
      </c>
    </row>
    <row r="182" spans="1:4" x14ac:dyDescent="0.2">
      <c r="A182" t="s">
        <v>47</v>
      </c>
      <c r="B182" t="s">
        <v>298</v>
      </c>
      <c r="C182" t="s">
        <v>312</v>
      </c>
      <c r="D182" t="s">
        <v>281</v>
      </c>
    </row>
    <row r="183" spans="1:4" x14ac:dyDescent="0.2">
      <c r="A183" t="s">
        <v>81</v>
      </c>
      <c r="B183" t="s">
        <v>311</v>
      </c>
      <c r="C183" t="s">
        <v>312</v>
      </c>
      <c r="D183" t="s">
        <v>281</v>
      </c>
    </row>
    <row r="184" spans="1:4" x14ac:dyDescent="0.2">
      <c r="A184" t="s">
        <v>385</v>
      </c>
      <c r="B184" t="s">
        <v>297</v>
      </c>
      <c r="C184" t="s">
        <v>312</v>
      </c>
      <c r="D184" t="s">
        <v>281</v>
      </c>
    </row>
    <row r="185" spans="1:4" x14ac:dyDescent="0.2">
      <c r="A185" t="s">
        <v>387</v>
      </c>
      <c r="B185" t="s">
        <v>311</v>
      </c>
      <c r="C185" t="s">
        <v>315</v>
      </c>
      <c r="D185" t="s">
        <v>281</v>
      </c>
    </row>
    <row r="186" spans="1:4" x14ac:dyDescent="0.2">
      <c r="A186" t="s">
        <v>419</v>
      </c>
      <c r="B186" t="s">
        <v>285</v>
      </c>
      <c r="C186" t="s">
        <v>316</v>
      </c>
      <c r="D186" t="s">
        <v>281</v>
      </c>
    </row>
    <row r="187" spans="1:4" x14ac:dyDescent="0.2">
      <c r="A187" t="s">
        <v>404</v>
      </c>
      <c r="B187" t="s">
        <v>272</v>
      </c>
      <c r="C187" t="s">
        <v>270</v>
      </c>
      <c r="D187" t="s">
        <v>281</v>
      </c>
    </row>
    <row r="188" spans="1:4" x14ac:dyDescent="0.2">
      <c r="A188" t="s">
        <v>351</v>
      </c>
      <c r="B188" t="s">
        <v>305</v>
      </c>
      <c r="C188" t="s">
        <v>439</v>
      </c>
      <c r="D188" t="s">
        <v>281</v>
      </c>
    </row>
    <row r="189" spans="1:4" x14ac:dyDescent="0.2">
      <c r="A189" t="s">
        <v>226</v>
      </c>
      <c r="B189" t="s">
        <v>302</v>
      </c>
      <c r="C189" t="s">
        <v>270</v>
      </c>
      <c r="D189" t="s">
        <v>281</v>
      </c>
    </row>
    <row r="190" spans="1:4" x14ac:dyDescent="0.2">
      <c r="A190" t="s">
        <v>384</v>
      </c>
      <c r="B190" t="s">
        <v>282</v>
      </c>
      <c r="C190" t="s">
        <v>270</v>
      </c>
      <c r="D190" t="s">
        <v>281</v>
      </c>
    </row>
    <row r="191" spans="1:4" x14ac:dyDescent="0.2">
      <c r="A191" t="s">
        <v>135</v>
      </c>
      <c r="B191" t="s">
        <v>306</v>
      </c>
      <c r="C191" t="s">
        <v>307</v>
      </c>
      <c r="D191" t="s">
        <v>281</v>
      </c>
    </row>
    <row r="192" spans="1:4" x14ac:dyDescent="0.2">
      <c r="A192" t="s">
        <v>24</v>
      </c>
      <c r="B192" t="s">
        <v>274</v>
      </c>
      <c r="C192" t="s">
        <v>266</v>
      </c>
      <c r="D192" t="s">
        <v>281</v>
      </c>
    </row>
    <row r="193" spans="1:4" x14ac:dyDescent="0.2">
      <c r="A193" t="s">
        <v>51</v>
      </c>
      <c r="B193" t="s">
        <v>291</v>
      </c>
      <c r="C193" t="s">
        <v>263</v>
      </c>
      <c r="D193" t="s">
        <v>281</v>
      </c>
    </row>
    <row r="194" spans="1:4" x14ac:dyDescent="0.2">
      <c r="A194" t="s">
        <v>232</v>
      </c>
      <c r="B194" t="s">
        <v>305</v>
      </c>
      <c r="C194" t="s">
        <v>263</v>
      </c>
      <c r="D194" t="s">
        <v>281</v>
      </c>
    </row>
    <row r="195" spans="1:4" x14ac:dyDescent="0.2">
      <c r="A195" t="s">
        <v>240</v>
      </c>
      <c r="B195" t="s">
        <v>299</v>
      </c>
      <c r="C195" t="s">
        <v>283</v>
      </c>
      <c r="D195" t="s">
        <v>281</v>
      </c>
    </row>
    <row r="196" spans="1:4" x14ac:dyDescent="0.2">
      <c r="A196" t="s">
        <v>105</v>
      </c>
      <c r="B196" t="s">
        <v>268</v>
      </c>
      <c r="C196" t="s">
        <v>270</v>
      </c>
      <c r="D196" t="s">
        <v>281</v>
      </c>
    </row>
    <row r="197" spans="1:4" x14ac:dyDescent="0.2">
      <c r="A197" t="s">
        <v>457</v>
      </c>
      <c r="B197" t="s">
        <v>311</v>
      </c>
      <c r="C197" t="s">
        <v>312</v>
      </c>
      <c r="D197" t="s">
        <v>281</v>
      </c>
    </row>
    <row r="198" spans="1:4" x14ac:dyDescent="0.2">
      <c r="A198" t="s">
        <v>336</v>
      </c>
      <c r="B198" t="s">
        <v>299</v>
      </c>
      <c r="C198" t="s">
        <v>318</v>
      </c>
      <c r="D198" t="s">
        <v>281</v>
      </c>
    </row>
    <row r="199" spans="1:4" x14ac:dyDescent="0.2">
      <c r="A199" t="s">
        <v>216</v>
      </c>
      <c r="B199" t="s">
        <v>268</v>
      </c>
      <c r="C199" t="s">
        <v>466</v>
      </c>
      <c r="D199" t="s">
        <v>281</v>
      </c>
    </row>
    <row r="200" spans="1:4" x14ac:dyDescent="0.2">
      <c r="A200" t="s">
        <v>159</v>
      </c>
      <c r="B200" t="s">
        <v>298</v>
      </c>
      <c r="C200" t="s">
        <v>322</v>
      </c>
      <c r="D200" t="s">
        <v>281</v>
      </c>
    </row>
    <row r="201" spans="1:4" x14ac:dyDescent="0.2">
      <c r="A201" t="s">
        <v>147</v>
      </c>
      <c r="B201" t="s">
        <v>285</v>
      </c>
      <c r="C201" t="s">
        <v>312</v>
      </c>
      <c r="D201" t="s">
        <v>281</v>
      </c>
    </row>
    <row r="202" spans="1:4" x14ac:dyDescent="0.2">
      <c r="A202" t="s">
        <v>189</v>
      </c>
      <c r="B202" t="s">
        <v>268</v>
      </c>
      <c r="C202" t="s">
        <v>263</v>
      </c>
      <c r="D202" t="s">
        <v>287</v>
      </c>
    </row>
    <row r="203" spans="1:4" x14ac:dyDescent="0.2">
      <c r="A203" t="s">
        <v>90</v>
      </c>
      <c r="B203" t="s">
        <v>268</v>
      </c>
      <c r="C203" t="s">
        <v>273</v>
      </c>
      <c r="D203" t="s">
        <v>287</v>
      </c>
    </row>
    <row r="204" spans="1:4" x14ac:dyDescent="0.2">
      <c r="A204" t="s">
        <v>114</v>
      </c>
      <c r="B204" t="s">
        <v>279</v>
      </c>
      <c r="C204" t="s">
        <v>263</v>
      </c>
      <c r="D204" t="s">
        <v>287</v>
      </c>
    </row>
    <row r="205" spans="1:4" x14ac:dyDescent="0.2">
      <c r="A205" t="s">
        <v>163</v>
      </c>
      <c r="B205" t="s">
        <v>276</v>
      </c>
      <c r="C205" t="s">
        <v>266</v>
      </c>
      <c r="D205" t="s">
        <v>287</v>
      </c>
    </row>
    <row r="206" spans="1:4" x14ac:dyDescent="0.2">
      <c r="A206" t="s">
        <v>444</v>
      </c>
      <c r="B206" t="s">
        <v>269</v>
      </c>
      <c r="C206" t="s">
        <v>340</v>
      </c>
      <c r="D206" t="s">
        <v>287</v>
      </c>
    </row>
    <row r="207" spans="1:4" x14ac:dyDescent="0.2">
      <c r="A207" t="s">
        <v>112</v>
      </c>
      <c r="B207" t="s">
        <v>305</v>
      </c>
      <c r="C207" t="s">
        <v>270</v>
      </c>
      <c r="D207" t="s">
        <v>287</v>
      </c>
    </row>
    <row r="208" spans="1:4" x14ac:dyDescent="0.2">
      <c r="A208" t="s">
        <v>38</v>
      </c>
      <c r="B208" t="s">
        <v>265</v>
      </c>
      <c r="C208" t="s">
        <v>312</v>
      </c>
      <c r="D208" t="s">
        <v>287</v>
      </c>
    </row>
    <row r="209" spans="1:4" x14ac:dyDescent="0.2">
      <c r="A209" t="s">
        <v>88</v>
      </c>
      <c r="B209" t="s">
        <v>280</v>
      </c>
      <c r="C209" t="s">
        <v>263</v>
      </c>
      <c r="D209" t="s">
        <v>287</v>
      </c>
    </row>
    <row r="210" spans="1:4" x14ac:dyDescent="0.2">
      <c r="A210" t="s">
        <v>107</v>
      </c>
      <c r="B210" t="s">
        <v>279</v>
      </c>
      <c r="C210" t="s">
        <v>296</v>
      </c>
      <c r="D210" t="s">
        <v>287</v>
      </c>
    </row>
    <row r="211" spans="1:4" x14ac:dyDescent="0.2">
      <c r="A211" t="s">
        <v>403</v>
      </c>
      <c r="B211" t="s">
        <v>280</v>
      </c>
      <c r="C211" t="s">
        <v>322</v>
      </c>
      <c r="D211" t="s">
        <v>287</v>
      </c>
    </row>
    <row r="212" spans="1:4" x14ac:dyDescent="0.2">
      <c r="A212" t="s">
        <v>165</v>
      </c>
      <c r="B212" t="s">
        <v>299</v>
      </c>
      <c r="C212" t="s">
        <v>270</v>
      </c>
      <c r="D212" t="s">
        <v>287</v>
      </c>
    </row>
    <row r="213" spans="1:4" x14ac:dyDescent="0.2">
      <c r="A213" t="s">
        <v>494</v>
      </c>
      <c r="B213" t="s">
        <v>301</v>
      </c>
      <c r="C213" t="s">
        <v>263</v>
      </c>
      <c r="D213" t="s">
        <v>287</v>
      </c>
    </row>
    <row r="214" spans="1:4" x14ac:dyDescent="0.2">
      <c r="A214" t="s">
        <v>100</v>
      </c>
      <c r="B214" t="s">
        <v>282</v>
      </c>
      <c r="C214" t="s">
        <v>286</v>
      </c>
      <c r="D214" t="s">
        <v>287</v>
      </c>
    </row>
    <row r="215" spans="1:4" x14ac:dyDescent="0.2">
      <c r="A215" t="s">
        <v>248</v>
      </c>
      <c r="B215" t="s">
        <v>272</v>
      </c>
      <c r="C215" t="s">
        <v>296</v>
      </c>
      <c r="D215" t="s">
        <v>287</v>
      </c>
    </row>
    <row r="216" spans="1:4" x14ac:dyDescent="0.2">
      <c r="A216" t="s">
        <v>218</v>
      </c>
      <c r="B216" t="s">
        <v>285</v>
      </c>
      <c r="C216" t="s">
        <v>270</v>
      </c>
      <c r="D216" t="s">
        <v>287</v>
      </c>
    </row>
    <row r="217" spans="1:4" x14ac:dyDescent="0.2">
      <c r="A217" t="s">
        <v>190</v>
      </c>
      <c r="B217" t="s">
        <v>309</v>
      </c>
      <c r="C217" t="s">
        <v>283</v>
      </c>
      <c r="D217" t="s">
        <v>287</v>
      </c>
    </row>
    <row r="218" spans="1:4" x14ac:dyDescent="0.2">
      <c r="A218" t="s">
        <v>449</v>
      </c>
      <c r="B218" t="s">
        <v>291</v>
      </c>
      <c r="C218" t="s">
        <v>312</v>
      </c>
      <c r="D218" t="s">
        <v>287</v>
      </c>
    </row>
    <row r="219" spans="1:4" x14ac:dyDescent="0.2">
      <c r="A219" t="s">
        <v>58</v>
      </c>
      <c r="B219" t="s">
        <v>298</v>
      </c>
      <c r="C219" t="s">
        <v>263</v>
      </c>
      <c r="D219" t="s">
        <v>287</v>
      </c>
    </row>
    <row r="220" spans="1:4" x14ac:dyDescent="0.2">
      <c r="A220" t="s">
        <v>45</v>
      </c>
      <c r="B220" t="s">
        <v>311</v>
      </c>
      <c r="C220" t="s">
        <v>270</v>
      </c>
      <c r="D220" t="s">
        <v>287</v>
      </c>
    </row>
    <row r="221" spans="1:4" x14ac:dyDescent="0.2">
      <c r="A221" t="s">
        <v>221</v>
      </c>
      <c r="B221" t="s">
        <v>313</v>
      </c>
      <c r="C221" t="s">
        <v>263</v>
      </c>
      <c r="D221" t="s">
        <v>287</v>
      </c>
    </row>
    <row r="222" spans="1:4" x14ac:dyDescent="0.2">
      <c r="A222" t="s">
        <v>209</v>
      </c>
      <c r="B222" t="s">
        <v>265</v>
      </c>
      <c r="C222" t="s">
        <v>322</v>
      </c>
      <c r="D222" t="s">
        <v>287</v>
      </c>
    </row>
    <row r="223" spans="1:4" x14ac:dyDescent="0.2">
      <c r="A223" t="s">
        <v>106</v>
      </c>
      <c r="B223" t="s">
        <v>299</v>
      </c>
      <c r="C223" t="s">
        <v>263</v>
      </c>
      <c r="D223" t="s">
        <v>287</v>
      </c>
    </row>
    <row r="224" spans="1:4" x14ac:dyDescent="0.2">
      <c r="A224" t="s">
        <v>208</v>
      </c>
      <c r="B224" t="s">
        <v>268</v>
      </c>
      <c r="C224" t="s">
        <v>312</v>
      </c>
      <c r="D224" t="s">
        <v>287</v>
      </c>
    </row>
    <row r="225" spans="1:4" x14ac:dyDescent="0.2">
      <c r="A225" t="s">
        <v>392</v>
      </c>
      <c r="B225" t="s">
        <v>309</v>
      </c>
      <c r="C225" t="s">
        <v>270</v>
      </c>
      <c r="D225" t="s">
        <v>287</v>
      </c>
    </row>
    <row r="226" spans="1:4" x14ac:dyDescent="0.2">
      <c r="A226" t="s">
        <v>176</v>
      </c>
      <c r="B226" t="s">
        <v>265</v>
      </c>
      <c r="C226" t="s">
        <v>270</v>
      </c>
      <c r="D226" t="s">
        <v>287</v>
      </c>
    </row>
    <row r="227" spans="1:4" x14ac:dyDescent="0.2">
      <c r="A227" t="s">
        <v>430</v>
      </c>
      <c r="B227" t="s">
        <v>282</v>
      </c>
      <c r="C227" t="s">
        <v>312</v>
      </c>
      <c r="D227" t="s">
        <v>287</v>
      </c>
    </row>
    <row r="228" spans="1:4" x14ac:dyDescent="0.2">
      <c r="A228" t="s">
        <v>222</v>
      </c>
      <c r="B228" t="s">
        <v>276</v>
      </c>
      <c r="C228" t="s">
        <v>315</v>
      </c>
      <c r="D228" t="s">
        <v>287</v>
      </c>
    </row>
    <row r="229" spans="1:4" x14ac:dyDescent="0.2">
      <c r="A229" t="s">
        <v>337</v>
      </c>
      <c r="B229" t="s">
        <v>294</v>
      </c>
      <c r="C229" t="s">
        <v>283</v>
      </c>
      <c r="D229" t="s">
        <v>287</v>
      </c>
    </row>
    <row r="230" spans="1:4" x14ac:dyDescent="0.2">
      <c r="A230" t="s">
        <v>483</v>
      </c>
      <c r="B230" t="s">
        <v>269</v>
      </c>
      <c r="C230" t="s">
        <v>270</v>
      </c>
      <c r="D230" t="s">
        <v>368</v>
      </c>
    </row>
    <row r="231" spans="1:4" x14ac:dyDescent="0.2">
      <c r="A231" t="s">
        <v>137</v>
      </c>
      <c r="B231" t="s">
        <v>311</v>
      </c>
      <c r="C231" t="s">
        <v>263</v>
      </c>
      <c r="D231" t="s">
        <v>368</v>
      </c>
    </row>
    <row r="232" spans="1:4" x14ac:dyDescent="0.2">
      <c r="A232" t="s">
        <v>49</v>
      </c>
      <c r="B232" t="s">
        <v>298</v>
      </c>
      <c r="C232" t="s">
        <v>270</v>
      </c>
      <c r="D232" t="s">
        <v>368</v>
      </c>
    </row>
    <row r="233" spans="1:4" x14ac:dyDescent="0.2">
      <c r="A233" t="s">
        <v>489</v>
      </c>
      <c r="B233" t="s">
        <v>279</v>
      </c>
      <c r="C233" t="s">
        <v>270</v>
      </c>
      <c r="D233" t="s">
        <v>368</v>
      </c>
    </row>
    <row r="234" spans="1:4" x14ac:dyDescent="0.2">
      <c r="A234" t="s">
        <v>438</v>
      </c>
      <c r="B234" t="s">
        <v>299</v>
      </c>
      <c r="C234" t="s">
        <v>312</v>
      </c>
      <c r="D234" t="s">
        <v>368</v>
      </c>
    </row>
    <row r="235" spans="1:4" x14ac:dyDescent="0.2">
      <c r="A235" t="s">
        <v>78</v>
      </c>
      <c r="B235" t="s">
        <v>301</v>
      </c>
      <c r="C235" t="s">
        <v>322</v>
      </c>
      <c r="D235" t="s">
        <v>368</v>
      </c>
    </row>
    <row r="236" spans="1:4" x14ac:dyDescent="0.2">
      <c r="A236" t="s">
        <v>143</v>
      </c>
      <c r="B236" t="s">
        <v>305</v>
      </c>
      <c r="C236" t="s">
        <v>283</v>
      </c>
      <c r="D236" t="s">
        <v>368</v>
      </c>
    </row>
    <row r="237" spans="1:4" x14ac:dyDescent="0.2">
      <c r="A237" t="s">
        <v>130</v>
      </c>
      <c r="B237" t="s">
        <v>282</v>
      </c>
      <c r="C237" t="s">
        <v>315</v>
      </c>
      <c r="D237" t="s">
        <v>368</v>
      </c>
    </row>
    <row r="238" spans="1:4" x14ac:dyDescent="0.2">
      <c r="A238" t="s">
        <v>83</v>
      </c>
      <c r="B238" t="s">
        <v>295</v>
      </c>
      <c r="C238" t="s">
        <v>270</v>
      </c>
      <c r="D238" t="s">
        <v>368</v>
      </c>
    </row>
    <row r="239" spans="1:4" x14ac:dyDescent="0.2">
      <c r="A239" t="s">
        <v>471</v>
      </c>
      <c r="B239" t="s">
        <v>300</v>
      </c>
      <c r="C239" t="s">
        <v>270</v>
      </c>
      <c r="D239" t="s">
        <v>368</v>
      </c>
    </row>
    <row r="240" spans="1:4" x14ac:dyDescent="0.2">
      <c r="A240" t="s">
        <v>126</v>
      </c>
      <c r="B240" t="s">
        <v>298</v>
      </c>
      <c r="C240" t="s">
        <v>296</v>
      </c>
      <c r="D240" t="s">
        <v>368</v>
      </c>
    </row>
    <row r="241" spans="1:4" x14ac:dyDescent="0.2">
      <c r="A241" t="s">
        <v>391</v>
      </c>
      <c r="B241" t="s">
        <v>276</v>
      </c>
      <c r="C241" t="s">
        <v>286</v>
      </c>
      <c r="D241" t="s">
        <v>368</v>
      </c>
    </row>
    <row r="242" spans="1:4" x14ac:dyDescent="0.2">
      <c r="A242" t="s">
        <v>339</v>
      </c>
      <c r="B242" t="s">
        <v>310</v>
      </c>
      <c r="C242" t="s">
        <v>312</v>
      </c>
      <c r="D242" t="s">
        <v>368</v>
      </c>
    </row>
    <row r="243" spans="1:4" x14ac:dyDescent="0.2">
      <c r="A243" t="s">
        <v>211</v>
      </c>
      <c r="B243" t="s">
        <v>282</v>
      </c>
      <c r="C243" t="s">
        <v>263</v>
      </c>
      <c r="D243" t="s">
        <v>368</v>
      </c>
    </row>
    <row r="244" spans="1:4" x14ac:dyDescent="0.2">
      <c r="A244" t="s">
        <v>74</v>
      </c>
      <c r="B244" t="s">
        <v>301</v>
      </c>
      <c r="C244" t="s">
        <v>312</v>
      </c>
      <c r="D244" t="s">
        <v>368</v>
      </c>
    </row>
    <row r="245" spans="1:4" x14ac:dyDescent="0.2">
      <c r="A245" t="s">
        <v>454</v>
      </c>
      <c r="B245" t="s">
        <v>300</v>
      </c>
      <c r="C245" t="s">
        <v>266</v>
      </c>
      <c r="D245" t="s">
        <v>368</v>
      </c>
    </row>
    <row r="246" spans="1:4" x14ac:dyDescent="0.2">
      <c r="A246" t="s">
        <v>140</v>
      </c>
      <c r="B246" t="s">
        <v>301</v>
      </c>
      <c r="C246" t="s">
        <v>263</v>
      </c>
      <c r="D246" t="s">
        <v>368</v>
      </c>
    </row>
    <row r="247" spans="1:4" x14ac:dyDescent="0.2">
      <c r="A247" t="s">
        <v>445</v>
      </c>
      <c r="B247" t="s">
        <v>282</v>
      </c>
      <c r="C247" t="s">
        <v>323</v>
      </c>
      <c r="D247" t="s">
        <v>368</v>
      </c>
    </row>
    <row r="248" spans="1:4" x14ac:dyDescent="0.2">
      <c r="A248" t="s">
        <v>153</v>
      </c>
      <c r="B248" t="s">
        <v>282</v>
      </c>
      <c r="C248" t="s">
        <v>270</v>
      </c>
      <c r="D248" t="s">
        <v>368</v>
      </c>
    </row>
    <row r="249" spans="1:4" x14ac:dyDescent="0.2">
      <c r="A249" t="s">
        <v>451</v>
      </c>
      <c r="B249" t="s">
        <v>301</v>
      </c>
      <c r="C249" t="s">
        <v>322</v>
      </c>
      <c r="D249" t="s">
        <v>368</v>
      </c>
    </row>
    <row r="250" spans="1:4" x14ac:dyDescent="0.2">
      <c r="A250" t="s">
        <v>231</v>
      </c>
      <c r="B250" t="s">
        <v>276</v>
      </c>
      <c r="C250" t="s">
        <v>312</v>
      </c>
      <c r="D250" t="s">
        <v>368</v>
      </c>
    </row>
    <row r="251" spans="1:4" x14ac:dyDescent="0.2">
      <c r="A251" t="s">
        <v>113</v>
      </c>
      <c r="B251" t="s">
        <v>279</v>
      </c>
      <c r="C251" t="s">
        <v>273</v>
      </c>
      <c r="D251" t="s">
        <v>368</v>
      </c>
    </row>
    <row r="252" spans="1:4" x14ac:dyDescent="0.2">
      <c r="A252" t="s">
        <v>170</v>
      </c>
      <c r="B252" t="s">
        <v>291</v>
      </c>
      <c r="C252" t="s">
        <v>270</v>
      </c>
      <c r="D252" t="s">
        <v>368</v>
      </c>
    </row>
    <row r="253" spans="1:4" x14ac:dyDescent="0.2">
      <c r="A253" t="s">
        <v>141</v>
      </c>
      <c r="B253" t="s">
        <v>305</v>
      </c>
      <c r="C253" t="s">
        <v>263</v>
      </c>
      <c r="D253" t="s">
        <v>368</v>
      </c>
    </row>
    <row r="254" spans="1:4" x14ac:dyDescent="0.2">
      <c r="A254" t="s">
        <v>447</v>
      </c>
      <c r="B254" t="s">
        <v>302</v>
      </c>
      <c r="C254" t="s">
        <v>312</v>
      </c>
      <c r="D254" t="s">
        <v>368</v>
      </c>
    </row>
    <row r="255" spans="1:4" x14ac:dyDescent="0.2">
      <c r="A255" t="s">
        <v>138</v>
      </c>
      <c r="B255" t="s">
        <v>306</v>
      </c>
      <c r="C255" t="s">
        <v>315</v>
      </c>
      <c r="D255" t="s">
        <v>368</v>
      </c>
    </row>
    <row r="256" spans="1:4" x14ac:dyDescent="0.2">
      <c r="A256" t="s">
        <v>54</v>
      </c>
      <c r="B256" t="s">
        <v>276</v>
      </c>
      <c r="C256" t="s">
        <v>312</v>
      </c>
      <c r="D256" t="s">
        <v>368</v>
      </c>
    </row>
    <row r="257" spans="1:4" x14ac:dyDescent="0.2">
      <c r="A257" t="s">
        <v>411</v>
      </c>
      <c r="B257" t="s">
        <v>300</v>
      </c>
      <c r="C257" t="s">
        <v>270</v>
      </c>
      <c r="D257" t="s">
        <v>267</v>
      </c>
    </row>
    <row r="258" spans="1:4" x14ac:dyDescent="0.2">
      <c r="A258" t="s">
        <v>508</v>
      </c>
      <c r="B258" t="s">
        <v>295</v>
      </c>
      <c r="C258" t="s">
        <v>283</v>
      </c>
      <c r="D258" t="s">
        <v>267</v>
      </c>
    </row>
    <row r="259" spans="1:4" x14ac:dyDescent="0.2">
      <c r="A259" t="s">
        <v>324</v>
      </c>
      <c r="B259" t="s">
        <v>276</v>
      </c>
      <c r="C259" t="s">
        <v>312</v>
      </c>
      <c r="D259" t="s">
        <v>267</v>
      </c>
    </row>
    <row r="260" spans="1:4" x14ac:dyDescent="0.2">
      <c r="A260" t="s">
        <v>418</v>
      </c>
      <c r="B260" t="s">
        <v>268</v>
      </c>
      <c r="C260" t="s">
        <v>312</v>
      </c>
      <c r="D260" t="s">
        <v>267</v>
      </c>
    </row>
    <row r="261" spans="1:4" x14ac:dyDescent="0.2">
      <c r="A261" t="s">
        <v>142</v>
      </c>
      <c r="B261" t="s">
        <v>300</v>
      </c>
      <c r="C261" t="s">
        <v>270</v>
      </c>
      <c r="D261" t="s">
        <v>267</v>
      </c>
    </row>
    <row r="262" spans="1:4" x14ac:dyDescent="0.2">
      <c r="A262" t="s">
        <v>86</v>
      </c>
      <c r="B262" t="s">
        <v>300</v>
      </c>
      <c r="C262" t="s">
        <v>263</v>
      </c>
      <c r="D262" t="s">
        <v>267</v>
      </c>
    </row>
    <row r="263" spans="1:4" x14ac:dyDescent="0.2">
      <c r="A263" t="s">
        <v>254</v>
      </c>
      <c r="B263" t="s">
        <v>269</v>
      </c>
      <c r="C263" t="s">
        <v>283</v>
      </c>
      <c r="D263" t="s">
        <v>267</v>
      </c>
    </row>
    <row r="264" spans="1:4" x14ac:dyDescent="0.2">
      <c r="A264" t="s">
        <v>390</v>
      </c>
      <c r="B264" t="s">
        <v>279</v>
      </c>
      <c r="C264" t="s">
        <v>263</v>
      </c>
      <c r="D264" t="s">
        <v>267</v>
      </c>
    </row>
    <row r="265" spans="1:4" x14ac:dyDescent="0.2">
      <c r="A265" t="s">
        <v>227</v>
      </c>
      <c r="B265" t="s">
        <v>299</v>
      </c>
      <c r="C265" t="s">
        <v>263</v>
      </c>
      <c r="D265" t="s">
        <v>267</v>
      </c>
    </row>
    <row r="266" spans="1:4" x14ac:dyDescent="0.2">
      <c r="A266" t="s">
        <v>341</v>
      </c>
      <c r="B266" t="s">
        <v>280</v>
      </c>
      <c r="C266" t="s">
        <v>270</v>
      </c>
      <c r="D266" t="s">
        <v>267</v>
      </c>
    </row>
    <row r="267" spans="1:4" x14ac:dyDescent="0.2">
      <c r="A267" t="s">
        <v>89</v>
      </c>
      <c r="B267" t="s">
        <v>279</v>
      </c>
      <c r="C267" t="s">
        <v>293</v>
      </c>
      <c r="D267" t="s">
        <v>267</v>
      </c>
    </row>
    <row r="268" spans="1:4" x14ac:dyDescent="0.2">
      <c r="A268" t="s">
        <v>486</v>
      </c>
      <c r="B268" t="s">
        <v>268</v>
      </c>
      <c r="C268" t="s">
        <v>312</v>
      </c>
      <c r="D268" t="s">
        <v>267</v>
      </c>
    </row>
    <row r="269" spans="1:4" x14ac:dyDescent="0.2">
      <c r="A269" t="s">
        <v>50</v>
      </c>
      <c r="B269" t="s">
        <v>285</v>
      </c>
      <c r="C269" t="s">
        <v>439</v>
      </c>
      <c r="D269" t="s">
        <v>267</v>
      </c>
    </row>
    <row r="270" spans="1:4" x14ac:dyDescent="0.2">
      <c r="A270" t="s">
        <v>510</v>
      </c>
      <c r="B270" t="s">
        <v>299</v>
      </c>
      <c r="C270" t="s">
        <v>263</v>
      </c>
      <c r="D270" t="s">
        <v>267</v>
      </c>
    </row>
    <row r="271" spans="1:4" x14ac:dyDescent="0.2">
      <c r="A271" t="s">
        <v>223</v>
      </c>
      <c r="B271" t="s">
        <v>290</v>
      </c>
      <c r="C271" t="s">
        <v>270</v>
      </c>
      <c r="D271" t="s">
        <v>267</v>
      </c>
    </row>
    <row r="272" spans="1:4" x14ac:dyDescent="0.2">
      <c r="A272" t="s">
        <v>441</v>
      </c>
      <c r="B272" t="s">
        <v>279</v>
      </c>
      <c r="C272" t="s">
        <v>266</v>
      </c>
      <c r="D272" t="s">
        <v>267</v>
      </c>
    </row>
    <row r="273" spans="1:4" x14ac:dyDescent="0.2">
      <c r="A273" t="s">
        <v>99</v>
      </c>
      <c r="B273" t="s">
        <v>268</v>
      </c>
      <c r="C273" t="s">
        <v>270</v>
      </c>
      <c r="D273" t="s">
        <v>267</v>
      </c>
    </row>
    <row r="274" spans="1:4" x14ac:dyDescent="0.2">
      <c r="A274" t="s">
        <v>239</v>
      </c>
      <c r="B274" t="s">
        <v>274</v>
      </c>
      <c r="C274" t="s">
        <v>270</v>
      </c>
      <c r="D274" t="s">
        <v>267</v>
      </c>
    </row>
    <row r="275" spans="1:4" x14ac:dyDescent="0.2">
      <c r="A275" t="s">
        <v>255</v>
      </c>
      <c r="B275" t="s">
        <v>302</v>
      </c>
      <c r="C275" t="s">
        <v>439</v>
      </c>
      <c r="D275" t="s">
        <v>267</v>
      </c>
    </row>
    <row r="276" spans="1:4" x14ac:dyDescent="0.2">
      <c r="A276" t="s">
        <v>253</v>
      </c>
      <c r="B276" t="s">
        <v>295</v>
      </c>
      <c r="C276" t="s">
        <v>270</v>
      </c>
      <c r="D276" t="s">
        <v>267</v>
      </c>
    </row>
    <row r="277" spans="1:4" x14ac:dyDescent="0.2">
      <c r="A277" t="s">
        <v>101</v>
      </c>
      <c r="B277" t="s">
        <v>265</v>
      </c>
      <c r="C277" t="s">
        <v>266</v>
      </c>
      <c r="D277" t="s">
        <v>267</v>
      </c>
    </row>
    <row r="278" spans="1:4" x14ac:dyDescent="0.2">
      <c r="A278" t="s">
        <v>502</v>
      </c>
      <c r="B278" t="s">
        <v>291</v>
      </c>
      <c r="C278" t="s">
        <v>273</v>
      </c>
      <c r="D278" t="s">
        <v>267</v>
      </c>
    </row>
    <row r="279" spans="1:4" x14ac:dyDescent="0.2">
      <c r="A279" t="s">
        <v>496</v>
      </c>
      <c r="B279" t="s">
        <v>290</v>
      </c>
      <c r="C279" t="s">
        <v>322</v>
      </c>
      <c r="D279" t="s">
        <v>267</v>
      </c>
    </row>
    <row r="280" spans="1:4" x14ac:dyDescent="0.2">
      <c r="A280" t="s">
        <v>506</v>
      </c>
      <c r="B280" t="s">
        <v>313</v>
      </c>
      <c r="C280" t="s">
        <v>296</v>
      </c>
      <c r="D280" t="s">
        <v>267</v>
      </c>
    </row>
    <row r="281" spans="1:4" x14ac:dyDescent="0.2">
      <c r="A281" t="s">
        <v>423</v>
      </c>
      <c r="B281" t="s">
        <v>265</v>
      </c>
      <c r="C281" t="s">
        <v>270</v>
      </c>
      <c r="D281" t="s">
        <v>267</v>
      </c>
    </row>
    <row r="282" spans="1:4" x14ac:dyDescent="0.2">
      <c r="A282" t="s">
        <v>325</v>
      </c>
      <c r="B282" t="s">
        <v>292</v>
      </c>
      <c r="C282" t="s">
        <v>312</v>
      </c>
      <c r="D282" t="s">
        <v>267</v>
      </c>
    </row>
    <row r="283" spans="1:4" x14ac:dyDescent="0.2">
      <c r="A283" t="s">
        <v>257</v>
      </c>
      <c r="B283" t="s">
        <v>300</v>
      </c>
      <c r="C283" t="s">
        <v>263</v>
      </c>
      <c r="D283" t="s">
        <v>267</v>
      </c>
    </row>
    <row r="284" spans="1:4" x14ac:dyDescent="0.2">
      <c r="A284" t="s">
        <v>475</v>
      </c>
      <c r="B284" t="s">
        <v>302</v>
      </c>
      <c r="C284" t="s">
        <v>312</v>
      </c>
      <c r="D284" t="s">
        <v>267</v>
      </c>
    </row>
    <row r="285" spans="1:4" x14ac:dyDescent="0.2">
      <c r="A285" t="s">
        <v>350</v>
      </c>
      <c r="B285" t="s">
        <v>301</v>
      </c>
      <c r="C285" t="s">
        <v>316</v>
      </c>
      <c r="D285" t="s">
        <v>267</v>
      </c>
    </row>
    <row r="286" spans="1:4" x14ac:dyDescent="0.2">
      <c r="A286" t="s">
        <v>389</v>
      </c>
      <c r="B286" t="s">
        <v>290</v>
      </c>
      <c r="C286" t="s">
        <v>314</v>
      </c>
      <c r="D286" t="s">
        <v>267</v>
      </c>
    </row>
    <row r="287" spans="1:4" x14ac:dyDescent="0.2">
      <c r="A287" t="s">
        <v>410</v>
      </c>
      <c r="B287" t="s">
        <v>279</v>
      </c>
      <c r="C287" t="s">
        <v>312</v>
      </c>
      <c r="D287" t="s">
        <v>264</v>
      </c>
    </row>
    <row r="288" spans="1:4" x14ac:dyDescent="0.2">
      <c r="A288" t="s">
        <v>73</v>
      </c>
      <c r="B288" t="s">
        <v>279</v>
      </c>
      <c r="C288" t="s">
        <v>263</v>
      </c>
      <c r="D288" t="s">
        <v>264</v>
      </c>
    </row>
    <row r="289" spans="1:4" x14ac:dyDescent="0.2">
      <c r="A289" t="s">
        <v>396</v>
      </c>
      <c r="B289" t="s">
        <v>265</v>
      </c>
      <c r="C289" t="s">
        <v>466</v>
      </c>
      <c r="D289" t="s">
        <v>264</v>
      </c>
    </row>
    <row r="290" spans="1:4" x14ac:dyDescent="0.2">
      <c r="A290" t="s">
        <v>465</v>
      </c>
      <c r="B290" t="s">
        <v>311</v>
      </c>
      <c r="C290" t="s">
        <v>283</v>
      </c>
      <c r="D290" t="s">
        <v>264</v>
      </c>
    </row>
    <row r="291" spans="1:4" x14ac:dyDescent="0.2">
      <c r="A291" t="s">
        <v>115</v>
      </c>
      <c r="B291" t="s">
        <v>300</v>
      </c>
      <c r="C291" t="s">
        <v>273</v>
      </c>
      <c r="D291" t="s">
        <v>264</v>
      </c>
    </row>
    <row r="292" spans="1:4" x14ac:dyDescent="0.2">
      <c r="A292" t="s">
        <v>57</v>
      </c>
      <c r="B292" t="s">
        <v>310</v>
      </c>
      <c r="C292" t="s">
        <v>318</v>
      </c>
      <c r="D292" t="s">
        <v>264</v>
      </c>
    </row>
    <row r="293" spans="1:4" x14ac:dyDescent="0.2">
      <c r="A293" t="s">
        <v>429</v>
      </c>
      <c r="B293" t="s">
        <v>269</v>
      </c>
      <c r="C293" t="s">
        <v>312</v>
      </c>
      <c r="D293" t="s">
        <v>264</v>
      </c>
    </row>
    <row r="294" spans="1:4" x14ac:dyDescent="0.2">
      <c r="A294" t="s">
        <v>235</v>
      </c>
      <c r="B294" t="s">
        <v>313</v>
      </c>
      <c r="C294" t="s">
        <v>312</v>
      </c>
      <c r="D294" t="s">
        <v>264</v>
      </c>
    </row>
    <row r="295" spans="1:4" x14ac:dyDescent="0.2">
      <c r="A295" t="s">
        <v>168</v>
      </c>
      <c r="B295" t="s">
        <v>285</v>
      </c>
      <c r="C295" t="s">
        <v>312</v>
      </c>
      <c r="D295" t="s">
        <v>264</v>
      </c>
    </row>
    <row r="296" spans="1:4" x14ac:dyDescent="0.2">
      <c r="A296" t="s">
        <v>133</v>
      </c>
      <c r="B296" t="s">
        <v>262</v>
      </c>
      <c r="C296" t="s">
        <v>312</v>
      </c>
      <c r="D296" t="s">
        <v>264</v>
      </c>
    </row>
    <row r="297" spans="1:4" x14ac:dyDescent="0.2">
      <c r="A297" t="s">
        <v>131</v>
      </c>
      <c r="B297" t="s">
        <v>300</v>
      </c>
      <c r="C297" t="s">
        <v>270</v>
      </c>
      <c r="D297" t="s">
        <v>264</v>
      </c>
    </row>
    <row r="298" spans="1:4" x14ac:dyDescent="0.2">
      <c r="A298" t="s">
        <v>472</v>
      </c>
      <c r="B298" t="s">
        <v>306</v>
      </c>
      <c r="C298" t="s">
        <v>338</v>
      </c>
      <c r="D298" t="s">
        <v>264</v>
      </c>
    </row>
    <row r="299" spans="1:4" x14ac:dyDescent="0.2">
      <c r="A299" t="s">
        <v>327</v>
      </c>
      <c r="B299" t="s">
        <v>299</v>
      </c>
      <c r="C299" t="s">
        <v>348</v>
      </c>
      <c r="D299" t="s">
        <v>264</v>
      </c>
    </row>
    <row r="300" spans="1:4" x14ac:dyDescent="0.2">
      <c r="A300" t="s">
        <v>464</v>
      </c>
      <c r="B300" t="s">
        <v>284</v>
      </c>
      <c r="C300" t="s">
        <v>322</v>
      </c>
      <c r="D300" t="s">
        <v>264</v>
      </c>
    </row>
    <row r="301" spans="1:4" x14ac:dyDescent="0.2">
      <c r="A301" t="s">
        <v>440</v>
      </c>
      <c r="B301" t="s">
        <v>272</v>
      </c>
      <c r="C301" t="s">
        <v>266</v>
      </c>
      <c r="D301" t="s">
        <v>264</v>
      </c>
    </row>
    <row r="302" spans="1:4" x14ac:dyDescent="0.2">
      <c r="A302" t="s">
        <v>201</v>
      </c>
      <c r="B302" t="s">
        <v>269</v>
      </c>
      <c r="C302" t="s">
        <v>270</v>
      </c>
      <c r="D302" t="s">
        <v>264</v>
      </c>
    </row>
    <row r="303" spans="1:4" x14ac:dyDescent="0.2">
      <c r="A303" t="s">
        <v>220</v>
      </c>
      <c r="B303" t="s">
        <v>309</v>
      </c>
      <c r="C303" t="s">
        <v>263</v>
      </c>
      <c r="D303" t="s">
        <v>264</v>
      </c>
    </row>
    <row r="304" spans="1:4" x14ac:dyDescent="0.2">
      <c r="A304" t="s">
        <v>460</v>
      </c>
      <c r="B304" t="s">
        <v>301</v>
      </c>
      <c r="C304" t="s">
        <v>263</v>
      </c>
      <c r="D304" t="s">
        <v>264</v>
      </c>
    </row>
    <row r="305" spans="1:4" x14ac:dyDescent="0.2">
      <c r="A305" t="s">
        <v>416</v>
      </c>
      <c r="B305" t="s">
        <v>294</v>
      </c>
      <c r="C305" t="s">
        <v>312</v>
      </c>
      <c r="D305" t="s">
        <v>264</v>
      </c>
    </row>
    <row r="306" spans="1:4" x14ac:dyDescent="0.2">
      <c r="A306" t="s">
        <v>98</v>
      </c>
      <c r="B306" t="s">
        <v>262</v>
      </c>
      <c r="C306" t="s">
        <v>263</v>
      </c>
      <c r="D306" t="s">
        <v>264</v>
      </c>
    </row>
    <row r="307" spans="1:4" x14ac:dyDescent="0.2">
      <c r="A307" t="s">
        <v>468</v>
      </c>
      <c r="B307" t="s">
        <v>262</v>
      </c>
      <c r="C307" t="s">
        <v>322</v>
      </c>
      <c r="D307" t="s">
        <v>264</v>
      </c>
    </row>
    <row r="308" spans="1:4" x14ac:dyDescent="0.2">
      <c r="A308" t="s">
        <v>224</v>
      </c>
      <c r="B308" t="s">
        <v>269</v>
      </c>
      <c r="C308" t="s">
        <v>270</v>
      </c>
      <c r="D308" t="s">
        <v>264</v>
      </c>
    </row>
    <row r="309" spans="1:4" x14ac:dyDescent="0.2">
      <c r="A309" t="s">
        <v>177</v>
      </c>
      <c r="B309" t="s">
        <v>272</v>
      </c>
      <c r="C309" t="s">
        <v>498</v>
      </c>
      <c r="D309" t="s">
        <v>264</v>
      </c>
    </row>
    <row r="310" spans="1:4" x14ac:dyDescent="0.2">
      <c r="A310" t="s">
        <v>505</v>
      </c>
      <c r="B310" t="s">
        <v>291</v>
      </c>
      <c r="C310" t="s">
        <v>315</v>
      </c>
      <c r="D310" t="s">
        <v>264</v>
      </c>
    </row>
    <row r="311" spans="1:4" x14ac:dyDescent="0.2">
      <c r="A311" t="s">
        <v>48</v>
      </c>
      <c r="B311" t="s">
        <v>311</v>
      </c>
      <c r="C311" t="s">
        <v>270</v>
      </c>
      <c r="D311" t="s">
        <v>264</v>
      </c>
    </row>
    <row r="312" spans="1:4" x14ac:dyDescent="0.2">
      <c r="A312" t="s">
        <v>372</v>
      </c>
      <c r="B312" t="s">
        <v>269</v>
      </c>
      <c r="C312" t="s">
        <v>315</v>
      </c>
      <c r="D312" t="s">
        <v>264</v>
      </c>
    </row>
    <row r="313" spans="1:4" x14ac:dyDescent="0.2">
      <c r="A313" t="s">
        <v>43</v>
      </c>
      <c r="B313" t="s">
        <v>295</v>
      </c>
      <c r="C313" t="s">
        <v>263</v>
      </c>
      <c r="D313" t="s">
        <v>264</v>
      </c>
    </row>
    <row r="314" spans="1:4" x14ac:dyDescent="0.2">
      <c r="A314" t="s">
        <v>191</v>
      </c>
      <c r="B314" t="s">
        <v>269</v>
      </c>
      <c r="C314" t="s">
        <v>270</v>
      </c>
      <c r="D314" t="s">
        <v>264</v>
      </c>
    </row>
    <row r="315" spans="1:4" x14ac:dyDescent="0.2">
      <c r="A315" t="s">
        <v>245</v>
      </c>
      <c r="B315" t="s">
        <v>313</v>
      </c>
      <c r="C315" t="s">
        <v>270</v>
      </c>
      <c r="D315" t="s">
        <v>304</v>
      </c>
    </row>
    <row r="316" spans="1:4" x14ac:dyDescent="0.2">
      <c r="A316" t="s">
        <v>491</v>
      </c>
      <c r="B316" t="s">
        <v>285</v>
      </c>
      <c r="C316" t="s">
        <v>293</v>
      </c>
      <c r="D316" t="s">
        <v>304</v>
      </c>
    </row>
    <row r="317" spans="1:4" x14ac:dyDescent="0.2">
      <c r="A317" t="s">
        <v>386</v>
      </c>
      <c r="B317" t="s">
        <v>282</v>
      </c>
      <c r="C317" t="s">
        <v>277</v>
      </c>
      <c r="D317" t="s">
        <v>304</v>
      </c>
    </row>
    <row r="318" spans="1:4" x14ac:dyDescent="0.2">
      <c r="A318" t="s">
        <v>382</v>
      </c>
      <c r="B318" t="s">
        <v>291</v>
      </c>
      <c r="C318" t="s">
        <v>263</v>
      </c>
      <c r="D318" t="s">
        <v>304</v>
      </c>
    </row>
    <row r="319" spans="1:4" x14ac:dyDescent="0.2">
      <c r="A319" t="s">
        <v>161</v>
      </c>
      <c r="B319" t="s">
        <v>298</v>
      </c>
      <c r="C319" t="s">
        <v>312</v>
      </c>
      <c r="D319" t="s">
        <v>304</v>
      </c>
    </row>
    <row r="320" spans="1:4" x14ac:dyDescent="0.2">
      <c r="A320" t="s">
        <v>462</v>
      </c>
      <c r="B320" t="s">
        <v>282</v>
      </c>
      <c r="C320" t="s">
        <v>270</v>
      </c>
      <c r="D320" t="s">
        <v>304</v>
      </c>
    </row>
    <row r="321" spans="1:4" x14ac:dyDescent="0.2">
      <c r="A321" t="s">
        <v>377</v>
      </c>
      <c r="B321" t="s">
        <v>282</v>
      </c>
      <c r="C321" t="s">
        <v>322</v>
      </c>
      <c r="D321" t="s">
        <v>304</v>
      </c>
    </row>
    <row r="322" spans="1:4" x14ac:dyDescent="0.2">
      <c r="A322" t="s">
        <v>373</v>
      </c>
      <c r="B322" t="s">
        <v>269</v>
      </c>
      <c r="C322" t="s">
        <v>296</v>
      </c>
      <c r="D322" t="s">
        <v>304</v>
      </c>
    </row>
    <row r="323" spans="1:4" x14ac:dyDescent="0.2">
      <c r="A323" t="s">
        <v>80</v>
      </c>
      <c r="B323" t="s">
        <v>282</v>
      </c>
      <c r="C323" t="s">
        <v>270</v>
      </c>
      <c r="D323" t="s">
        <v>304</v>
      </c>
    </row>
    <row r="324" spans="1:4" x14ac:dyDescent="0.2">
      <c r="A324" t="s">
        <v>85</v>
      </c>
      <c r="B324" t="s">
        <v>284</v>
      </c>
      <c r="C324" t="s">
        <v>286</v>
      </c>
      <c r="D324" t="s">
        <v>304</v>
      </c>
    </row>
    <row r="325" spans="1:4" x14ac:dyDescent="0.2">
      <c r="A325" t="s">
        <v>484</v>
      </c>
      <c r="B325" t="s">
        <v>291</v>
      </c>
      <c r="C325" t="s">
        <v>270</v>
      </c>
      <c r="D325" t="s">
        <v>304</v>
      </c>
    </row>
    <row r="326" spans="1:4" x14ac:dyDescent="0.2">
      <c r="A326" t="s">
        <v>64</v>
      </c>
      <c r="B326" t="s">
        <v>301</v>
      </c>
      <c r="C326" t="s">
        <v>266</v>
      </c>
      <c r="D326" t="s">
        <v>304</v>
      </c>
    </row>
    <row r="327" spans="1:4" x14ac:dyDescent="0.2">
      <c r="A327" t="s">
        <v>380</v>
      </c>
      <c r="B327" t="s">
        <v>299</v>
      </c>
      <c r="C327" t="s">
        <v>296</v>
      </c>
      <c r="D327" t="s">
        <v>304</v>
      </c>
    </row>
    <row r="328" spans="1:4" x14ac:dyDescent="0.2">
      <c r="A328" t="s">
        <v>397</v>
      </c>
      <c r="B328" t="s">
        <v>280</v>
      </c>
      <c r="C328" t="s">
        <v>312</v>
      </c>
      <c r="D328" t="s">
        <v>304</v>
      </c>
    </row>
    <row r="329" spans="1:4" x14ac:dyDescent="0.2">
      <c r="A329" t="s">
        <v>102</v>
      </c>
      <c r="B329" t="s">
        <v>297</v>
      </c>
      <c r="C329" t="s">
        <v>270</v>
      </c>
      <c r="D329" t="s">
        <v>304</v>
      </c>
    </row>
    <row r="330" spans="1:4" x14ac:dyDescent="0.2">
      <c r="A330" t="s">
        <v>164</v>
      </c>
      <c r="B330" t="s">
        <v>297</v>
      </c>
      <c r="C330" t="s">
        <v>317</v>
      </c>
      <c r="D330" t="s">
        <v>304</v>
      </c>
    </row>
    <row r="331" spans="1:4" x14ac:dyDescent="0.2">
      <c r="A331" t="s">
        <v>27</v>
      </c>
      <c r="B331" t="s">
        <v>310</v>
      </c>
      <c r="C331" t="s">
        <v>270</v>
      </c>
      <c r="D331" t="s">
        <v>304</v>
      </c>
    </row>
    <row r="332" spans="1:4" x14ac:dyDescent="0.2">
      <c r="A332" t="s">
        <v>217</v>
      </c>
      <c r="B332" t="s">
        <v>269</v>
      </c>
      <c r="C332" t="s">
        <v>273</v>
      </c>
      <c r="D332" t="s">
        <v>304</v>
      </c>
    </row>
    <row r="333" spans="1:4" x14ac:dyDescent="0.2">
      <c r="A333" t="s">
        <v>181</v>
      </c>
      <c r="B333" t="s">
        <v>282</v>
      </c>
      <c r="C333" t="s">
        <v>312</v>
      </c>
      <c r="D333" t="s">
        <v>304</v>
      </c>
    </row>
    <row r="334" spans="1:4" x14ac:dyDescent="0.2">
      <c r="A334" t="s">
        <v>476</v>
      </c>
      <c r="B334" t="s">
        <v>302</v>
      </c>
      <c r="C334" t="s">
        <v>312</v>
      </c>
      <c r="D334" t="s">
        <v>304</v>
      </c>
    </row>
    <row r="335" spans="1:4" x14ac:dyDescent="0.2">
      <c r="A335" t="s">
        <v>485</v>
      </c>
      <c r="B335" t="s">
        <v>298</v>
      </c>
      <c r="C335" t="s">
        <v>322</v>
      </c>
      <c r="D335" t="s">
        <v>304</v>
      </c>
    </row>
    <row r="336" spans="1:4" x14ac:dyDescent="0.2">
      <c r="A336" t="s">
        <v>225</v>
      </c>
      <c r="B336" t="s">
        <v>306</v>
      </c>
      <c r="C336" t="s">
        <v>270</v>
      </c>
      <c r="D336" t="s">
        <v>304</v>
      </c>
    </row>
    <row r="337" spans="1:4" x14ac:dyDescent="0.2">
      <c r="A337" t="s">
        <v>67</v>
      </c>
      <c r="B337" t="s">
        <v>297</v>
      </c>
      <c r="C337" t="s">
        <v>263</v>
      </c>
      <c r="D337" t="s">
        <v>304</v>
      </c>
    </row>
    <row r="338" spans="1:4" x14ac:dyDescent="0.2">
      <c r="A338" t="s">
        <v>487</v>
      </c>
      <c r="B338" t="s">
        <v>306</v>
      </c>
      <c r="C338" t="s">
        <v>348</v>
      </c>
      <c r="D338" t="s">
        <v>304</v>
      </c>
    </row>
    <row r="339" spans="1:4" x14ac:dyDescent="0.2">
      <c r="A339" t="s">
        <v>511</v>
      </c>
      <c r="B339" t="s">
        <v>310</v>
      </c>
      <c r="C339" t="s">
        <v>263</v>
      </c>
      <c r="D339" t="s">
        <v>304</v>
      </c>
    </row>
    <row r="340" spans="1:4" x14ac:dyDescent="0.2">
      <c r="A340" t="s">
        <v>477</v>
      </c>
      <c r="B340" t="s">
        <v>276</v>
      </c>
      <c r="C340" t="s">
        <v>478</v>
      </c>
      <c r="D340" t="s">
        <v>304</v>
      </c>
    </row>
    <row r="341" spans="1:4" x14ac:dyDescent="0.2">
      <c r="A341" t="s">
        <v>353</v>
      </c>
      <c r="B341" t="s">
        <v>285</v>
      </c>
      <c r="C341" t="s">
        <v>303</v>
      </c>
      <c r="D341" t="s">
        <v>304</v>
      </c>
    </row>
  </sheetData>
  <sortState ref="A2:D341">
    <sortCondition ref="D2:D341"/>
    <sortCondition ref="A2:A3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pane ySplit="1" topLeftCell="A2" activePane="bottomLeft" state="frozen"/>
      <selection pane="bottomLeft"/>
    </sheetView>
  </sheetViews>
  <sheetFormatPr defaultRowHeight="12.75" x14ac:dyDescent="0.2"/>
  <cols>
    <col min="1" max="1" width="23.140625" bestFit="1" customWidth="1"/>
    <col min="2" max="3" width="10.85546875" bestFit="1" customWidth="1"/>
    <col min="4" max="4" width="17.28515625" bestFit="1" customWidth="1"/>
    <col min="5" max="5" width="10.85546875" style="36" bestFit="1" customWidth="1"/>
  </cols>
  <sheetData>
    <row r="1" spans="1:5" x14ac:dyDescent="0.2">
      <c r="A1" t="s">
        <v>7</v>
      </c>
      <c r="B1" t="s">
        <v>432</v>
      </c>
      <c r="C1" t="s">
        <v>433</v>
      </c>
      <c r="D1" t="s">
        <v>366</v>
      </c>
      <c r="E1" t="s">
        <v>434</v>
      </c>
    </row>
    <row r="2" spans="1:5" x14ac:dyDescent="0.2">
      <c r="A2" t="s">
        <v>50</v>
      </c>
      <c r="B2" s="45">
        <v>54</v>
      </c>
      <c r="C2" s="45">
        <v>54.1</v>
      </c>
      <c r="D2">
        <v>2</v>
      </c>
      <c r="E2" s="46">
        <f>IF(D2&gt;3,"TBD",B2)</f>
        <v>54</v>
      </c>
    </row>
    <row r="3" spans="1:5" x14ac:dyDescent="0.2">
      <c r="A3" t="s">
        <v>98</v>
      </c>
      <c r="B3" s="45">
        <v>50</v>
      </c>
      <c r="C3" s="45">
        <v>55.8</v>
      </c>
      <c r="D3">
        <v>4</v>
      </c>
      <c r="E3" s="46" t="str">
        <f t="shared" ref="E3:E66" si="0">IF(D3&gt;3,"TBD",B3)</f>
        <v>TBD</v>
      </c>
    </row>
    <row r="4" spans="1:5" x14ac:dyDescent="0.2">
      <c r="A4" t="s">
        <v>51</v>
      </c>
      <c r="B4" s="45">
        <v>45</v>
      </c>
      <c r="C4" s="45">
        <v>51.5</v>
      </c>
      <c r="D4">
        <v>2</v>
      </c>
      <c r="E4" s="46">
        <f t="shared" si="0"/>
        <v>45</v>
      </c>
    </row>
    <row r="5" spans="1:5" x14ac:dyDescent="0.2">
      <c r="A5" t="s">
        <v>26</v>
      </c>
      <c r="B5" s="45">
        <v>42</v>
      </c>
      <c r="C5" s="45">
        <v>42.6</v>
      </c>
      <c r="D5">
        <v>3</v>
      </c>
      <c r="E5" s="46">
        <f t="shared" si="0"/>
        <v>42</v>
      </c>
    </row>
    <row r="6" spans="1:5" x14ac:dyDescent="0.2">
      <c r="A6" t="s">
        <v>40</v>
      </c>
      <c r="B6" s="45">
        <v>40</v>
      </c>
      <c r="C6" s="45">
        <v>47.3</v>
      </c>
      <c r="D6">
        <v>3</v>
      </c>
      <c r="E6" s="46">
        <f t="shared" si="0"/>
        <v>40</v>
      </c>
    </row>
    <row r="7" spans="1:5" x14ac:dyDescent="0.2">
      <c r="A7" t="s">
        <v>101</v>
      </c>
      <c r="B7" s="45">
        <v>36</v>
      </c>
      <c r="C7" s="45">
        <v>46.5</v>
      </c>
      <c r="D7">
        <v>4</v>
      </c>
      <c r="E7" s="46" t="str">
        <f t="shared" si="0"/>
        <v>TBD</v>
      </c>
    </row>
    <row r="8" spans="1:5" x14ac:dyDescent="0.2">
      <c r="A8" t="s">
        <v>77</v>
      </c>
      <c r="B8" s="45">
        <v>32</v>
      </c>
      <c r="C8" s="45">
        <v>41.7</v>
      </c>
      <c r="D8">
        <v>2</v>
      </c>
      <c r="E8" s="46">
        <f t="shared" si="0"/>
        <v>32</v>
      </c>
    </row>
    <row r="9" spans="1:5" x14ac:dyDescent="0.2">
      <c r="A9" t="s">
        <v>55</v>
      </c>
      <c r="B9" s="45">
        <v>32</v>
      </c>
      <c r="C9" s="45">
        <v>36.4</v>
      </c>
      <c r="D9">
        <v>2</v>
      </c>
      <c r="E9" s="46">
        <f t="shared" si="0"/>
        <v>32</v>
      </c>
    </row>
    <row r="10" spans="1:5" x14ac:dyDescent="0.2">
      <c r="A10" t="s">
        <v>99</v>
      </c>
      <c r="B10" s="45">
        <v>32</v>
      </c>
      <c r="C10" s="45">
        <v>37.5</v>
      </c>
      <c r="D10">
        <v>4</v>
      </c>
      <c r="E10" s="46" t="str">
        <f t="shared" si="0"/>
        <v>TBD</v>
      </c>
    </row>
    <row r="11" spans="1:5" x14ac:dyDescent="0.2">
      <c r="A11" t="s">
        <v>52</v>
      </c>
      <c r="B11" s="45">
        <v>30</v>
      </c>
      <c r="C11" s="45">
        <v>39.700000000000003</v>
      </c>
      <c r="D11">
        <v>2</v>
      </c>
      <c r="E11" s="46">
        <f t="shared" si="0"/>
        <v>30</v>
      </c>
    </row>
    <row r="12" spans="1:5" x14ac:dyDescent="0.2">
      <c r="A12" t="s">
        <v>24</v>
      </c>
      <c r="B12" s="45">
        <v>29</v>
      </c>
      <c r="C12" s="45">
        <v>38.700000000000003</v>
      </c>
      <c r="D12">
        <v>2</v>
      </c>
      <c r="E12" s="46">
        <f t="shared" si="0"/>
        <v>29</v>
      </c>
    </row>
    <row r="13" spans="1:5" x14ac:dyDescent="0.2">
      <c r="A13" t="s">
        <v>100</v>
      </c>
      <c r="B13" s="45">
        <v>28</v>
      </c>
      <c r="C13" s="45">
        <v>48.9</v>
      </c>
      <c r="D13">
        <v>4</v>
      </c>
      <c r="E13" s="46" t="str">
        <f t="shared" si="0"/>
        <v>TBD</v>
      </c>
    </row>
    <row r="14" spans="1:5" x14ac:dyDescent="0.2">
      <c r="A14" t="s">
        <v>66</v>
      </c>
      <c r="B14" s="45">
        <v>26</v>
      </c>
      <c r="C14" s="45">
        <v>28</v>
      </c>
      <c r="D14">
        <v>2</v>
      </c>
      <c r="E14" s="46">
        <f t="shared" si="0"/>
        <v>26</v>
      </c>
    </row>
    <row r="15" spans="1:5" x14ac:dyDescent="0.2">
      <c r="A15" t="s">
        <v>73</v>
      </c>
      <c r="B15" s="45">
        <v>26</v>
      </c>
      <c r="C15" s="45">
        <v>38.5</v>
      </c>
      <c r="D15">
        <v>2</v>
      </c>
      <c r="E15" s="46">
        <f t="shared" si="0"/>
        <v>26</v>
      </c>
    </row>
    <row r="16" spans="1:5" x14ac:dyDescent="0.2">
      <c r="A16" t="s">
        <v>87</v>
      </c>
      <c r="B16" s="45">
        <v>26</v>
      </c>
      <c r="C16" s="45">
        <v>30.3</v>
      </c>
      <c r="D16">
        <v>2</v>
      </c>
      <c r="E16" s="46">
        <f t="shared" si="0"/>
        <v>26</v>
      </c>
    </row>
    <row r="17" spans="1:5" x14ac:dyDescent="0.2">
      <c r="A17" t="s">
        <v>31</v>
      </c>
      <c r="B17" s="45">
        <v>26</v>
      </c>
      <c r="C17" s="45">
        <v>33</v>
      </c>
      <c r="D17">
        <v>2</v>
      </c>
      <c r="E17" s="46">
        <f t="shared" si="0"/>
        <v>26</v>
      </c>
    </row>
    <row r="18" spans="1:5" x14ac:dyDescent="0.2">
      <c r="A18" t="s">
        <v>20</v>
      </c>
      <c r="B18" s="45">
        <v>26</v>
      </c>
      <c r="C18" s="45">
        <v>28.1</v>
      </c>
      <c r="D18">
        <v>3</v>
      </c>
      <c r="E18" s="46">
        <f t="shared" si="0"/>
        <v>26</v>
      </c>
    </row>
    <row r="19" spans="1:5" x14ac:dyDescent="0.2">
      <c r="A19" t="s">
        <v>91</v>
      </c>
      <c r="B19" s="45">
        <v>25</v>
      </c>
      <c r="C19" s="45">
        <v>28.1</v>
      </c>
      <c r="D19">
        <v>2</v>
      </c>
      <c r="E19" s="46">
        <f t="shared" si="0"/>
        <v>25</v>
      </c>
    </row>
    <row r="20" spans="1:5" x14ac:dyDescent="0.2">
      <c r="A20" t="s">
        <v>43</v>
      </c>
      <c r="B20" s="45">
        <v>24</v>
      </c>
      <c r="C20" s="45">
        <v>20.3</v>
      </c>
      <c r="D20">
        <v>5</v>
      </c>
      <c r="E20" s="46" t="str">
        <f t="shared" si="0"/>
        <v>TBD</v>
      </c>
    </row>
    <row r="21" spans="1:5" x14ac:dyDescent="0.2">
      <c r="A21" t="s">
        <v>28</v>
      </c>
      <c r="B21" s="45">
        <v>24</v>
      </c>
      <c r="C21" s="45">
        <v>17.8</v>
      </c>
      <c r="D21">
        <v>6</v>
      </c>
      <c r="E21" s="46" t="str">
        <f t="shared" si="0"/>
        <v>TBD</v>
      </c>
    </row>
    <row r="22" spans="1:5" x14ac:dyDescent="0.2">
      <c r="A22" t="s">
        <v>108</v>
      </c>
      <c r="B22" s="45">
        <v>23</v>
      </c>
      <c r="C22" s="45">
        <v>32.799999999999997</v>
      </c>
      <c r="D22">
        <v>4</v>
      </c>
      <c r="E22" s="46" t="str">
        <f t="shared" si="0"/>
        <v>TBD</v>
      </c>
    </row>
    <row r="23" spans="1:5" x14ac:dyDescent="0.2">
      <c r="A23" t="s">
        <v>105</v>
      </c>
      <c r="B23" s="45">
        <v>22</v>
      </c>
      <c r="C23" s="45">
        <v>21.8</v>
      </c>
      <c r="D23">
        <v>2</v>
      </c>
      <c r="E23" s="46">
        <f t="shared" si="0"/>
        <v>22</v>
      </c>
    </row>
    <row r="24" spans="1:5" x14ac:dyDescent="0.2">
      <c r="A24" t="s">
        <v>63</v>
      </c>
      <c r="B24" s="45">
        <v>22</v>
      </c>
      <c r="C24" s="45">
        <v>27.2</v>
      </c>
      <c r="D24">
        <v>2</v>
      </c>
      <c r="E24" s="46">
        <f t="shared" si="0"/>
        <v>22</v>
      </c>
    </row>
    <row r="25" spans="1:5" x14ac:dyDescent="0.2">
      <c r="A25" t="s">
        <v>59</v>
      </c>
      <c r="B25" s="45">
        <v>22</v>
      </c>
      <c r="C25" s="45">
        <v>32.6</v>
      </c>
      <c r="D25">
        <v>3</v>
      </c>
      <c r="E25" s="46">
        <f t="shared" si="0"/>
        <v>22</v>
      </c>
    </row>
    <row r="26" spans="1:5" x14ac:dyDescent="0.2">
      <c r="A26" t="s">
        <v>83</v>
      </c>
      <c r="B26" s="45">
        <v>22</v>
      </c>
      <c r="C26" s="45">
        <v>18.600000000000001</v>
      </c>
      <c r="D26">
        <v>5</v>
      </c>
      <c r="E26" s="46" t="str">
        <f t="shared" si="0"/>
        <v>TBD</v>
      </c>
    </row>
    <row r="27" spans="1:5" x14ac:dyDescent="0.2">
      <c r="A27" t="s">
        <v>113</v>
      </c>
      <c r="B27" s="45">
        <v>21</v>
      </c>
      <c r="C27" s="45">
        <v>52</v>
      </c>
      <c r="D27">
        <v>4</v>
      </c>
      <c r="E27" s="46" t="str">
        <f t="shared" si="0"/>
        <v>TBD</v>
      </c>
    </row>
    <row r="28" spans="1:5" x14ac:dyDescent="0.2">
      <c r="A28" t="s">
        <v>70</v>
      </c>
      <c r="B28" s="45">
        <v>21</v>
      </c>
      <c r="C28" s="45">
        <v>18.2</v>
      </c>
      <c r="D28">
        <v>5</v>
      </c>
      <c r="E28" s="46" t="str">
        <f t="shared" si="0"/>
        <v>TBD</v>
      </c>
    </row>
    <row r="29" spans="1:5" x14ac:dyDescent="0.2">
      <c r="A29" t="s">
        <v>22</v>
      </c>
      <c r="B29" s="45">
        <v>20</v>
      </c>
      <c r="C29" s="45">
        <v>25.3</v>
      </c>
      <c r="D29">
        <v>2</v>
      </c>
      <c r="E29" s="46">
        <f t="shared" si="0"/>
        <v>20</v>
      </c>
    </row>
    <row r="30" spans="1:5" x14ac:dyDescent="0.2">
      <c r="A30" t="s">
        <v>61</v>
      </c>
      <c r="B30" s="45">
        <v>20</v>
      </c>
      <c r="C30" s="45">
        <v>22.2</v>
      </c>
      <c r="D30">
        <v>3</v>
      </c>
      <c r="E30" s="46">
        <f t="shared" si="0"/>
        <v>20</v>
      </c>
    </row>
    <row r="31" spans="1:5" x14ac:dyDescent="0.2">
      <c r="A31" t="s">
        <v>72</v>
      </c>
      <c r="B31" s="45">
        <v>19</v>
      </c>
      <c r="C31" s="45">
        <v>21.4</v>
      </c>
      <c r="D31">
        <v>2</v>
      </c>
      <c r="E31" s="46">
        <f t="shared" si="0"/>
        <v>19</v>
      </c>
    </row>
    <row r="32" spans="1:5" x14ac:dyDescent="0.2">
      <c r="A32" t="s">
        <v>67</v>
      </c>
      <c r="B32" s="45">
        <v>19</v>
      </c>
      <c r="C32" s="45">
        <v>27.5</v>
      </c>
      <c r="D32">
        <v>2</v>
      </c>
      <c r="E32" s="46">
        <f t="shared" si="0"/>
        <v>19</v>
      </c>
    </row>
    <row r="33" spans="1:5" x14ac:dyDescent="0.2">
      <c r="A33" t="s">
        <v>30</v>
      </c>
      <c r="B33" s="45">
        <v>19</v>
      </c>
      <c r="C33" s="45">
        <v>21.1</v>
      </c>
      <c r="D33">
        <v>2</v>
      </c>
      <c r="E33" s="46">
        <f t="shared" si="0"/>
        <v>19</v>
      </c>
    </row>
    <row r="34" spans="1:5" x14ac:dyDescent="0.2">
      <c r="A34" t="s">
        <v>19</v>
      </c>
      <c r="B34" s="45">
        <v>19</v>
      </c>
      <c r="C34" s="45">
        <v>15.4</v>
      </c>
      <c r="D34">
        <v>3</v>
      </c>
      <c r="E34" s="46">
        <f t="shared" si="0"/>
        <v>19</v>
      </c>
    </row>
    <row r="35" spans="1:5" x14ac:dyDescent="0.2">
      <c r="A35" t="s">
        <v>109</v>
      </c>
      <c r="B35" s="45">
        <v>18</v>
      </c>
      <c r="C35" s="45">
        <v>18.600000000000001</v>
      </c>
      <c r="D35">
        <v>2</v>
      </c>
      <c r="E35" s="46">
        <f t="shared" si="0"/>
        <v>18</v>
      </c>
    </row>
    <row r="36" spans="1:5" x14ac:dyDescent="0.2">
      <c r="A36" t="s">
        <v>84</v>
      </c>
      <c r="B36" s="45">
        <v>18</v>
      </c>
      <c r="C36" s="45">
        <v>25.1</v>
      </c>
      <c r="D36">
        <v>2</v>
      </c>
      <c r="E36" s="46">
        <f t="shared" si="0"/>
        <v>18</v>
      </c>
    </row>
    <row r="37" spans="1:5" x14ac:dyDescent="0.2">
      <c r="A37" t="s">
        <v>114</v>
      </c>
      <c r="B37" s="45">
        <v>18</v>
      </c>
      <c r="C37" s="45">
        <v>26</v>
      </c>
      <c r="D37">
        <v>4</v>
      </c>
      <c r="E37" s="46" t="str">
        <f t="shared" si="0"/>
        <v>TBD</v>
      </c>
    </row>
    <row r="38" spans="1:5" x14ac:dyDescent="0.2">
      <c r="A38" t="s">
        <v>106</v>
      </c>
      <c r="B38" s="45">
        <v>18</v>
      </c>
      <c r="C38" s="45">
        <v>30</v>
      </c>
      <c r="D38">
        <v>4</v>
      </c>
      <c r="E38" s="46" t="str">
        <f t="shared" si="0"/>
        <v>TBD</v>
      </c>
    </row>
    <row r="39" spans="1:5" x14ac:dyDescent="0.2">
      <c r="A39" t="s">
        <v>49</v>
      </c>
      <c r="B39" s="45">
        <v>16</v>
      </c>
      <c r="C39" s="45">
        <v>20.399999999999999</v>
      </c>
      <c r="D39">
        <v>2</v>
      </c>
      <c r="E39" s="46">
        <f t="shared" si="0"/>
        <v>16</v>
      </c>
    </row>
    <row r="40" spans="1:5" x14ac:dyDescent="0.2">
      <c r="A40" t="s">
        <v>111</v>
      </c>
      <c r="B40" s="45">
        <v>16</v>
      </c>
      <c r="C40" s="45">
        <v>14.7</v>
      </c>
      <c r="D40">
        <v>2</v>
      </c>
      <c r="E40" s="46">
        <f t="shared" si="0"/>
        <v>16</v>
      </c>
    </row>
    <row r="41" spans="1:5" x14ac:dyDescent="0.2">
      <c r="A41" t="s">
        <v>195</v>
      </c>
      <c r="B41" s="45">
        <v>16</v>
      </c>
      <c r="C41" s="45">
        <v>21.3</v>
      </c>
      <c r="D41">
        <v>3</v>
      </c>
      <c r="E41" s="46">
        <f t="shared" si="0"/>
        <v>16</v>
      </c>
    </row>
    <row r="42" spans="1:5" x14ac:dyDescent="0.2">
      <c r="A42" t="s">
        <v>35</v>
      </c>
      <c r="B42" s="45">
        <v>16</v>
      </c>
      <c r="C42" s="45">
        <v>20</v>
      </c>
      <c r="D42">
        <v>3</v>
      </c>
      <c r="E42" s="46">
        <f t="shared" si="0"/>
        <v>16</v>
      </c>
    </row>
    <row r="43" spans="1:5" x14ac:dyDescent="0.2">
      <c r="A43" t="s">
        <v>112</v>
      </c>
      <c r="B43" s="45">
        <v>16</v>
      </c>
      <c r="C43" s="45">
        <v>15</v>
      </c>
      <c r="D43">
        <v>4</v>
      </c>
      <c r="E43" s="46" t="str">
        <f t="shared" si="0"/>
        <v>TBD</v>
      </c>
    </row>
    <row r="44" spans="1:5" x14ac:dyDescent="0.2">
      <c r="A44" t="s">
        <v>88</v>
      </c>
      <c r="B44" s="45">
        <v>16</v>
      </c>
      <c r="C44" s="45">
        <v>21</v>
      </c>
      <c r="D44">
        <v>3</v>
      </c>
      <c r="E44" s="46">
        <f t="shared" si="0"/>
        <v>16</v>
      </c>
    </row>
    <row r="45" spans="1:5" x14ac:dyDescent="0.2">
      <c r="A45" t="s">
        <v>54</v>
      </c>
      <c r="B45" s="45">
        <v>15</v>
      </c>
      <c r="C45" s="45">
        <v>16.5</v>
      </c>
      <c r="D45">
        <v>2</v>
      </c>
      <c r="E45" s="46">
        <f t="shared" si="0"/>
        <v>15</v>
      </c>
    </row>
    <row r="46" spans="1:5" x14ac:dyDescent="0.2">
      <c r="A46" t="s">
        <v>25</v>
      </c>
      <c r="B46" s="45">
        <v>15</v>
      </c>
      <c r="C46" s="45">
        <v>15.4</v>
      </c>
      <c r="D46">
        <v>2</v>
      </c>
      <c r="E46" s="46">
        <f t="shared" si="0"/>
        <v>15</v>
      </c>
    </row>
    <row r="47" spans="1:5" x14ac:dyDescent="0.2">
      <c r="A47" t="s">
        <v>18</v>
      </c>
      <c r="B47" s="45">
        <v>15</v>
      </c>
      <c r="C47" s="45">
        <v>7.4</v>
      </c>
      <c r="D47">
        <v>2</v>
      </c>
      <c r="E47" s="46">
        <f t="shared" si="0"/>
        <v>15</v>
      </c>
    </row>
    <row r="48" spans="1:5" x14ac:dyDescent="0.2">
      <c r="A48" t="s">
        <v>232</v>
      </c>
      <c r="B48" s="45">
        <v>15</v>
      </c>
      <c r="C48" s="45" t="s">
        <v>435</v>
      </c>
      <c r="D48">
        <v>3</v>
      </c>
      <c r="E48" s="46">
        <f t="shared" si="0"/>
        <v>15</v>
      </c>
    </row>
    <row r="49" spans="1:5" x14ac:dyDescent="0.2">
      <c r="A49" t="s">
        <v>201</v>
      </c>
      <c r="B49" s="45">
        <v>15</v>
      </c>
      <c r="C49" s="45">
        <v>12.5</v>
      </c>
      <c r="D49">
        <v>3</v>
      </c>
      <c r="E49" s="46">
        <f t="shared" si="0"/>
        <v>15</v>
      </c>
    </row>
    <row r="50" spans="1:5" x14ac:dyDescent="0.2">
      <c r="A50" t="s">
        <v>57</v>
      </c>
      <c r="B50" s="45">
        <v>15</v>
      </c>
      <c r="C50" s="45">
        <v>26.4</v>
      </c>
      <c r="D50">
        <v>3</v>
      </c>
      <c r="E50" s="46">
        <f t="shared" si="0"/>
        <v>15</v>
      </c>
    </row>
    <row r="51" spans="1:5" x14ac:dyDescent="0.2">
      <c r="A51" t="s">
        <v>178</v>
      </c>
      <c r="B51" s="45">
        <v>15</v>
      </c>
      <c r="C51" s="45">
        <v>5.7</v>
      </c>
      <c r="D51">
        <v>3</v>
      </c>
      <c r="E51" s="46">
        <f t="shared" si="0"/>
        <v>15</v>
      </c>
    </row>
    <row r="52" spans="1:5" x14ac:dyDescent="0.2">
      <c r="A52" t="s">
        <v>85</v>
      </c>
      <c r="B52" s="45">
        <v>14</v>
      </c>
      <c r="C52" s="45">
        <v>17.100000000000001</v>
      </c>
      <c r="D52">
        <v>2</v>
      </c>
      <c r="E52" s="46">
        <f t="shared" si="0"/>
        <v>14</v>
      </c>
    </row>
    <row r="53" spans="1:5" x14ac:dyDescent="0.2">
      <c r="A53" t="s">
        <v>107</v>
      </c>
      <c r="B53" s="45">
        <v>14</v>
      </c>
      <c r="C53" s="45">
        <v>22.7</v>
      </c>
      <c r="D53">
        <v>2</v>
      </c>
      <c r="E53" s="46">
        <f t="shared" si="0"/>
        <v>14</v>
      </c>
    </row>
    <row r="54" spans="1:5" x14ac:dyDescent="0.2">
      <c r="A54" t="s">
        <v>102</v>
      </c>
      <c r="B54" s="45">
        <v>14</v>
      </c>
      <c r="C54" s="45">
        <v>10.1</v>
      </c>
      <c r="D54">
        <v>2</v>
      </c>
      <c r="E54" s="46">
        <f t="shared" si="0"/>
        <v>14</v>
      </c>
    </row>
    <row r="55" spans="1:5" x14ac:dyDescent="0.2">
      <c r="A55" t="s">
        <v>120</v>
      </c>
      <c r="B55" s="45">
        <v>14</v>
      </c>
      <c r="C55" s="45">
        <v>1.9</v>
      </c>
      <c r="D55">
        <v>4</v>
      </c>
      <c r="E55" s="46" t="str">
        <f t="shared" si="0"/>
        <v>TBD</v>
      </c>
    </row>
    <row r="56" spans="1:5" x14ac:dyDescent="0.2">
      <c r="A56" t="s">
        <v>94</v>
      </c>
      <c r="B56" s="45">
        <v>14</v>
      </c>
      <c r="C56" s="45">
        <v>12.1</v>
      </c>
      <c r="D56">
        <v>5</v>
      </c>
      <c r="E56" s="46" t="str">
        <f t="shared" si="0"/>
        <v>TBD</v>
      </c>
    </row>
    <row r="57" spans="1:5" x14ac:dyDescent="0.2">
      <c r="A57" t="s">
        <v>29</v>
      </c>
      <c r="B57" s="45">
        <v>14</v>
      </c>
      <c r="C57" s="45">
        <v>25.6</v>
      </c>
      <c r="D57">
        <v>3</v>
      </c>
      <c r="E57" s="46">
        <f t="shared" si="0"/>
        <v>14</v>
      </c>
    </row>
    <row r="58" spans="1:5" x14ac:dyDescent="0.2">
      <c r="A58" t="s">
        <v>65</v>
      </c>
      <c r="B58" s="45">
        <v>13</v>
      </c>
      <c r="C58" s="45">
        <v>22</v>
      </c>
      <c r="D58">
        <v>2</v>
      </c>
      <c r="E58" s="46">
        <f t="shared" si="0"/>
        <v>13</v>
      </c>
    </row>
    <row r="59" spans="1:5" x14ac:dyDescent="0.2">
      <c r="A59" t="s">
        <v>27</v>
      </c>
      <c r="B59" s="45">
        <v>13</v>
      </c>
      <c r="C59" s="45">
        <v>13.7</v>
      </c>
      <c r="D59">
        <v>2</v>
      </c>
      <c r="E59" s="46">
        <f t="shared" si="0"/>
        <v>13</v>
      </c>
    </row>
    <row r="60" spans="1:5" x14ac:dyDescent="0.2">
      <c r="A60" t="s">
        <v>127</v>
      </c>
      <c r="B60" s="45">
        <v>13</v>
      </c>
      <c r="C60" s="45">
        <v>15.8</v>
      </c>
      <c r="D60">
        <v>2</v>
      </c>
      <c r="E60" s="46">
        <f t="shared" si="0"/>
        <v>13</v>
      </c>
    </row>
    <row r="61" spans="1:5" x14ac:dyDescent="0.2">
      <c r="A61" t="s">
        <v>34</v>
      </c>
      <c r="B61" s="45">
        <v>13</v>
      </c>
      <c r="C61" s="45">
        <v>18.399999999999999</v>
      </c>
      <c r="D61">
        <v>3</v>
      </c>
      <c r="E61" s="46">
        <f t="shared" si="0"/>
        <v>13</v>
      </c>
    </row>
    <row r="62" spans="1:5" x14ac:dyDescent="0.2">
      <c r="A62" t="s">
        <v>151</v>
      </c>
      <c r="B62" s="45">
        <v>13</v>
      </c>
      <c r="C62" s="45">
        <v>22.5</v>
      </c>
      <c r="D62">
        <v>3</v>
      </c>
      <c r="E62" s="46">
        <f t="shared" si="0"/>
        <v>13</v>
      </c>
    </row>
    <row r="63" spans="1:5" x14ac:dyDescent="0.2">
      <c r="A63" t="s">
        <v>103</v>
      </c>
      <c r="B63" s="45">
        <v>13</v>
      </c>
      <c r="C63" s="45">
        <v>28.1</v>
      </c>
      <c r="D63">
        <v>3</v>
      </c>
      <c r="E63" s="46">
        <f t="shared" si="0"/>
        <v>13</v>
      </c>
    </row>
    <row r="64" spans="1:5" x14ac:dyDescent="0.2">
      <c r="A64" t="s">
        <v>64</v>
      </c>
      <c r="B64" s="45">
        <v>12</v>
      </c>
      <c r="C64" s="45">
        <v>13.1</v>
      </c>
      <c r="D64">
        <v>2</v>
      </c>
      <c r="E64" s="46">
        <f t="shared" si="0"/>
        <v>12</v>
      </c>
    </row>
    <row r="65" spans="1:5" x14ac:dyDescent="0.2">
      <c r="A65" t="s">
        <v>71</v>
      </c>
      <c r="B65" s="45">
        <v>12</v>
      </c>
      <c r="C65" s="45">
        <v>16.7</v>
      </c>
      <c r="D65">
        <v>2</v>
      </c>
      <c r="E65" s="46">
        <f t="shared" si="0"/>
        <v>12</v>
      </c>
    </row>
    <row r="66" spans="1:5" x14ac:dyDescent="0.2">
      <c r="A66" t="s">
        <v>44</v>
      </c>
      <c r="B66" s="45">
        <v>12</v>
      </c>
      <c r="C66" s="45">
        <v>7.1</v>
      </c>
      <c r="D66">
        <v>2</v>
      </c>
      <c r="E66" s="46">
        <f t="shared" si="0"/>
        <v>12</v>
      </c>
    </row>
    <row r="67" spans="1:5" x14ac:dyDescent="0.2">
      <c r="A67" t="s">
        <v>161</v>
      </c>
      <c r="B67" s="45">
        <v>12</v>
      </c>
      <c r="C67" s="45">
        <v>12.3</v>
      </c>
      <c r="D67">
        <v>2</v>
      </c>
      <c r="E67" s="46">
        <f t="shared" ref="E67:E130" si="1">IF(D67&gt;3,"TBD",B67)</f>
        <v>12</v>
      </c>
    </row>
    <row r="68" spans="1:5" x14ac:dyDescent="0.2">
      <c r="A68" t="s">
        <v>369</v>
      </c>
      <c r="B68" s="45">
        <v>12</v>
      </c>
      <c r="C68" s="45">
        <v>6.2</v>
      </c>
      <c r="D68">
        <v>2</v>
      </c>
      <c r="E68" s="46">
        <f t="shared" si="1"/>
        <v>12</v>
      </c>
    </row>
    <row r="69" spans="1:5" x14ac:dyDescent="0.2">
      <c r="A69" t="s">
        <v>69</v>
      </c>
      <c r="B69" s="45">
        <v>12</v>
      </c>
      <c r="C69" s="45">
        <v>23.1</v>
      </c>
      <c r="D69">
        <v>3</v>
      </c>
      <c r="E69" s="46">
        <f t="shared" si="1"/>
        <v>12</v>
      </c>
    </row>
    <row r="70" spans="1:5" x14ac:dyDescent="0.2">
      <c r="A70" t="s">
        <v>42</v>
      </c>
      <c r="B70" s="45">
        <v>12</v>
      </c>
      <c r="C70" s="45">
        <v>26.1</v>
      </c>
      <c r="D70">
        <v>3</v>
      </c>
      <c r="E70" s="46">
        <f t="shared" si="1"/>
        <v>12</v>
      </c>
    </row>
    <row r="71" spans="1:5" x14ac:dyDescent="0.2">
      <c r="A71" t="s">
        <v>122</v>
      </c>
      <c r="B71" s="45">
        <v>12</v>
      </c>
      <c r="C71" s="45">
        <v>23.5</v>
      </c>
      <c r="D71">
        <v>3</v>
      </c>
      <c r="E71" s="46">
        <f t="shared" si="1"/>
        <v>12</v>
      </c>
    </row>
    <row r="72" spans="1:5" x14ac:dyDescent="0.2">
      <c r="A72" t="s">
        <v>196</v>
      </c>
      <c r="B72" s="45">
        <v>11</v>
      </c>
      <c r="C72" s="45">
        <v>5.5</v>
      </c>
      <c r="D72">
        <v>2</v>
      </c>
      <c r="E72" s="46">
        <f t="shared" si="1"/>
        <v>11</v>
      </c>
    </row>
    <row r="73" spans="1:5" x14ac:dyDescent="0.2">
      <c r="A73" t="s">
        <v>146</v>
      </c>
      <c r="B73" s="45">
        <v>11</v>
      </c>
      <c r="C73" s="45">
        <v>15.3</v>
      </c>
      <c r="D73">
        <v>2</v>
      </c>
      <c r="E73" s="46">
        <f t="shared" si="1"/>
        <v>11</v>
      </c>
    </row>
    <row r="74" spans="1:5" x14ac:dyDescent="0.2">
      <c r="A74" t="s">
        <v>17</v>
      </c>
      <c r="B74" s="45">
        <v>11</v>
      </c>
      <c r="C74" s="45">
        <v>10.7</v>
      </c>
      <c r="D74">
        <v>2</v>
      </c>
      <c r="E74" s="46">
        <f t="shared" si="1"/>
        <v>11</v>
      </c>
    </row>
    <row r="75" spans="1:5" x14ac:dyDescent="0.2">
      <c r="A75" t="s">
        <v>39</v>
      </c>
      <c r="B75" s="45">
        <v>11</v>
      </c>
      <c r="C75" s="45">
        <v>8.1999999999999993</v>
      </c>
      <c r="D75">
        <v>2</v>
      </c>
      <c r="E75" s="46">
        <f t="shared" si="1"/>
        <v>11</v>
      </c>
    </row>
    <row r="76" spans="1:5" x14ac:dyDescent="0.2">
      <c r="A76" t="s">
        <v>60</v>
      </c>
      <c r="B76" s="45">
        <v>11</v>
      </c>
      <c r="C76" s="45">
        <v>17.600000000000001</v>
      </c>
      <c r="D76">
        <v>3</v>
      </c>
      <c r="E76" s="46">
        <f t="shared" si="1"/>
        <v>11</v>
      </c>
    </row>
    <row r="77" spans="1:5" x14ac:dyDescent="0.2">
      <c r="A77" t="s">
        <v>199</v>
      </c>
      <c r="B77" s="45">
        <v>11</v>
      </c>
      <c r="C77" s="45">
        <v>26.8</v>
      </c>
      <c r="D77">
        <v>3</v>
      </c>
      <c r="E77" s="46">
        <f t="shared" si="1"/>
        <v>11</v>
      </c>
    </row>
    <row r="78" spans="1:5" x14ac:dyDescent="0.2">
      <c r="A78" t="s">
        <v>89</v>
      </c>
      <c r="B78" s="45">
        <v>10</v>
      </c>
      <c r="C78" s="45">
        <v>13.9</v>
      </c>
      <c r="D78">
        <v>2</v>
      </c>
      <c r="E78" s="46">
        <f t="shared" si="1"/>
        <v>10</v>
      </c>
    </row>
    <row r="79" spans="1:5" x14ac:dyDescent="0.2">
      <c r="A79" t="s">
        <v>245</v>
      </c>
      <c r="B79" s="45">
        <v>10</v>
      </c>
      <c r="C79" s="45">
        <v>4.9000000000000004</v>
      </c>
      <c r="D79">
        <v>2</v>
      </c>
      <c r="E79" s="46">
        <f t="shared" si="1"/>
        <v>10</v>
      </c>
    </row>
    <row r="80" spans="1:5" x14ac:dyDescent="0.2">
      <c r="A80" t="s">
        <v>210</v>
      </c>
      <c r="B80" s="45">
        <v>10</v>
      </c>
      <c r="C80" s="45">
        <v>5.5</v>
      </c>
      <c r="D80">
        <v>2</v>
      </c>
      <c r="E80" s="46">
        <f t="shared" si="1"/>
        <v>10</v>
      </c>
    </row>
    <row r="81" spans="1:5" x14ac:dyDescent="0.2">
      <c r="A81" t="s">
        <v>202</v>
      </c>
      <c r="B81" s="45">
        <v>10</v>
      </c>
      <c r="C81" s="45">
        <v>15</v>
      </c>
      <c r="D81">
        <v>3</v>
      </c>
      <c r="E81" s="46">
        <f t="shared" si="1"/>
        <v>10</v>
      </c>
    </row>
    <row r="82" spans="1:5" x14ac:dyDescent="0.2">
      <c r="A82" t="s">
        <v>90</v>
      </c>
      <c r="B82" s="45">
        <v>9</v>
      </c>
      <c r="C82" s="45">
        <v>13.1</v>
      </c>
      <c r="D82">
        <v>2</v>
      </c>
      <c r="E82" s="46">
        <f t="shared" si="1"/>
        <v>9</v>
      </c>
    </row>
    <row r="83" spans="1:5" x14ac:dyDescent="0.2">
      <c r="A83" t="s">
        <v>21</v>
      </c>
      <c r="B83" s="45">
        <v>9</v>
      </c>
      <c r="C83" s="45">
        <v>9.5</v>
      </c>
      <c r="D83">
        <v>2</v>
      </c>
      <c r="E83" s="46">
        <f t="shared" si="1"/>
        <v>9</v>
      </c>
    </row>
    <row r="84" spans="1:5" x14ac:dyDescent="0.2">
      <c r="A84" t="s">
        <v>221</v>
      </c>
      <c r="B84" s="45">
        <v>9</v>
      </c>
      <c r="C84" s="45">
        <v>9.9</v>
      </c>
      <c r="D84">
        <v>2</v>
      </c>
      <c r="E84" s="46">
        <f t="shared" si="1"/>
        <v>9</v>
      </c>
    </row>
    <row r="85" spans="1:5" x14ac:dyDescent="0.2">
      <c r="A85" t="s">
        <v>184</v>
      </c>
      <c r="B85" s="45">
        <v>9</v>
      </c>
      <c r="C85" s="45">
        <v>2.4</v>
      </c>
      <c r="D85">
        <v>2</v>
      </c>
      <c r="E85" s="46">
        <f t="shared" si="1"/>
        <v>9</v>
      </c>
    </row>
    <row r="86" spans="1:5" x14ac:dyDescent="0.2">
      <c r="A86" t="s">
        <v>370</v>
      </c>
      <c r="B86" s="45">
        <v>9</v>
      </c>
      <c r="C86" s="45" t="s">
        <v>435</v>
      </c>
      <c r="D86">
        <v>2</v>
      </c>
      <c r="E86" s="46">
        <f t="shared" si="1"/>
        <v>9</v>
      </c>
    </row>
    <row r="87" spans="1:5" x14ac:dyDescent="0.2">
      <c r="A87" t="s">
        <v>371</v>
      </c>
      <c r="B87" s="45">
        <v>9</v>
      </c>
      <c r="C87" s="45" t="s">
        <v>435</v>
      </c>
      <c r="D87">
        <v>2</v>
      </c>
      <c r="E87" s="46">
        <f t="shared" si="1"/>
        <v>9</v>
      </c>
    </row>
    <row r="88" spans="1:5" x14ac:dyDescent="0.2">
      <c r="A88" t="s">
        <v>166</v>
      </c>
      <c r="B88" s="45">
        <v>9</v>
      </c>
      <c r="C88" s="45">
        <v>13.8</v>
      </c>
      <c r="D88">
        <v>3</v>
      </c>
      <c r="E88" s="46">
        <f t="shared" si="1"/>
        <v>9</v>
      </c>
    </row>
    <row r="89" spans="1:5" x14ac:dyDescent="0.2">
      <c r="A89" t="s">
        <v>47</v>
      </c>
      <c r="B89" s="45">
        <v>9</v>
      </c>
      <c r="C89" s="45">
        <v>8.1</v>
      </c>
      <c r="D89">
        <v>5</v>
      </c>
      <c r="E89" s="46" t="str">
        <f t="shared" si="1"/>
        <v>TBD</v>
      </c>
    </row>
    <row r="90" spans="1:5" x14ac:dyDescent="0.2">
      <c r="A90" t="s">
        <v>230</v>
      </c>
      <c r="B90" s="45">
        <v>9</v>
      </c>
      <c r="C90" s="45">
        <v>4.3</v>
      </c>
      <c r="D90">
        <v>3</v>
      </c>
      <c r="E90" s="46">
        <f t="shared" si="1"/>
        <v>9</v>
      </c>
    </row>
    <row r="91" spans="1:5" x14ac:dyDescent="0.2">
      <c r="A91" t="s">
        <v>163</v>
      </c>
      <c r="B91" s="45">
        <v>9</v>
      </c>
      <c r="C91" s="45">
        <v>19.100000000000001</v>
      </c>
      <c r="D91">
        <v>4</v>
      </c>
      <c r="E91" s="46" t="str">
        <f t="shared" si="1"/>
        <v>TBD</v>
      </c>
    </row>
    <row r="92" spans="1:5" x14ac:dyDescent="0.2">
      <c r="A92" t="s">
        <v>181</v>
      </c>
      <c r="B92" s="45">
        <v>8</v>
      </c>
      <c r="C92" s="45">
        <v>8.5</v>
      </c>
      <c r="D92">
        <v>2</v>
      </c>
      <c r="E92" s="46">
        <f t="shared" si="1"/>
        <v>8</v>
      </c>
    </row>
    <row r="93" spans="1:5" x14ac:dyDescent="0.2">
      <c r="A93" t="s">
        <v>121</v>
      </c>
      <c r="B93" s="45">
        <v>8</v>
      </c>
      <c r="C93" s="45">
        <v>8.8000000000000007</v>
      </c>
      <c r="D93">
        <v>2</v>
      </c>
      <c r="E93" s="46">
        <f t="shared" si="1"/>
        <v>8</v>
      </c>
    </row>
    <row r="94" spans="1:5" x14ac:dyDescent="0.2">
      <c r="A94" t="s">
        <v>189</v>
      </c>
      <c r="B94" s="45">
        <v>8</v>
      </c>
      <c r="C94" s="45">
        <v>9</v>
      </c>
      <c r="D94">
        <v>2</v>
      </c>
      <c r="E94" s="46">
        <f t="shared" si="1"/>
        <v>8</v>
      </c>
    </row>
    <row r="95" spans="1:5" x14ac:dyDescent="0.2">
      <c r="A95" t="s">
        <v>81</v>
      </c>
      <c r="B95" s="45">
        <v>8</v>
      </c>
      <c r="C95" s="45">
        <v>5.8</v>
      </c>
      <c r="D95">
        <v>2</v>
      </c>
      <c r="E95" s="46">
        <f t="shared" si="1"/>
        <v>8</v>
      </c>
    </row>
    <row r="96" spans="1:5" x14ac:dyDescent="0.2">
      <c r="A96" t="s">
        <v>97</v>
      </c>
      <c r="B96" s="45">
        <v>8</v>
      </c>
      <c r="C96" s="45">
        <v>12.1</v>
      </c>
      <c r="D96">
        <v>2</v>
      </c>
      <c r="E96" s="46">
        <f t="shared" si="1"/>
        <v>8</v>
      </c>
    </row>
    <row r="97" spans="1:5" x14ac:dyDescent="0.2">
      <c r="A97" t="s">
        <v>372</v>
      </c>
      <c r="B97" s="45">
        <v>8</v>
      </c>
      <c r="C97" s="45">
        <v>5.0999999999999996</v>
      </c>
      <c r="D97">
        <v>2</v>
      </c>
      <c r="E97" s="46">
        <f t="shared" si="1"/>
        <v>8</v>
      </c>
    </row>
    <row r="98" spans="1:5" x14ac:dyDescent="0.2">
      <c r="A98" t="s">
        <v>23</v>
      </c>
      <c r="B98" s="45">
        <v>8</v>
      </c>
      <c r="C98" s="45" t="s">
        <v>435</v>
      </c>
      <c r="D98">
        <v>2</v>
      </c>
      <c r="E98" s="46">
        <f t="shared" si="1"/>
        <v>8</v>
      </c>
    </row>
    <row r="99" spans="1:5" x14ac:dyDescent="0.2">
      <c r="A99" t="s">
        <v>130</v>
      </c>
      <c r="B99" s="45">
        <v>8</v>
      </c>
      <c r="C99" s="45">
        <v>3.9</v>
      </c>
      <c r="D99">
        <v>2</v>
      </c>
      <c r="E99" s="46">
        <f t="shared" si="1"/>
        <v>8</v>
      </c>
    </row>
    <row r="100" spans="1:5" x14ac:dyDescent="0.2">
      <c r="A100" t="s">
        <v>205</v>
      </c>
      <c r="B100" s="45">
        <v>8</v>
      </c>
      <c r="C100" s="45" t="s">
        <v>435</v>
      </c>
      <c r="D100">
        <v>3</v>
      </c>
      <c r="E100" s="46">
        <f t="shared" si="1"/>
        <v>8</v>
      </c>
    </row>
    <row r="101" spans="1:5" x14ac:dyDescent="0.2">
      <c r="A101" t="s">
        <v>135</v>
      </c>
      <c r="B101" s="45">
        <v>8</v>
      </c>
      <c r="C101" s="45">
        <v>16.3</v>
      </c>
      <c r="D101">
        <v>4</v>
      </c>
      <c r="E101" s="46" t="str">
        <f t="shared" si="1"/>
        <v>TBD</v>
      </c>
    </row>
    <row r="102" spans="1:5" x14ac:dyDescent="0.2">
      <c r="A102" t="s">
        <v>206</v>
      </c>
      <c r="B102" s="45">
        <v>8</v>
      </c>
      <c r="C102" s="45">
        <v>7.2</v>
      </c>
      <c r="D102">
        <v>3</v>
      </c>
      <c r="E102" s="46">
        <f t="shared" si="1"/>
        <v>8</v>
      </c>
    </row>
    <row r="103" spans="1:5" x14ac:dyDescent="0.2">
      <c r="A103" t="s">
        <v>142</v>
      </c>
      <c r="B103" s="45">
        <v>8</v>
      </c>
      <c r="C103" s="45">
        <v>18.7</v>
      </c>
      <c r="D103">
        <v>4</v>
      </c>
      <c r="E103" s="46" t="str">
        <f t="shared" si="1"/>
        <v>TBD</v>
      </c>
    </row>
    <row r="104" spans="1:5" x14ac:dyDescent="0.2">
      <c r="A104" t="s">
        <v>224</v>
      </c>
      <c r="B104" s="45">
        <v>8</v>
      </c>
      <c r="C104" s="45">
        <v>7.6</v>
      </c>
      <c r="D104">
        <v>3</v>
      </c>
      <c r="E104" s="46">
        <f t="shared" si="1"/>
        <v>8</v>
      </c>
    </row>
    <row r="105" spans="1:5" x14ac:dyDescent="0.2">
      <c r="A105" t="s">
        <v>373</v>
      </c>
      <c r="B105" s="45">
        <v>7</v>
      </c>
      <c r="C105" s="45" t="s">
        <v>435</v>
      </c>
      <c r="D105">
        <v>2</v>
      </c>
      <c r="E105" s="46">
        <f t="shared" si="1"/>
        <v>7</v>
      </c>
    </row>
    <row r="106" spans="1:5" x14ac:dyDescent="0.2">
      <c r="A106" t="s">
        <v>144</v>
      </c>
      <c r="B106" s="45">
        <v>7</v>
      </c>
      <c r="C106" s="45">
        <v>4.8</v>
      </c>
      <c r="D106">
        <v>2</v>
      </c>
      <c r="E106" s="46">
        <f t="shared" si="1"/>
        <v>7</v>
      </c>
    </row>
    <row r="107" spans="1:5" x14ac:dyDescent="0.2">
      <c r="A107" t="s">
        <v>374</v>
      </c>
      <c r="B107" s="45">
        <v>7</v>
      </c>
      <c r="C107" s="45" t="s">
        <v>435</v>
      </c>
      <c r="D107">
        <v>2</v>
      </c>
      <c r="E107" s="46">
        <f t="shared" si="1"/>
        <v>7</v>
      </c>
    </row>
    <row r="108" spans="1:5" x14ac:dyDescent="0.2">
      <c r="A108" t="s">
        <v>375</v>
      </c>
      <c r="B108" s="45">
        <v>7</v>
      </c>
      <c r="C108" s="45" t="s">
        <v>435</v>
      </c>
      <c r="D108">
        <v>2</v>
      </c>
      <c r="E108" s="46">
        <f t="shared" si="1"/>
        <v>7</v>
      </c>
    </row>
    <row r="109" spans="1:5" x14ac:dyDescent="0.2">
      <c r="A109" t="s">
        <v>198</v>
      </c>
      <c r="B109" s="45">
        <v>7</v>
      </c>
      <c r="C109" s="45">
        <v>7</v>
      </c>
      <c r="D109">
        <v>3</v>
      </c>
      <c r="E109" s="46">
        <f t="shared" si="1"/>
        <v>7</v>
      </c>
    </row>
    <row r="110" spans="1:5" x14ac:dyDescent="0.2">
      <c r="A110" t="s">
        <v>185</v>
      </c>
      <c r="B110" s="45">
        <v>7</v>
      </c>
      <c r="C110" s="45">
        <v>4.0999999999999996</v>
      </c>
      <c r="D110">
        <v>3</v>
      </c>
      <c r="E110" s="46">
        <f t="shared" si="1"/>
        <v>7</v>
      </c>
    </row>
    <row r="111" spans="1:5" x14ac:dyDescent="0.2">
      <c r="A111" t="s">
        <v>32</v>
      </c>
      <c r="B111" s="45">
        <v>7</v>
      </c>
      <c r="C111" s="45">
        <v>16.399999999999999</v>
      </c>
      <c r="D111">
        <v>3</v>
      </c>
      <c r="E111" s="46">
        <f t="shared" si="1"/>
        <v>7</v>
      </c>
    </row>
    <row r="112" spans="1:5" x14ac:dyDescent="0.2">
      <c r="A112" t="s">
        <v>147</v>
      </c>
      <c r="B112" s="45">
        <v>7</v>
      </c>
      <c r="C112" s="45">
        <v>11</v>
      </c>
      <c r="D112">
        <v>4</v>
      </c>
      <c r="E112" s="46" t="str">
        <f t="shared" si="1"/>
        <v>TBD</v>
      </c>
    </row>
    <row r="113" spans="1:5" x14ac:dyDescent="0.2">
      <c r="A113" t="s">
        <v>140</v>
      </c>
      <c r="B113" s="45">
        <v>7</v>
      </c>
      <c r="C113" s="45">
        <v>8.1999999999999993</v>
      </c>
      <c r="D113">
        <v>4</v>
      </c>
      <c r="E113" s="46" t="str">
        <f t="shared" si="1"/>
        <v>TBD</v>
      </c>
    </row>
    <row r="114" spans="1:5" x14ac:dyDescent="0.2">
      <c r="A114" t="s">
        <v>115</v>
      </c>
      <c r="B114" s="45">
        <v>7</v>
      </c>
      <c r="C114" s="45">
        <v>14.6</v>
      </c>
      <c r="D114">
        <v>3</v>
      </c>
      <c r="E114" s="46">
        <f t="shared" si="1"/>
        <v>7</v>
      </c>
    </row>
    <row r="115" spans="1:5" x14ac:dyDescent="0.2">
      <c r="A115" t="s">
        <v>134</v>
      </c>
      <c r="B115" s="45">
        <v>7</v>
      </c>
      <c r="C115" s="45">
        <v>3.4</v>
      </c>
      <c r="D115">
        <v>3</v>
      </c>
      <c r="E115" s="46">
        <f t="shared" si="1"/>
        <v>7</v>
      </c>
    </row>
    <row r="116" spans="1:5" x14ac:dyDescent="0.2">
      <c r="A116" t="s">
        <v>129</v>
      </c>
      <c r="B116" s="45">
        <v>7</v>
      </c>
      <c r="C116" s="45">
        <v>47.5</v>
      </c>
      <c r="D116">
        <v>4</v>
      </c>
      <c r="E116" s="46" t="str">
        <f t="shared" si="1"/>
        <v>TBD</v>
      </c>
    </row>
    <row r="117" spans="1:5" x14ac:dyDescent="0.2">
      <c r="A117" t="s">
        <v>157</v>
      </c>
      <c r="B117" s="45">
        <v>7</v>
      </c>
      <c r="C117" s="45">
        <v>23.1</v>
      </c>
      <c r="D117">
        <v>4</v>
      </c>
      <c r="E117" s="46" t="str">
        <f t="shared" si="1"/>
        <v>TBD</v>
      </c>
    </row>
    <row r="118" spans="1:5" x14ac:dyDescent="0.2">
      <c r="A118" t="s">
        <v>74</v>
      </c>
      <c r="B118" s="45">
        <v>6</v>
      </c>
      <c r="C118" s="45">
        <v>6.4</v>
      </c>
      <c r="D118">
        <v>2</v>
      </c>
      <c r="E118" s="46">
        <f t="shared" si="1"/>
        <v>6</v>
      </c>
    </row>
    <row r="119" spans="1:5" x14ac:dyDescent="0.2">
      <c r="A119" t="s">
        <v>37</v>
      </c>
      <c r="B119" s="45">
        <v>6</v>
      </c>
      <c r="C119" s="45">
        <v>10.6</v>
      </c>
      <c r="D119">
        <v>2</v>
      </c>
      <c r="E119" s="46">
        <f t="shared" si="1"/>
        <v>6</v>
      </c>
    </row>
    <row r="120" spans="1:5" x14ac:dyDescent="0.2">
      <c r="A120" t="s">
        <v>215</v>
      </c>
      <c r="B120" s="45">
        <v>6</v>
      </c>
      <c r="C120" s="45">
        <v>4.0999999999999996</v>
      </c>
      <c r="D120">
        <v>2</v>
      </c>
      <c r="E120" s="46">
        <f t="shared" si="1"/>
        <v>6</v>
      </c>
    </row>
    <row r="121" spans="1:5" x14ac:dyDescent="0.2">
      <c r="A121" t="s">
        <v>76</v>
      </c>
      <c r="B121" s="45">
        <v>6</v>
      </c>
      <c r="C121" s="45">
        <v>3.4</v>
      </c>
      <c r="D121">
        <v>2</v>
      </c>
      <c r="E121" s="46">
        <f t="shared" si="1"/>
        <v>6</v>
      </c>
    </row>
    <row r="122" spans="1:5" x14ac:dyDescent="0.2">
      <c r="A122" t="s">
        <v>376</v>
      </c>
      <c r="B122" s="45">
        <v>6</v>
      </c>
      <c r="C122" s="45" t="s">
        <v>435</v>
      </c>
      <c r="D122">
        <v>2</v>
      </c>
      <c r="E122" s="46">
        <f t="shared" si="1"/>
        <v>6</v>
      </c>
    </row>
    <row r="123" spans="1:5" x14ac:dyDescent="0.2">
      <c r="A123" t="s">
        <v>139</v>
      </c>
      <c r="B123" s="45">
        <v>6</v>
      </c>
      <c r="C123" s="45" t="s">
        <v>435</v>
      </c>
      <c r="D123">
        <v>2</v>
      </c>
      <c r="E123" s="46">
        <f t="shared" si="1"/>
        <v>6</v>
      </c>
    </row>
    <row r="124" spans="1:5" x14ac:dyDescent="0.2">
      <c r="A124" t="s">
        <v>145</v>
      </c>
      <c r="B124" s="45">
        <v>6</v>
      </c>
      <c r="C124" s="45">
        <v>26</v>
      </c>
      <c r="D124">
        <v>4</v>
      </c>
      <c r="E124" s="46" t="str">
        <f t="shared" si="1"/>
        <v>TBD</v>
      </c>
    </row>
    <row r="125" spans="1:5" x14ac:dyDescent="0.2">
      <c r="A125" t="s">
        <v>124</v>
      </c>
      <c r="B125" s="45">
        <v>6</v>
      </c>
      <c r="C125" s="45">
        <v>15.7</v>
      </c>
      <c r="D125">
        <v>4</v>
      </c>
      <c r="E125" s="46" t="str">
        <f t="shared" si="1"/>
        <v>TBD</v>
      </c>
    </row>
    <row r="126" spans="1:5" x14ac:dyDescent="0.2">
      <c r="A126" t="s">
        <v>148</v>
      </c>
      <c r="B126" s="45">
        <v>6</v>
      </c>
      <c r="C126" s="45">
        <v>29</v>
      </c>
      <c r="D126">
        <v>4</v>
      </c>
      <c r="E126" s="46" t="str">
        <f t="shared" si="1"/>
        <v>TBD</v>
      </c>
    </row>
    <row r="127" spans="1:5" x14ac:dyDescent="0.2">
      <c r="A127" t="s">
        <v>377</v>
      </c>
      <c r="B127" s="45">
        <v>5</v>
      </c>
      <c r="C127" s="45" t="s">
        <v>435</v>
      </c>
      <c r="D127">
        <v>2</v>
      </c>
      <c r="E127" s="46">
        <f t="shared" si="1"/>
        <v>5</v>
      </c>
    </row>
    <row r="128" spans="1:5" x14ac:dyDescent="0.2">
      <c r="A128" t="s">
        <v>174</v>
      </c>
      <c r="B128" s="45">
        <v>5</v>
      </c>
      <c r="C128" s="45">
        <v>3.9</v>
      </c>
      <c r="D128">
        <v>2</v>
      </c>
      <c r="E128" s="46">
        <f t="shared" si="1"/>
        <v>5</v>
      </c>
    </row>
    <row r="129" spans="1:5" x14ac:dyDescent="0.2">
      <c r="A129" t="s">
        <v>56</v>
      </c>
      <c r="B129" s="45">
        <v>5</v>
      </c>
      <c r="C129" s="45">
        <v>4.4000000000000004</v>
      </c>
      <c r="D129">
        <v>2</v>
      </c>
      <c r="E129" s="46">
        <f t="shared" si="1"/>
        <v>5</v>
      </c>
    </row>
    <row r="130" spans="1:5" x14ac:dyDescent="0.2">
      <c r="A130" t="s">
        <v>324</v>
      </c>
      <c r="B130" s="45">
        <v>5</v>
      </c>
      <c r="C130" s="45" t="s">
        <v>435</v>
      </c>
      <c r="D130">
        <v>2</v>
      </c>
      <c r="E130" s="46">
        <f t="shared" si="1"/>
        <v>5</v>
      </c>
    </row>
    <row r="131" spans="1:5" x14ac:dyDescent="0.2">
      <c r="A131" t="s">
        <v>132</v>
      </c>
      <c r="B131" s="45">
        <v>5</v>
      </c>
      <c r="C131" s="45">
        <v>3.8</v>
      </c>
      <c r="D131">
        <v>2</v>
      </c>
      <c r="E131" s="46">
        <f t="shared" ref="E131:E194" si="2">IF(D131&gt;3,"TBD",B131)</f>
        <v>5</v>
      </c>
    </row>
    <row r="132" spans="1:5" x14ac:dyDescent="0.2">
      <c r="A132" t="s">
        <v>378</v>
      </c>
      <c r="B132" s="45">
        <v>5</v>
      </c>
      <c r="C132" s="45" t="s">
        <v>435</v>
      </c>
      <c r="D132">
        <v>2</v>
      </c>
      <c r="E132" s="46">
        <f t="shared" si="2"/>
        <v>5</v>
      </c>
    </row>
    <row r="133" spans="1:5" x14ac:dyDescent="0.2">
      <c r="A133" t="s">
        <v>234</v>
      </c>
      <c r="B133" s="45">
        <v>5</v>
      </c>
      <c r="C133" s="45">
        <v>2.1</v>
      </c>
      <c r="D133">
        <v>2</v>
      </c>
      <c r="E133" s="46">
        <f t="shared" si="2"/>
        <v>5</v>
      </c>
    </row>
    <row r="134" spans="1:5" x14ac:dyDescent="0.2">
      <c r="A134" t="s">
        <v>379</v>
      </c>
      <c r="B134" s="45">
        <v>5</v>
      </c>
      <c r="C134" s="45" t="s">
        <v>435</v>
      </c>
      <c r="D134">
        <v>2</v>
      </c>
      <c r="E134" s="46">
        <f t="shared" si="2"/>
        <v>5</v>
      </c>
    </row>
    <row r="135" spans="1:5" x14ac:dyDescent="0.2">
      <c r="A135" t="s">
        <v>380</v>
      </c>
      <c r="B135" s="45">
        <v>5</v>
      </c>
      <c r="C135" s="45" t="s">
        <v>435</v>
      </c>
      <c r="D135">
        <v>2</v>
      </c>
      <c r="E135" s="46">
        <f t="shared" si="2"/>
        <v>5</v>
      </c>
    </row>
    <row r="136" spans="1:5" x14ac:dyDescent="0.2">
      <c r="A136" t="s">
        <v>381</v>
      </c>
      <c r="B136" s="45">
        <v>5</v>
      </c>
      <c r="C136" s="45" t="s">
        <v>435</v>
      </c>
      <c r="D136">
        <v>2</v>
      </c>
      <c r="E136" s="46">
        <f t="shared" si="2"/>
        <v>5</v>
      </c>
    </row>
    <row r="137" spans="1:5" x14ac:dyDescent="0.2">
      <c r="A137" t="s">
        <v>233</v>
      </c>
      <c r="B137" s="45">
        <v>5</v>
      </c>
      <c r="C137" s="45">
        <v>5.3</v>
      </c>
      <c r="D137">
        <v>3</v>
      </c>
      <c r="E137" s="46">
        <f t="shared" si="2"/>
        <v>5</v>
      </c>
    </row>
    <row r="138" spans="1:5" x14ac:dyDescent="0.2">
      <c r="A138" t="s">
        <v>179</v>
      </c>
      <c r="B138" s="45">
        <v>5</v>
      </c>
      <c r="C138" s="45">
        <v>6.8</v>
      </c>
      <c r="D138">
        <v>4</v>
      </c>
      <c r="E138" s="46" t="str">
        <f t="shared" si="2"/>
        <v>TBD</v>
      </c>
    </row>
    <row r="139" spans="1:5" x14ac:dyDescent="0.2">
      <c r="A139" t="s">
        <v>256</v>
      </c>
      <c r="B139" s="45">
        <v>5</v>
      </c>
      <c r="C139" s="45" t="s">
        <v>435</v>
      </c>
      <c r="D139">
        <v>4</v>
      </c>
      <c r="E139" s="46" t="str">
        <f t="shared" si="2"/>
        <v>TBD</v>
      </c>
    </row>
    <row r="140" spans="1:5" x14ac:dyDescent="0.2">
      <c r="A140" t="s">
        <v>335</v>
      </c>
      <c r="B140" s="45">
        <v>5</v>
      </c>
      <c r="C140" s="45">
        <v>7.9</v>
      </c>
      <c r="D140">
        <v>3</v>
      </c>
      <c r="E140" s="46">
        <f t="shared" si="2"/>
        <v>5</v>
      </c>
    </row>
    <row r="141" spans="1:5" x14ac:dyDescent="0.2">
      <c r="A141" t="s">
        <v>332</v>
      </c>
      <c r="B141" s="45">
        <v>5</v>
      </c>
      <c r="C141" s="45">
        <v>4.5</v>
      </c>
      <c r="D141">
        <v>3</v>
      </c>
      <c r="E141" s="46">
        <f t="shared" si="2"/>
        <v>5</v>
      </c>
    </row>
    <row r="142" spans="1:5" x14ac:dyDescent="0.2">
      <c r="A142" t="s">
        <v>180</v>
      </c>
      <c r="B142" s="45">
        <v>5</v>
      </c>
      <c r="C142" s="45">
        <v>25.2</v>
      </c>
      <c r="D142">
        <v>4</v>
      </c>
      <c r="E142" s="46" t="str">
        <f t="shared" si="2"/>
        <v>TBD</v>
      </c>
    </row>
    <row r="143" spans="1:5" x14ac:dyDescent="0.2">
      <c r="A143" t="s">
        <v>162</v>
      </c>
      <c r="B143" s="45">
        <v>5</v>
      </c>
      <c r="C143" s="45">
        <v>10.7</v>
      </c>
      <c r="D143">
        <v>4</v>
      </c>
      <c r="E143" s="46" t="str">
        <f t="shared" si="2"/>
        <v>TBD</v>
      </c>
    </row>
    <row r="144" spans="1:5" x14ac:dyDescent="0.2">
      <c r="A144" t="s">
        <v>382</v>
      </c>
      <c r="B144" s="45">
        <v>5</v>
      </c>
      <c r="C144" s="45">
        <v>7.2</v>
      </c>
      <c r="D144">
        <v>3</v>
      </c>
      <c r="E144" s="46">
        <f t="shared" si="2"/>
        <v>5</v>
      </c>
    </row>
    <row r="145" spans="1:5" x14ac:dyDescent="0.2">
      <c r="A145" t="s">
        <v>353</v>
      </c>
      <c r="B145" s="45">
        <v>5</v>
      </c>
      <c r="C145" s="45">
        <v>9.4</v>
      </c>
      <c r="D145">
        <v>3</v>
      </c>
      <c r="E145" s="46">
        <f t="shared" si="2"/>
        <v>5</v>
      </c>
    </row>
    <row r="146" spans="1:5" x14ac:dyDescent="0.2">
      <c r="A146" t="s">
        <v>217</v>
      </c>
      <c r="B146" s="45">
        <v>5</v>
      </c>
      <c r="C146" s="45">
        <v>8.1</v>
      </c>
      <c r="D146">
        <v>3</v>
      </c>
      <c r="E146" s="46">
        <f t="shared" si="2"/>
        <v>5</v>
      </c>
    </row>
    <row r="147" spans="1:5" x14ac:dyDescent="0.2">
      <c r="A147" t="s">
        <v>164</v>
      </c>
      <c r="B147" s="45">
        <v>5</v>
      </c>
      <c r="C147" s="45">
        <v>16.899999999999999</v>
      </c>
      <c r="D147">
        <v>3</v>
      </c>
      <c r="E147" s="46">
        <f t="shared" si="2"/>
        <v>5</v>
      </c>
    </row>
    <row r="148" spans="1:5" x14ac:dyDescent="0.2">
      <c r="A148" t="s">
        <v>383</v>
      </c>
      <c r="B148" s="45">
        <v>5</v>
      </c>
      <c r="C148" s="45" t="s">
        <v>435</v>
      </c>
      <c r="D148">
        <v>3</v>
      </c>
      <c r="E148" s="46">
        <f t="shared" si="2"/>
        <v>5</v>
      </c>
    </row>
    <row r="149" spans="1:5" x14ac:dyDescent="0.2">
      <c r="A149" t="s">
        <v>384</v>
      </c>
      <c r="B149" s="45">
        <v>5</v>
      </c>
      <c r="C149" s="45">
        <v>3.7</v>
      </c>
      <c r="D149">
        <v>4</v>
      </c>
      <c r="E149" s="46" t="str">
        <f t="shared" si="2"/>
        <v>TBD</v>
      </c>
    </row>
    <row r="150" spans="1:5" x14ac:dyDescent="0.2">
      <c r="A150" t="s">
        <v>78</v>
      </c>
      <c r="B150" s="45">
        <v>5</v>
      </c>
      <c r="C150" s="45">
        <v>8.5</v>
      </c>
      <c r="D150">
        <v>3</v>
      </c>
      <c r="E150" s="46">
        <f t="shared" si="2"/>
        <v>5</v>
      </c>
    </row>
    <row r="151" spans="1:5" x14ac:dyDescent="0.2">
      <c r="A151" t="s">
        <v>385</v>
      </c>
      <c r="B151" s="45">
        <v>5</v>
      </c>
      <c r="C151" s="45">
        <v>10.8</v>
      </c>
      <c r="D151">
        <v>3</v>
      </c>
      <c r="E151" s="46">
        <f t="shared" si="2"/>
        <v>5</v>
      </c>
    </row>
    <row r="152" spans="1:5" x14ac:dyDescent="0.2">
      <c r="A152" t="s">
        <v>386</v>
      </c>
      <c r="B152" s="45">
        <v>5</v>
      </c>
      <c r="C152" s="45">
        <v>15</v>
      </c>
      <c r="D152">
        <v>3</v>
      </c>
      <c r="E152" s="46">
        <f t="shared" si="2"/>
        <v>5</v>
      </c>
    </row>
    <row r="153" spans="1:5" x14ac:dyDescent="0.2">
      <c r="A153" t="s">
        <v>387</v>
      </c>
      <c r="B153" s="45">
        <v>5</v>
      </c>
      <c r="C153" s="45">
        <v>21.2</v>
      </c>
      <c r="D153">
        <v>3</v>
      </c>
      <c r="E153" s="46">
        <f t="shared" si="2"/>
        <v>5</v>
      </c>
    </row>
    <row r="154" spans="1:5" x14ac:dyDescent="0.2">
      <c r="A154" t="s">
        <v>244</v>
      </c>
      <c r="B154" s="45">
        <v>5</v>
      </c>
      <c r="C154" s="45">
        <v>32.4</v>
      </c>
      <c r="D154">
        <v>4</v>
      </c>
      <c r="E154" s="46" t="str">
        <f t="shared" si="2"/>
        <v>TBD</v>
      </c>
    </row>
    <row r="155" spans="1:5" x14ac:dyDescent="0.2">
      <c r="A155" t="s">
        <v>216</v>
      </c>
      <c r="B155" s="45">
        <v>5</v>
      </c>
      <c r="C155" s="45">
        <v>40.700000000000003</v>
      </c>
      <c r="D155">
        <v>3</v>
      </c>
      <c r="E155" s="46">
        <f t="shared" si="2"/>
        <v>5</v>
      </c>
    </row>
    <row r="156" spans="1:5" x14ac:dyDescent="0.2">
      <c r="A156" t="s">
        <v>345</v>
      </c>
      <c r="B156" s="45">
        <v>5</v>
      </c>
      <c r="C156" s="45" t="s">
        <v>435</v>
      </c>
      <c r="D156">
        <v>3</v>
      </c>
      <c r="E156" s="46">
        <f t="shared" si="2"/>
        <v>5</v>
      </c>
    </row>
    <row r="157" spans="1:5" x14ac:dyDescent="0.2">
      <c r="A157" t="s">
        <v>167</v>
      </c>
      <c r="B157" s="45">
        <v>5</v>
      </c>
      <c r="C157" s="45" t="s">
        <v>435</v>
      </c>
      <c r="D157">
        <v>3</v>
      </c>
      <c r="E157" s="46">
        <f t="shared" si="2"/>
        <v>5</v>
      </c>
    </row>
    <row r="158" spans="1:5" x14ac:dyDescent="0.2">
      <c r="A158" t="s">
        <v>346</v>
      </c>
      <c r="B158" s="45">
        <v>5</v>
      </c>
      <c r="C158" s="45">
        <v>2.5</v>
      </c>
      <c r="D158">
        <v>3</v>
      </c>
      <c r="E158" s="46">
        <f t="shared" si="2"/>
        <v>5</v>
      </c>
    </row>
    <row r="159" spans="1:5" x14ac:dyDescent="0.2">
      <c r="A159" t="s">
        <v>388</v>
      </c>
      <c r="B159" s="45">
        <v>5</v>
      </c>
      <c r="C159" s="45">
        <v>2.7</v>
      </c>
      <c r="D159">
        <v>3</v>
      </c>
      <c r="E159" s="46">
        <f t="shared" si="2"/>
        <v>5</v>
      </c>
    </row>
    <row r="160" spans="1:5" x14ac:dyDescent="0.2">
      <c r="A160" t="s">
        <v>229</v>
      </c>
      <c r="B160" s="45">
        <v>5</v>
      </c>
      <c r="C160" s="45" t="s">
        <v>435</v>
      </c>
      <c r="D160">
        <v>3</v>
      </c>
      <c r="E160" s="46">
        <f t="shared" si="2"/>
        <v>5</v>
      </c>
    </row>
    <row r="161" spans="1:5" x14ac:dyDescent="0.2">
      <c r="A161" t="s">
        <v>252</v>
      </c>
      <c r="B161" s="45">
        <v>5</v>
      </c>
      <c r="C161" s="45">
        <v>4.5999999999999996</v>
      </c>
      <c r="D161">
        <v>4</v>
      </c>
      <c r="E161" s="46" t="str">
        <f t="shared" si="2"/>
        <v>TBD</v>
      </c>
    </row>
    <row r="162" spans="1:5" x14ac:dyDescent="0.2">
      <c r="A162" t="s">
        <v>341</v>
      </c>
      <c r="B162" s="45">
        <v>5</v>
      </c>
      <c r="C162" s="45">
        <v>6.5</v>
      </c>
      <c r="D162">
        <v>3</v>
      </c>
      <c r="E162" s="46">
        <f t="shared" si="2"/>
        <v>5</v>
      </c>
    </row>
    <row r="163" spans="1:5" x14ac:dyDescent="0.2">
      <c r="A163" t="s">
        <v>239</v>
      </c>
      <c r="B163" s="45">
        <v>5</v>
      </c>
      <c r="C163" s="45">
        <v>9.4</v>
      </c>
      <c r="D163">
        <v>3</v>
      </c>
      <c r="E163" s="46">
        <f t="shared" si="2"/>
        <v>5</v>
      </c>
    </row>
    <row r="164" spans="1:5" x14ac:dyDescent="0.2">
      <c r="A164" t="s">
        <v>253</v>
      </c>
      <c r="B164" s="45">
        <v>5</v>
      </c>
      <c r="C164" s="45">
        <v>33.799999999999997</v>
      </c>
      <c r="D164">
        <v>4</v>
      </c>
      <c r="E164" s="46" t="str">
        <f t="shared" si="2"/>
        <v>TBD</v>
      </c>
    </row>
    <row r="165" spans="1:5" x14ac:dyDescent="0.2">
      <c r="A165" t="s">
        <v>389</v>
      </c>
      <c r="B165" s="45">
        <v>5</v>
      </c>
      <c r="C165" s="45">
        <v>2</v>
      </c>
      <c r="D165">
        <v>3</v>
      </c>
      <c r="E165" s="46">
        <f t="shared" si="2"/>
        <v>5</v>
      </c>
    </row>
    <row r="166" spans="1:5" x14ac:dyDescent="0.2">
      <c r="A166" t="s">
        <v>255</v>
      </c>
      <c r="B166" s="45">
        <v>5</v>
      </c>
      <c r="C166" s="45">
        <v>6.1</v>
      </c>
      <c r="D166">
        <v>4</v>
      </c>
      <c r="E166" s="46" t="str">
        <f t="shared" si="2"/>
        <v>TBD</v>
      </c>
    </row>
    <row r="167" spans="1:5" x14ac:dyDescent="0.2">
      <c r="A167" t="s">
        <v>390</v>
      </c>
      <c r="B167" s="45">
        <v>5</v>
      </c>
      <c r="C167" s="45">
        <v>14.1</v>
      </c>
      <c r="D167">
        <v>3</v>
      </c>
      <c r="E167" s="46">
        <f t="shared" si="2"/>
        <v>5</v>
      </c>
    </row>
    <row r="168" spans="1:5" x14ac:dyDescent="0.2">
      <c r="A168" t="s">
        <v>254</v>
      </c>
      <c r="B168" s="45">
        <v>5</v>
      </c>
      <c r="C168" s="45">
        <v>36.4</v>
      </c>
      <c r="D168">
        <v>4</v>
      </c>
      <c r="E168" s="46" t="str">
        <f t="shared" si="2"/>
        <v>TBD</v>
      </c>
    </row>
    <row r="169" spans="1:5" x14ac:dyDescent="0.2">
      <c r="A169" t="s">
        <v>235</v>
      </c>
      <c r="B169" s="45">
        <v>5</v>
      </c>
      <c r="C169" s="45" t="s">
        <v>435</v>
      </c>
      <c r="D169">
        <v>3</v>
      </c>
      <c r="E169" s="46">
        <f t="shared" si="2"/>
        <v>5</v>
      </c>
    </row>
    <row r="170" spans="1:5" x14ac:dyDescent="0.2">
      <c r="A170" t="s">
        <v>158</v>
      </c>
      <c r="B170" s="45">
        <v>5</v>
      </c>
      <c r="C170" s="45">
        <v>3.3</v>
      </c>
      <c r="D170">
        <v>3</v>
      </c>
      <c r="E170" s="46">
        <f t="shared" si="2"/>
        <v>5</v>
      </c>
    </row>
    <row r="171" spans="1:5" x14ac:dyDescent="0.2">
      <c r="A171" t="s">
        <v>170</v>
      </c>
      <c r="B171" s="45">
        <v>5</v>
      </c>
      <c r="C171" s="45">
        <v>12.4</v>
      </c>
      <c r="D171">
        <v>3</v>
      </c>
      <c r="E171" s="46">
        <f t="shared" si="2"/>
        <v>5</v>
      </c>
    </row>
    <row r="172" spans="1:5" x14ac:dyDescent="0.2">
      <c r="A172" t="s">
        <v>391</v>
      </c>
      <c r="B172" s="45">
        <v>5</v>
      </c>
      <c r="C172" s="45">
        <v>3</v>
      </c>
      <c r="D172">
        <v>3</v>
      </c>
      <c r="E172" s="46">
        <f t="shared" si="2"/>
        <v>5</v>
      </c>
    </row>
    <row r="173" spans="1:5" x14ac:dyDescent="0.2">
      <c r="A173" t="s">
        <v>326</v>
      </c>
      <c r="B173" s="45">
        <v>5</v>
      </c>
      <c r="C173" s="45">
        <v>12.3</v>
      </c>
      <c r="D173">
        <v>3</v>
      </c>
      <c r="E173" s="46">
        <f t="shared" si="2"/>
        <v>5</v>
      </c>
    </row>
    <row r="174" spans="1:5" x14ac:dyDescent="0.2">
      <c r="A174" t="s">
        <v>249</v>
      </c>
      <c r="B174" s="45">
        <v>5</v>
      </c>
      <c r="C174" s="45">
        <v>12.4</v>
      </c>
      <c r="D174">
        <v>4</v>
      </c>
      <c r="E174" s="46" t="str">
        <f t="shared" si="2"/>
        <v>TBD</v>
      </c>
    </row>
    <row r="175" spans="1:5" x14ac:dyDescent="0.2">
      <c r="A175" t="s">
        <v>330</v>
      </c>
      <c r="B175" s="45">
        <v>5</v>
      </c>
      <c r="C175" s="45">
        <v>11.7</v>
      </c>
      <c r="D175">
        <v>3</v>
      </c>
      <c r="E175" s="46">
        <f t="shared" si="2"/>
        <v>5</v>
      </c>
    </row>
    <row r="176" spans="1:5" x14ac:dyDescent="0.2">
      <c r="A176" t="s">
        <v>250</v>
      </c>
      <c r="B176" s="45">
        <v>5</v>
      </c>
      <c r="C176" s="45">
        <v>5.4</v>
      </c>
      <c r="D176">
        <v>4</v>
      </c>
      <c r="E176" s="46" t="str">
        <f t="shared" si="2"/>
        <v>TBD</v>
      </c>
    </row>
    <row r="177" spans="1:5" x14ac:dyDescent="0.2">
      <c r="A177" t="s">
        <v>251</v>
      </c>
      <c r="B177" s="45">
        <v>5</v>
      </c>
      <c r="C177" s="45">
        <v>24.8</v>
      </c>
      <c r="D177">
        <v>4</v>
      </c>
      <c r="E177" s="46" t="str">
        <f t="shared" si="2"/>
        <v>TBD</v>
      </c>
    </row>
    <row r="178" spans="1:5" x14ac:dyDescent="0.2">
      <c r="A178" t="s">
        <v>191</v>
      </c>
      <c r="B178" s="45">
        <v>5</v>
      </c>
      <c r="C178" s="45">
        <v>24.1</v>
      </c>
      <c r="D178">
        <v>3</v>
      </c>
      <c r="E178" s="46">
        <f t="shared" si="2"/>
        <v>5</v>
      </c>
    </row>
    <row r="179" spans="1:5" x14ac:dyDescent="0.2">
      <c r="A179" t="s">
        <v>220</v>
      </c>
      <c r="B179" s="45">
        <v>5</v>
      </c>
      <c r="C179" s="45">
        <v>17.3</v>
      </c>
      <c r="D179">
        <v>3</v>
      </c>
      <c r="E179" s="46">
        <f t="shared" si="2"/>
        <v>5</v>
      </c>
    </row>
    <row r="180" spans="1:5" x14ac:dyDescent="0.2">
      <c r="A180" t="s">
        <v>327</v>
      </c>
      <c r="B180" s="45">
        <v>5</v>
      </c>
      <c r="C180" s="45">
        <v>26.4</v>
      </c>
      <c r="D180">
        <v>3</v>
      </c>
      <c r="E180" s="46">
        <f t="shared" si="2"/>
        <v>5</v>
      </c>
    </row>
    <row r="181" spans="1:5" x14ac:dyDescent="0.2">
      <c r="A181" t="s">
        <v>392</v>
      </c>
      <c r="B181" s="45">
        <v>5</v>
      </c>
      <c r="C181" s="45" t="s">
        <v>435</v>
      </c>
      <c r="D181">
        <v>3</v>
      </c>
      <c r="E181" s="46">
        <f t="shared" si="2"/>
        <v>5</v>
      </c>
    </row>
    <row r="182" spans="1:5" x14ac:dyDescent="0.2">
      <c r="A182" t="s">
        <v>218</v>
      </c>
      <c r="B182" s="45">
        <v>5</v>
      </c>
      <c r="C182" s="45">
        <v>18.100000000000001</v>
      </c>
      <c r="D182">
        <v>3</v>
      </c>
      <c r="E182" s="46">
        <f t="shared" si="2"/>
        <v>5</v>
      </c>
    </row>
    <row r="183" spans="1:5" x14ac:dyDescent="0.2">
      <c r="A183" t="s">
        <v>183</v>
      </c>
      <c r="B183" s="45">
        <v>5</v>
      </c>
      <c r="C183" s="45" t="s">
        <v>435</v>
      </c>
      <c r="D183">
        <v>4</v>
      </c>
      <c r="E183" s="46" t="str">
        <f t="shared" si="2"/>
        <v>TBD</v>
      </c>
    </row>
    <row r="184" spans="1:5" x14ac:dyDescent="0.2">
      <c r="A184" t="s">
        <v>155</v>
      </c>
      <c r="B184" s="45">
        <v>5</v>
      </c>
      <c r="C184" s="45">
        <v>4.8</v>
      </c>
      <c r="D184">
        <v>4</v>
      </c>
      <c r="E184" s="46" t="str">
        <f t="shared" si="2"/>
        <v>TBD</v>
      </c>
    </row>
    <row r="185" spans="1:5" x14ac:dyDescent="0.2">
      <c r="A185" t="s">
        <v>242</v>
      </c>
      <c r="B185" s="45">
        <v>5</v>
      </c>
      <c r="C185" s="45">
        <v>4.0999999999999996</v>
      </c>
      <c r="D185">
        <v>4</v>
      </c>
      <c r="E185" s="46" t="str">
        <f t="shared" si="2"/>
        <v>TBD</v>
      </c>
    </row>
    <row r="186" spans="1:5" x14ac:dyDescent="0.2">
      <c r="A186" t="s">
        <v>118</v>
      </c>
      <c r="B186" s="45">
        <v>5</v>
      </c>
      <c r="C186" s="45">
        <v>10.9</v>
      </c>
      <c r="D186">
        <v>3</v>
      </c>
      <c r="E186" s="46">
        <f t="shared" si="2"/>
        <v>5</v>
      </c>
    </row>
    <row r="187" spans="1:5" x14ac:dyDescent="0.2">
      <c r="A187" t="s">
        <v>241</v>
      </c>
      <c r="B187" s="45">
        <v>5</v>
      </c>
      <c r="C187" s="45">
        <v>10.5</v>
      </c>
      <c r="D187">
        <v>4</v>
      </c>
      <c r="E187" s="46" t="str">
        <f t="shared" si="2"/>
        <v>TBD</v>
      </c>
    </row>
    <row r="188" spans="1:5" x14ac:dyDescent="0.2">
      <c r="A188" t="s">
        <v>93</v>
      </c>
      <c r="B188" s="45">
        <v>5</v>
      </c>
      <c r="C188" s="45">
        <v>16.3</v>
      </c>
      <c r="D188">
        <v>3</v>
      </c>
      <c r="E188" s="46">
        <f t="shared" si="2"/>
        <v>5</v>
      </c>
    </row>
    <row r="189" spans="1:5" x14ac:dyDescent="0.2">
      <c r="A189" t="s">
        <v>243</v>
      </c>
      <c r="B189" s="45">
        <v>5</v>
      </c>
      <c r="C189" s="45">
        <v>29.5</v>
      </c>
      <c r="D189">
        <v>4</v>
      </c>
      <c r="E189" s="46" t="str">
        <f t="shared" si="2"/>
        <v>TBD</v>
      </c>
    </row>
    <row r="190" spans="1:5" x14ac:dyDescent="0.2">
      <c r="A190" t="s">
        <v>169</v>
      </c>
      <c r="B190" s="45">
        <v>5</v>
      </c>
      <c r="C190" s="45" t="s">
        <v>435</v>
      </c>
      <c r="D190">
        <v>4</v>
      </c>
      <c r="E190" s="46" t="str">
        <f t="shared" si="2"/>
        <v>TBD</v>
      </c>
    </row>
    <row r="191" spans="1:5" x14ac:dyDescent="0.2">
      <c r="A191" t="s">
        <v>328</v>
      </c>
      <c r="B191" s="45">
        <v>5</v>
      </c>
      <c r="C191" s="45">
        <v>2.8</v>
      </c>
      <c r="D191">
        <v>3</v>
      </c>
      <c r="E191" s="46">
        <f t="shared" si="2"/>
        <v>5</v>
      </c>
    </row>
    <row r="192" spans="1:5" x14ac:dyDescent="0.2">
      <c r="A192" t="s">
        <v>152</v>
      </c>
      <c r="B192" s="45">
        <v>5</v>
      </c>
      <c r="C192" s="45">
        <v>2</v>
      </c>
      <c r="D192">
        <v>4</v>
      </c>
      <c r="E192" s="46" t="str">
        <f t="shared" si="2"/>
        <v>TBD</v>
      </c>
    </row>
    <row r="193" spans="1:5" x14ac:dyDescent="0.2">
      <c r="A193" t="s">
        <v>393</v>
      </c>
      <c r="B193" s="45">
        <v>5</v>
      </c>
      <c r="C193" s="45">
        <v>4.0999999999999996</v>
      </c>
      <c r="D193">
        <v>3</v>
      </c>
      <c r="E193" s="46">
        <f t="shared" si="2"/>
        <v>5</v>
      </c>
    </row>
    <row r="194" spans="1:5" x14ac:dyDescent="0.2">
      <c r="A194" t="s">
        <v>246</v>
      </c>
      <c r="B194" s="45">
        <v>5</v>
      </c>
      <c r="C194" s="45">
        <v>2.2999999999999998</v>
      </c>
      <c r="D194">
        <v>4</v>
      </c>
      <c r="E194" s="46" t="str">
        <f t="shared" si="2"/>
        <v>TBD</v>
      </c>
    </row>
    <row r="195" spans="1:5" x14ac:dyDescent="0.2">
      <c r="A195" t="s">
        <v>321</v>
      </c>
      <c r="B195" s="45">
        <v>5</v>
      </c>
      <c r="C195" s="45" t="s">
        <v>435</v>
      </c>
      <c r="D195">
        <v>3</v>
      </c>
      <c r="E195" s="46">
        <f t="shared" ref="E195:E258" si="3">IF(D195&gt;3,"TBD",B195)</f>
        <v>5</v>
      </c>
    </row>
    <row r="196" spans="1:5" x14ac:dyDescent="0.2">
      <c r="A196" t="s">
        <v>339</v>
      </c>
      <c r="B196" s="45">
        <v>5</v>
      </c>
      <c r="C196" s="45">
        <v>3.9</v>
      </c>
      <c r="D196">
        <v>3</v>
      </c>
      <c r="E196" s="46">
        <f t="shared" si="3"/>
        <v>5</v>
      </c>
    </row>
    <row r="197" spans="1:5" x14ac:dyDescent="0.2">
      <c r="A197" t="s">
        <v>247</v>
      </c>
      <c r="B197" s="45">
        <v>5</v>
      </c>
      <c r="C197" s="45">
        <v>3.2</v>
      </c>
      <c r="D197">
        <v>4</v>
      </c>
      <c r="E197" s="46" t="str">
        <f t="shared" si="3"/>
        <v>TBD</v>
      </c>
    </row>
    <row r="198" spans="1:5" x14ac:dyDescent="0.2">
      <c r="A198" t="s">
        <v>41</v>
      </c>
      <c r="B198" s="45">
        <v>4</v>
      </c>
      <c r="C198" s="45">
        <v>5.7</v>
      </c>
      <c r="D198">
        <v>2</v>
      </c>
      <c r="E198" s="46">
        <f t="shared" si="3"/>
        <v>4</v>
      </c>
    </row>
    <row r="199" spans="1:5" x14ac:dyDescent="0.2">
      <c r="A199" t="s">
        <v>213</v>
      </c>
      <c r="B199" s="45">
        <v>4</v>
      </c>
      <c r="C199" s="45" t="s">
        <v>435</v>
      </c>
      <c r="D199">
        <v>2</v>
      </c>
      <c r="E199" s="46">
        <f t="shared" si="3"/>
        <v>4</v>
      </c>
    </row>
    <row r="200" spans="1:5" x14ac:dyDescent="0.2">
      <c r="A200" t="s">
        <v>58</v>
      </c>
      <c r="B200" s="45">
        <v>4</v>
      </c>
      <c r="C200" s="45">
        <v>3.1</v>
      </c>
      <c r="D200">
        <v>2</v>
      </c>
      <c r="E200" s="46">
        <f t="shared" si="3"/>
        <v>4</v>
      </c>
    </row>
    <row r="201" spans="1:5" x14ac:dyDescent="0.2">
      <c r="A201" t="s">
        <v>92</v>
      </c>
      <c r="B201" s="45">
        <v>4</v>
      </c>
      <c r="C201" s="45">
        <v>4.5999999999999996</v>
      </c>
      <c r="D201">
        <v>2</v>
      </c>
      <c r="E201" s="46">
        <f t="shared" si="3"/>
        <v>4</v>
      </c>
    </row>
    <row r="202" spans="1:5" x14ac:dyDescent="0.2">
      <c r="A202" t="s">
        <v>45</v>
      </c>
      <c r="B202" s="45">
        <v>4</v>
      </c>
      <c r="C202" s="45">
        <v>1.8</v>
      </c>
      <c r="D202">
        <v>2</v>
      </c>
      <c r="E202" s="46">
        <f t="shared" si="3"/>
        <v>4</v>
      </c>
    </row>
    <row r="203" spans="1:5" x14ac:dyDescent="0.2">
      <c r="A203" t="s">
        <v>128</v>
      </c>
      <c r="B203" s="45">
        <v>4</v>
      </c>
      <c r="C203" s="45" t="s">
        <v>435</v>
      </c>
      <c r="D203">
        <v>2</v>
      </c>
      <c r="E203" s="46">
        <f t="shared" si="3"/>
        <v>4</v>
      </c>
    </row>
    <row r="204" spans="1:5" x14ac:dyDescent="0.2">
      <c r="A204" t="s">
        <v>394</v>
      </c>
      <c r="B204" s="45">
        <v>4</v>
      </c>
      <c r="C204" s="45" t="s">
        <v>435</v>
      </c>
      <c r="D204">
        <v>2</v>
      </c>
      <c r="E204" s="46">
        <f t="shared" si="3"/>
        <v>4</v>
      </c>
    </row>
    <row r="205" spans="1:5" x14ac:dyDescent="0.2">
      <c r="A205" t="s">
        <v>395</v>
      </c>
      <c r="B205" s="45">
        <v>4</v>
      </c>
      <c r="C205" s="45">
        <v>2.5</v>
      </c>
      <c r="D205">
        <v>2</v>
      </c>
      <c r="E205" s="46">
        <f t="shared" si="3"/>
        <v>4</v>
      </c>
    </row>
    <row r="206" spans="1:5" x14ac:dyDescent="0.2">
      <c r="A206" t="s">
        <v>396</v>
      </c>
      <c r="B206" s="45">
        <v>4</v>
      </c>
      <c r="C206" s="45" t="s">
        <v>435</v>
      </c>
      <c r="D206">
        <v>2</v>
      </c>
      <c r="E206" s="46">
        <f t="shared" si="3"/>
        <v>4</v>
      </c>
    </row>
    <row r="207" spans="1:5" x14ac:dyDescent="0.2">
      <c r="A207" t="s">
        <v>397</v>
      </c>
      <c r="B207" s="45">
        <v>3</v>
      </c>
      <c r="C207" s="45" t="s">
        <v>435</v>
      </c>
      <c r="D207">
        <v>2</v>
      </c>
      <c r="E207" s="46">
        <f t="shared" si="3"/>
        <v>3</v>
      </c>
    </row>
    <row r="208" spans="1:5" x14ac:dyDescent="0.2">
      <c r="A208" t="s">
        <v>75</v>
      </c>
      <c r="B208" s="45">
        <v>3</v>
      </c>
      <c r="C208" s="45" t="s">
        <v>435</v>
      </c>
      <c r="D208">
        <v>2</v>
      </c>
      <c r="E208" s="46">
        <f t="shared" si="3"/>
        <v>3</v>
      </c>
    </row>
    <row r="209" spans="1:5" x14ac:dyDescent="0.2">
      <c r="A209" t="s">
        <v>248</v>
      </c>
      <c r="B209" s="45">
        <v>3</v>
      </c>
      <c r="C209" s="45">
        <v>5.9</v>
      </c>
      <c r="D209">
        <v>2</v>
      </c>
      <c r="E209" s="46">
        <f t="shared" si="3"/>
        <v>3</v>
      </c>
    </row>
    <row r="210" spans="1:5" x14ac:dyDescent="0.2">
      <c r="A210" t="s">
        <v>104</v>
      </c>
      <c r="B210" s="45">
        <v>3</v>
      </c>
      <c r="C210" s="45">
        <v>5.6</v>
      </c>
      <c r="D210">
        <v>2</v>
      </c>
      <c r="E210" s="46">
        <f t="shared" si="3"/>
        <v>3</v>
      </c>
    </row>
    <row r="211" spans="1:5" x14ac:dyDescent="0.2">
      <c r="A211" t="s">
        <v>173</v>
      </c>
      <c r="B211" s="45">
        <v>3</v>
      </c>
      <c r="C211" s="45" t="s">
        <v>435</v>
      </c>
      <c r="D211">
        <v>2</v>
      </c>
      <c r="E211" s="46">
        <f t="shared" si="3"/>
        <v>3</v>
      </c>
    </row>
    <row r="212" spans="1:5" x14ac:dyDescent="0.2">
      <c r="A212" t="s">
        <v>398</v>
      </c>
      <c r="B212" s="45">
        <v>3</v>
      </c>
      <c r="C212" s="45" t="s">
        <v>435</v>
      </c>
      <c r="D212">
        <v>2</v>
      </c>
      <c r="E212" s="46">
        <f t="shared" si="3"/>
        <v>3</v>
      </c>
    </row>
    <row r="213" spans="1:5" x14ac:dyDescent="0.2">
      <c r="A213" t="s">
        <v>126</v>
      </c>
      <c r="B213" s="45">
        <v>3</v>
      </c>
      <c r="C213" s="45">
        <v>2.2999999999999998</v>
      </c>
      <c r="D213">
        <v>2</v>
      </c>
      <c r="E213" s="46">
        <f t="shared" si="3"/>
        <v>3</v>
      </c>
    </row>
    <row r="214" spans="1:5" x14ac:dyDescent="0.2">
      <c r="A214" t="s">
        <v>138</v>
      </c>
      <c r="B214" s="45">
        <v>3</v>
      </c>
      <c r="C214" s="45" t="s">
        <v>435</v>
      </c>
      <c r="D214">
        <v>2</v>
      </c>
      <c r="E214" s="46">
        <f t="shared" si="3"/>
        <v>3</v>
      </c>
    </row>
    <row r="215" spans="1:5" x14ac:dyDescent="0.2">
      <c r="A215" t="s">
        <v>143</v>
      </c>
      <c r="B215" s="45">
        <v>3</v>
      </c>
      <c r="C215" s="45">
        <v>1.9</v>
      </c>
      <c r="D215">
        <v>2</v>
      </c>
      <c r="E215" s="46">
        <f t="shared" si="3"/>
        <v>3</v>
      </c>
    </row>
    <row r="216" spans="1:5" x14ac:dyDescent="0.2">
      <c r="A216" t="s">
        <v>48</v>
      </c>
      <c r="B216" s="45">
        <v>3</v>
      </c>
      <c r="C216" s="45">
        <v>2.5</v>
      </c>
      <c r="D216">
        <v>2</v>
      </c>
      <c r="E216" s="46">
        <f t="shared" si="3"/>
        <v>3</v>
      </c>
    </row>
    <row r="217" spans="1:5" x14ac:dyDescent="0.2">
      <c r="A217" t="s">
        <v>131</v>
      </c>
      <c r="B217" s="45">
        <v>3</v>
      </c>
      <c r="C217" s="45">
        <v>1.9</v>
      </c>
      <c r="D217">
        <v>2</v>
      </c>
      <c r="E217" s="46">
        <f t="shared" si="3"/>
        <v>3</v>
      </c>
    </row>
    <row r="218" spans="1:5" x14ac:dyDescent="0.2">
      <c r="A218" t="s">
        <v>399</v>
      </c>
      <c r="B218" s="45">
        <v>3</v>
      </c>
      <c r="C218" s="45" t="s">
        <v>435</v>
      </c>
      <c r="D218">
        <v>2</v>
      </c>
      <c r="E218" s="46">
        <f t="shared" si="3"/>
        <v>3</v>
      </c>
    </row>
    <row r="219" spans="1:5" x14ac:dyDescent="0.2">
      <c r="A219" t="s">
        <v>400</v>
      </c>
      <c r="B219" s="45">
        <v>3</v>
      </c>
      <c r="C219" s="45" t="s">
        <v>435</v>
      </c>
      <c r="D219">
        <v>2</v>
      </c>
      <c r="E219" s="46">
        <f t="shared" si="3"/>
        <v>3</v>
      </c>
    </row>
    <row r="220" spans="1:5" x14ac:dyDescent="0.2">
      <c r="A220" t="s">
        <v>334</v>
      </c>
      <c r="B220" s="45">
        <v>3</v>
      </c>
      <c r="C220" s="45" t="s">
        <v>435</v>
      </c>
      <c r="D220">
        <v>2</v>
      </c>
      <c r="E220" s="46">
        <f t="shared" si="3"/>
        <v>3</v>
      </c>
    </row>
    <row r="221" spans="1:5" x14ac:dyDescent="0.2">
      <c r="A221" t="s">
        <v>320</v>
      </c>
      <c r="B221" s="45">
        <v>3</v>
      </c>
      <c r="C221" s="45" t="s">
        <v>435</v>
      </c>
      <c r="D221">
        <v>2</v>
      </c>
      <c r="E221" s="46">
        <f t="shared" si="3"/>
        <v>3</v>
      </c>
    </row>
    <row r="222" spans="1:5" x14ac:dyDescent="0.2">
      <c r="A222" t="s">
        <v>401</v>
      </c>
      <c r="B222" s="45">
        <v>3</v>
      </c>
      <c r="C222" s="45" t="s">
        <v>435</v>
      </c>
      <c r="D222">
        <v>2</v>
      </c>
      <c r="E222" s="46">
        <f t="shared" si="3"/>
        <v>3</v>
      </c>
    </row>
    <row r="223" spans="1:5" x14ac:dyDescent="0.2">
      <c r="A223" t="s">
        <v>402</v>
      </c>
      <c r="B223" s="45">
        <v>3</v>
      </c>
      <c r="C223" s="45" t="s">
        <v>435</v>
      </c>
      <c r="D223">
        <v>2</v>
      </c>
      <c r="E223" s="46">
        <f t="shared" si="3"/>
        <v>3</v>
      </c>
    </row>
    <row r="224" spans="1:5" x14ac:dyDescent="0.2">
      <c r="A224" t="s">
        <v>403</v>
      </c>
      <c r="B224" s="45">
        <v>3</v>
      </c>
      <c r="C224" s="45" t="s">
        <v>435</v>
      </c>
      <c r="D224">
        <v>2</v>
      </c>
      <c r="E224" s="46">
        <f t="shared" si="3"/>
        <v>3</v>
      </c>
    </row>
    <row r="225" spans="1:5" x14ac:dyDescent="0.2">
      <c r="A225" t="s">
        <v>404</v>
      </c>
      <c r="B225" s="45">
        <v>3</v>
      </c>
      <c r="C225" s="45">
        <v>2.2999999999999998</v>
      </c>
      <c r="D225">
        <v>2</v>
      </c>
      <c r="E225" s="46">
        <f t="shared" si="3"/>
        <v>3</v>
      </c>
    </row>
    <row r="226" spans="1:5" x14ac:dyDescent="0.2">
      <c r="A226" t="s">
        <v>405</v>
      </c>
      <c r="B226" s="45">
        <v>3</v>
      </c>
      <c r="C226" s="45" t="s">
        <v>435</v>
      </c>
      <c r="D226">
        <v>2</v>
      </c>
      <c r="E226" s="46">
        <f t="shared" si="3"/>
        <v>3</v>
      </c>
    </row>
    <row r="227" spans="1:5" x14ac:dyDescent="0.2">
      <c r="A227" t="s">
        <v>406</v>
      </c>
      <c r="B227" s="45">
        <v>3</v>
      </c>
      <c r="C227" s="45" t="s">
        <v>435</v>
      </c>
      <c r="D227">
        <v>2</v>
      </c>
      <c r="E227" s="46">
        <f t="shared" si="3"/>
        <v>3</v>
      </c>
    </row>
    <row r="228" spans="1:5" x14ac:dyDescent="0.2">
      <c r="A228" t="s">
        <v>407</v>
      </c>
      <c r="B228" s="45">
        <v>3</v>
      </c>
      <c r="C228" s="45" t="s">
        <v>435</v>
      </c>
      <c r="D228">
        <v>2</v>
      </c>
      <c r="E228" s="46">
        <f t="shared" si="3"/>
        <v>3</v>
      </c>
    </row>
    <row r="229" spans="1:5" x14ac:dyDescent="0.2">
      <c r="A229" t="s">
        <v>408</v>
      </c>
      <c r="B229" s="45">
        <v>3</v>
      </c>
      <c r="C229" s="45" t="s">
        <v>435</v>
      </c>
      <c r="D229">
        <v>2</v>
      </c>
      <c r="E229" s="46">
        <f t="shared" si="3"/>
        <v>3</v>
      </c>
    </row>
    <row r="230" spans="1:5" x14ac:dyDescent="0.2">
      <c r="A230" t="s">
        <v>336</v>
      </c>
      <c r="B230" s="45">
        <v>3</v>
      </c>
      <c r="C230" s="45" t="s">
        <v>435</v>
      </c>
      <c r="D230">
        <v>2</v>
      </c>
      <c r="E230" s="46">
        <f t="shared" si="3"/>
        <v>3</v>
      </c>
    </row>
    <row r="231" spans="1:5" x14ac:dyDescent="0.2">
      <c r="A231" t="s">
        <v>325</v>
      </c>
      <c r="B231" s="45">
        <v>2</v>
      </c>
      <c r="C231" s="45">
        <v>2.6</v>
      </c>
      <c r="D231">
        <v>2</v>
      </c>
      <c r="E231" s="46">
        <f t="shared" si="3"/>
        <v>2</v>
      </c>
    </row>
    <row r="232" spans="1:5" x14ac:dyDescent="0.2">
      <c r="A232" t="s">
        <v>159</v>
      </c>
      <c r="B232" s="45">
        <v>2</v>
      </c>
      <c r="C232" s="45" t="s">
        <v>435</v>
      </c>
      <c r="D232">
        <v>2</v>
      </c>
      <c r="E232" s="46">
        <f t="shared" si="3"/>
        <v>2</v>
      </c>
    </row>
    <row r="233" spans="1:5" x14ac:dyDescent="0.2">
      <c r="A233" t="s">
        <v>68</v>
      </c>
      <c r="B233" s="45">
        <v>2</v>
      </c>
      <c r="C233" s="45">
        <v>4.9000000000000004</v>
      </c>
      <c r="D233">
        <v>2</v>
      </c>
      <c r="E233" s="46">
        <f t="shared" si="3"/>
        <v>2</v>
      </c>
    </row>
    <row r="234" spans="1:5" x14ac:dyDescent="0.2">
      <c r="A234" t="s">
        <v>96</v>
      </c>
      <c r="B234" s="45">
        <v>2</v>
      </c>
      <c r="C234" s="45">
        <v>2.9</v>
      </c>
      <c r="D234">
        <v>2</v>
      </c>
      <c r="E234" s="46">
        <f t="shared" si="3"/>
        <v>2</v>
      </c>
    </row>
    <row r="235" spans="1:5" x14ac:dyDescent="0.2">
      <c r="A235" t="s">
        <v>222</v>
      </c>
      <c r="B235" s="45">
        <v>2</v>
      </c>
      <c r="C235" s="45" t="s">
        <v>435</v>
      </c>
      <c r="D235">
        <v>2</v>
      </c>
      <c r="E235" s="46">
        <f t="shared" si="3"/>
        <v>2</v>
      </c>
    </row>
    <row r="236" spans="1:5" x14ac:dyDescent="0.2">
      <c r="A236" t="s">
        <v>46</v>
      </c>
      <c r="B236" s="45">
        <v>2</v>
      </c>
      <c r="C236" s="45" t="s">
        <v>435</v>
      </c>
      <c r="D236">
        <v>2</v>
      </c>
      <c r="E236" s="46">
        <f t="shared" si="3"/>
        <v>2</v>
      </c>
    </row>
    <row r="237" spans="1:5" x14ac:dyDescent="0.2">
      <c r="A237" t="s">
        <v>236</v>
      </c>
      <c r="B237" s="45">
        <v>2</v>
      </c>
      <c r="C237" s="45" t="s">
        <v>435</v>
      </c>
      <c r="D237">
        <v>2</v>
      </c>
      <c r="E237" s="46">
        <f t="shared" si="3"/>
        <v>2</v>
      </c>
    </row>
    <row r="238" spans="1:5" x14ac:dyDescent="0.2">
      <c r="A238" t="s">
        <v>176</v>
      </c>
      <c r="B238" s="45">
        <v>2</v>
      </c>
      <c r="C238" s="45" t="s">
        <v>435</v>
      </c>
      <c r="D238">
        <v>2</v>
      </c>
      <c r="E238" s="46">
        <f t="shared" si="3"/>
        <v>2</v>
      </c>
    </row>
    <row r="239" spans="1:5" x14ac:dyDescent="0.2">
      <c r="A239" t="s">
        <v>409</v>
      </c>
      <c r="B239" s="45">
        <v>2</v>
      </c>
      <c r="C239" s="45" t="s">
        <v>435</v>
      </c>
      <c r="D239">
        <v>2</v>
      </c>
      <c r="E239" s="46">
        <f t="shared" si="3"/>
        <v>2</v>
      </c>
    </row>
    <row r="240" spans="1:5" x14ac:dyDescent="0.2">
      <c r="A240" t="s">
        <v>188</v>
      </c>
      <c r="B240" s="45">
        <v>2</v>
      </c>
      <c r="C240" s="45" t="s">
        <v>435</v>
      </c>
      <c r="D240">
        <v>2</v>
      </c>
      <c r="E240" s="46">
        <f t="shared" si="3"/>
        <v>2</v>
      </c>
    </row>
    <row r="241" spans="1:5" x14ac:dyDescent="0.2">
      <c r="A241" t="s">
        <v>212</v>
      </c>
      <c r="B241" s="45">
        <v>2</v>
      </c>
      <c r="C241" s="45" t="s">
        <v>435</v>
      </c>
      <c r="D241">
        <v>2</v>
      </c>
      <c r="E241" s="46">
        <f t="shared" si="3"/>
        <v>2</v>
      </c>
    </row>
    <row r="242" spans="1:5" x14ac:dyDescent="0.2">
      <c r="A242" t="s">
        <v>352</v>
      </c>
      <c r="B242" s="45">
        <v>2</v>
      </c>
      <c r="C242" s="45" t="s">
        <v>435</v>
      </c>
      <c r="D242">
        <v>2</v>
      </c>
      <c r="E242" s="46">
        <f t="shared" si="3"/>
        <v>2</v>
      </c>
    </row>
    <row r="243" spans="1:5" x14ac:dyDescent="0.2">
      <c r="A243" t="s">
        <v>410</v>
      </c>
      <c r="B243" s="45">
        <v>2</v>
      </c>
      <c r="C243" s="45">
        <v>2.2000000000000002</v>
      </c>
      <c r="D243">
        <v>2</v>
      </c>
      <c r="E243" s="46">
        <f t="shared" si="3"/>
        <v>2</v>
      </c>
    </row>
    <row r="244" spans="1:5" x14ac:dyDescent="0.2">
      <c r="A244" t="s">
        <v>411</v>
      </c>
      <c r="B244" s="45">
        <v>2</v>
      </c>
      <c r="C244" s="45" t="s">
        <v>435</v>
      </c>
      <c r="D244">
        <v>2</v>
      </c>
      <c r="E244" s="46">
        <f t="shared" si="3"/>
        <v>2</v>
      </c>
    </row>
    <row r="245" spans="1:5" x14ac:dyDescent="0.2">
      <c r="A245" t="s">
        <v>175</v>
      </c>
      <c r="B245" s="45">
        <v>2</v>
      </c>
      <c r="C245" s="45" t="s">
        <v>435</v>
      </c>
      <c r="D245">
        <v>2</v>
      </c>
      <c r="E245" s="46">
        <f t="shared" si="3"/>
        <v>2</v>
      </c>
    </row>
    <row r="246" spans="1:5" x14ac:dyDescent="0.2">
      <c r="A246" t="s">
        <v>149</v>
      </c>
      <c r="B246" s="45">
        <v>2</v>
      </c>
      <c r="C246" s="45" t="s">
        <v>435</v>
      </c>
      <c r="D246">
        <v>2</v>
      </c>
      <c r="E246" s="46">
        <f t="shared" si="3"/>
        <v>2</v>
      </c>
    </row>
    <row r="247" spans="1:5" x14ac:dyDescent="0.2">
      <c r="A247" t="s">
        <v>168</v>
      </c>
      <c r="B247" s="45">
        <v>2</v>
      </c>
      <c r="C247" s="45" t="s">
        <v>435</v>
      </c>
      <c r="D247">
        <v>2</v>
      </c>
      <c r="E247" s="46">
        <f t="shared" si="3"/>
        <v>2</v>
      </c>
    </row>
    <row r="248" spans="1:5" x14ac:dyDescent="0.2">
      <c r="A248" t="s">
        <v>197</v>
      </c>
      <c r="B248" s="45">
        <v>2</v>
      </c>
      <c r="C248" s="45">
        <v>1.9</v>
      </c>
      <c r="D248">
        <v>2</v>
      </c>
      <c r="E248" s="46">
        <f t="shared" si="3"/>
        <v>2</v>
      </c>
    </row>
    <row r="249" spans="1:5" x14ac:dyDescent="0.2">
      <c r="A249" t="s">
        <v>412</v>
      </c>
      <c r="B249" s="45">
        <v>2</v>
      </c>
      <c r="C249" s="45" t="s">
        <v>435</v>
      </c>
      <c r="D249">
        <v>2</v>
      </c>
      <c r="E249" s="46">
        <f t="shared" si="3"/>
        <v>2</v>
      </c>
    </row>
    <row r="250" spans="1:5" x14ac:dyDescent="0.2">
      <c r="A250" t="s">
        <v>344</v>
      </c>
      <c r="B250" s="45">
        <v>1</v>
      </c>
      <c r="C250" s="45" t="s">
        <v>435</v>
      </c>
      <c r="D250">
        <v>2</v>
      </c>
      <c r="E250" s="46">
        <f t="shared" si="3"/>
        <v>1</v>
      </c>
    </row>
    <row r="251" spans="1:5" x14ac:dyDescent="0.2">
      <c r="A251" t="s">
        <v>413</v>
      </c>
      <c r="B251" s="45">
        <v>1</v>
      </c>
      <c r="C251" s="45" t="s">
        <v>435</v>
      </c>
      <c r="D251">
        <v>2</v>
      </c>
      <c r="E251" s="46">
        <f t="shared" si="3"/>
        <v>1</v>
      </c>
    </row>
    <row r="252" spans="1:5" x14ac:dyDescent="0.2">
      <c r="A252" t="s">
        <v>86</v>
      </c>
      <c r="B252" s="45">
        <v>1</v>
      </c>
      <c r="C252" s="45" t="s">
        <v>435</v>
      </c>
      <c r="D252">
        <v>2</v>
      </c>
      <c r="E252" s="46">
        <f t="shared" si="3"/>
        <v>1</v>
      </c>
    </row>
    <row r="253" spans="1:5" x14ac:dyDescent="0.2">
      <c r="A253" t="s">
        <v>414</v>
      </c>
      <c r="B253" s="45">
        <v>1</v>
      </c>
      <c r="C253" s="45" t="s">
        <v>435</v>
      </c>
      <c r="D253">
        <v>2</v>
      </c>
      <c r="E253" s="46">
        <f t="shared" si="3"/>
        <v>1</v>
      </c>
    </row>
    <row r="254" spans="1:5" x14ac:dyDescent="0.2">
      <c r="A254" t="s">
        <v>82</v>
      </c>
      <c r="B254" s="45">
        <v>1</v>
      </c>
      <c r="C254" s="45" t="s">
        <v>435</v>
      </c>
      <c r="D254">
        <v>2</v>
      </c>
      <c r="E254" s="46">
        <f t="shared" si="3"/>
        <v>1</v>
      </c>
    </row>
    <row r="255" spans="1:5" x14ac:dyDescent="0.2">
      <c r="A255" t="s">
        <v>110</v>
      </c>
      <c r="B255" s="45">
        <v>1</v>
      </c>
      <c r="C255" s="45" t="s">
        <v>435</v>
      </c>
      <c r="D255">
        <v>2</v>
      </c>
      <c r="E255" s="46">
        <f t="shared" si="3"/>
        <v>1</v>
      </c>
    </row>
    <row r="256" spans="1:5" x14ac:dyDescent="0.2">
      <c r="A256" t="s">
        <v>219</v>
      </c>
      <c r="B256" s="45">
        <v>1</v>
      </c>
      <c r="C256" s="45" t="s">
        <v>435</v>
      </c>
      <c r="D256">
        <v>2</v>
      </c>
      <c r="E256" s="46">
        <f t="shared" si="3"/>
        <v>1</v>
      </c>
    </row>
    <row r="257" spans="1:5" x14ac:dyDescent="0.2">
      <c r="A257" t="s">
        <v>415</v>
      </c>
      <c r="B257" s="45">
        <v>1</v>
      </c>
      <c r="C257" s="45" t="s">
        <v>435</v>
      </c>
      <c r="D257">
        <v>2</v>
      </c>
      <c r="E257" s="46">
        <f t="shared" si="3"/>
        <v>1</v>
      </c>
    </row>
    <row r="258" spans="1:5" x14ac:dyDescent="0.2">
      <c r="A258" t="s">
        <v>117</v>
      </c>
      <c r="B258" s="45">
        <v>1</v>
      </c>
      <c r="C258" s="45" t="s">
        <v>435</v>
      </c>
      <c r="D258">
        <v>2</v>
      </c>
      <c r="E258" s="46">
        <f t="shared" si="3"/>
        <v>1</v>
      </c>
    </row>
    <row r="259" spans="1:5" x14ac:dyDescent="0.2">
      <c r="A259" t="s">
        <v>343</v>
      </c>
      <c r="B259" s="45">
        <v>1</v>
      </c>
      <c r="C259" s="45" t="s">
        <v>435</v>
      </c>
      <c r="D259">
        <v>2</v>
      </c>
      <c r="E259" s="46">
        <f t="shared" ref="E259:E301" si="4">IF(D259&gt;3,"TBD",B259)</f>
        <v>1</v>
      </c>
    </row>
    <row r="260" spans="1:5" x14ac:dyDescent="0.2">
      <c r="A260" t="s">
        <v>416</v>
      </c>
      <c r="B260" s="45">
        <v>1</v>
      </c>
      <c r="C260" s="45" t="s">
        <v>435</v>
      </c>
      <c r="D260">
        <v>2</v>
      </c>
      <c r="E260" s="46">
        <f t="shared" si="4"/>
        <v>1</v>
      </c>
    </row>
    <row r="261" spans="1:5" x14ac:dyDescent="0.2">
      <c r="A261" t="s">
        <v>207</v>
      </c>
      <c r="B261" s="45">
        <v>1</v>
      </c>
      <c r="C261" s="45" t="s">
        <v>435</v>
      </c>
      <c r="D261">
        <v>2</v>
      </c>
      <c r="E261" s="46">
        <f t="shared" si="4"/>
        <v>1</v>
      </c>
    </row>
    <row r="262" spans="1:5" x14ac:dyDescent="0.2">
      <c r="A262" t="s">
        <v>125</v>
      </c>
      <c r="B262" s="45">
        <v>1</v>
      </c>
      <c r="C262" s="45" t="s">
        <v>435</v>
      </c>
      <c r="D262">
        <v>2</v>
      </c>
      <c r="E262" s="46">
        <f t="shared" si="4"/>
        <v>1</v>
      </c>
    </row>
    <row r="263" spans="1:5" x14ac:dyDescent="0.2">
      <c r="A263" t="s">
        <v>171</v>
      </c>
      <c r="B263" s="45">
        <v>1</v>
      </c>
      <c r="C263" s="45" t="s">
        <v>435</v>
      </c>
      <c r="D263">
        <v>2</v>
      </c>
      <c r="E263" s="46">
        <f t="shared" si="4"/>
        <v>1</v>
      </c>
    </row>
    <row r="264" spans="1:5" x14ac:dyDescent="0.2">
      <c r="A264" t="s">
        <v>53</v>
      </c>
      <c r="B264" s="45">
        <v>1</v>
      </c>
      <c r="C264" s="45" t="s">
        <v>435</v>
      </c>
      <c r="D264">
        <v>2</v>
      </c>
      <c r="E264" s="46">
        <f t="shared" si="4"/>
        <v>1</v>
      </c>
    </row>
    <row r="265" spans="1:5" x14ac:dyDescent="0.2">
      <c r="A265" t="s">
        <v>156</v>
      </c>
      <c r="B265" s="45">
        <v>1</v>
      </c>
      <c r="C265" s="45" t="s">
        <v>435</v>
      </c>
      <c r="D265">
        <v>2</v>
      </c>
      <c r="E265" s="46">
        <f t="shared" si="4"/>
        <v>1</v>
      </c>
    </row>
    <row r="266" spans="1:5" x14ac:dyDescent="0.2">
      <c r="A266" t="s">
        <v>208</v>
      </c>
      <c r="B266" s="45">
        <v>1</v>
      </c>
      <c r="C266" s="45" t="s">
        <v>435</v>
      </c>
      <c r="D266">
        <v>2</v>
      </c>
      <c r="E266" s="46">
        <f t="shared" si="4"/>
        <v>1</v>
      </c>
    </row>
    <row r="267" spans="1:5" x14ac:dyDescent="0.2">
      <c r="A267" t="s">
        <v>177</v>
      </c>
      <c r="B267" s="45">
        <v>1</v>
      </c>
      <c r="C267" s="45">
        <v>1.8</v>
      </c>
      <c r="D267">
        <v>2</v>
      </c>
      <c r="E267" s="46">
        <f t="shared" si="4"/>
        <v>1</v>
      </c>
    </row>
    <row r="268" spans="1:5" x14ac:dyDescent="0.2">
      <c r="A268" t="s">
        <v>123</v>
      </c>
      <c r="B268" s="45">
        <v>1</v>
      </c>
      <c r="C268" s="45" t="s">
        <v>435</v>
      </c>
      <c r="D268">
        <v>2</v>
      </c>
      <c r="E268" s="46">
        <f t="shared" si="4"/>
        <v>1</v>
      </c>
    </row>
    <row r="269" spans="1:5" x14ac:dyDescent="0.2">
      <c r="A269" t="s">
        <v>417</v>
      </c>
      <c r="B269" s="45">
        <v>1</v>
      </c>
      <c r="C269" s="45" t="s">
        <v>435</v>
      </c>
      <c r="D269">
        <v>2</v>
      </c>
      <c r="E269" s="46">
        <f t="shared" si="4"/>
        <v>1</v>
      </c>
    </row>
    <row r="270" spans="1:5" x14ac:dyDescent="0.2">
      <c r="A270" t="s">
        <v>418</v>
      </c>
      <c r="B270" s="45">
        <v>1</v>
      </c>
      <c r="C270" s="45" t="s">
        <v>435</v>
      </c>
      <c r="D270">
        <v>2</v>
      </c>
      <c r="E270" s="46">
        <f t="shared" si="4"/>
        <v>1</v>
      </c>
    </row>
    <row r="271" spans="1:5" x14ac:dyDescent="0.2">
      <c r="A271" t="s">
        <v>331</v>
      </c>
      <c r="B271" s="45">
        <v>1</v>
      </c>
      <c r="C271" s="45" t="s">
        <v>435</v>
      </c>
      <c r="D271">
        <v>2</v>
      </c>
      <c r="E271" s="46">
        <f t="shared" si="4"/>
        <v>1</v>
      </c>
    </row>
    <row r="272" spans="1:5" x14ac:dyDescent="0.2">
      <c r="A272" t="s">
        <v>38</v>
      </c>
      <c r="B272" s="45">
        <v>1</v>
      </c>
      <c r="C272" s="45" t="s">
        <v>435</v>
      </c>
      <c r="D272">
        <v>2</v>
      </c>
      <c r="E272" s="46">
        <f t="shared" si="4"/>
        <v>1</v>
      </c>
    </row>
    <row r="273" spans="1:5" x14ac:dyDescent="0.2">
      <c r="A273" t="s">
        <v>136</v>
      </c>
      <c r="B273" s="45">
        <v>1</v>
      </c>
      <c r="C273" s="45" t="s">
        <v>435</v>
      </c>
      <c r="D273">
        <v>2</v>
      </c>
      <c r="E273" s="46">
        <f t="shared" si="4"/>
        <v>1</v>
      </c>
    </row>
    <row r="274" spans="1:5" x14ac:dyDescent="0.2">
      <c r="A274" t="s">
        <v>329</v>
      </c>
      <c r="B274" s="45">
        <v>1</v>
      </c>
      <c r="C274" s="45" t="s">
        <v>435</v>
      </c>
      <c r="D274">
        <v>2</v>
      </c>
      <c r="E274" s="46">
        <f t="shared" si="4"/>
        <v>1</v>
      </c>
    </row>
    <row r="275" spans="1:5" x14ac:dyDescent="0.2">
      <c r="A275" t="s">
        <v>258</v>
      </c>
      <c r="B275" s="45">
        <v>1</v>
      </c>
      <c r="C275" s="45" t="s">
        <v>435</v>
      </c>
      <c r="D275">
        <v>2</v>
      </c>
      <c r="E275" s="46">
        <f t="shared" si="4"/>
        <v>1</v>
      </c>
    </row>
    <row r="276" spans="1:5" x14ac:dyDescent="0.2">
      <c r="A276" t="s">
        <v>419</v>
      </c>
      <c r="B276" s="45">
        <v>1</v>
      </c>
      <c r="C276" s="45" t="s">
        <v>435</v>
      </c>
      <c r="D276">
        <v>2</v>
      </c>
      <c r="E276" s="46">
        <f t="shared" si="4"/>
        <v>1</v>
      </c>
    </row>
    <row r="277" spans="1:5" x14ac:dyDescent="0.2">
      <c r="A277" t="s">
        <v>420</v>
      </c>
      <c r="B277" s="45">
        <v>1</v>
      </c>
      <c r="C277" s="45" t="s">
        <v>435</v>
      </c>
      <c r="D277">
        <v>2</v>
      </c>
      <c r="E277" s="46">
        <f t="shared" si="4"/>
        <v>1</v>
      </c>
    </row>
    <row r="278" spans="1:5" x14ac:dyDescent="0.2">
      <c r="A278" t="s">
        <v>421</v>
      </c>
      <c r="B278" s="45">
        <v>1</v>
      </c>
      <c r="C278" s="45" t="s">
        <v>435</v>
      </c>
      <c r="D278">
        <v>2</v>
      </c>
      <c r="E278" s="46">
        <f t="shared" si="4"/>
        <v>1</v>
      </c>
    </row>
    <row r="279" spans="1:5" x14ac:dyDescent="0.2">
      <c r="A279" t="s">
        <v>237</v>
      </c>
      <c r="B279" s="45">
        <v>1</v>
      </c>
      <c r="C279" s="45" t="s">
        <v>435</v>
      </c>
      <c r="D279">
        <v>2</v>
      </c>
      <c r="E279" s="46">
        <f t="shared" si="4"/>
        <v>1</v>
      </c>
    </row>
    <row r="280" spans="1:5" x14ac:dyDescent="0.2">
      <c r="A280" t="s">
        <v>422</v>
      </c>
      <c r="B280" s="45">
        <v>1</v>
      </c>
      <c r="C280" s="45" t="s">
        <v>435</v>
      </c>
      <c r="D280">
        <v>2</v>
      </c>
      <c r="E280" s="46">
        <f t="shared" si="4"/>
        <v>1</v>
      </c>
    </row>
    <row r="281" spans="1:5" x14ac:dyDescent="0.2">
      <c r="A281" t="s">
        <v>154</v>
      </c>
      <c r="B281" s="45">
        <v>1</v>
      </c>
      <c r="C281" s="45" t="s">
        <v>435</v>
      </c>
      <c r="D281">
        <v>2</v>
      </c>
      <c r="E281" s="46">
        <f t="shared" si="4"/>
        <v>1</v>
      </c>
    </row>
    <row r="282" spans="1:5" x14ac:dyDescent="0.2">
      <c r="A282" t="s">
        <v>423</v>
      </c>
      <c r="B282" s="45">
        <v>1</v>
      </c>
      <c r="C282" s="45" t="s">
        <v>435</v>
      </c>
      <c r="D282">
        <v>2</v>
      </c>
      <c r="E282" s="46">
        <f t="shared" si="4"/>
        <v>1</v>
      </c>
    </row>
    <row r="283" spans="1:5" x14ac:dyDescent="0.2">
      <c r="A283" t="s">
        <v>424</v>
      </c>
      <c r="B283" s="45">
        <v>1</v>
      </c>
      <c r="C283" s="45" t="s">
        <v>435</v>
      </c>
      <c r="D283">
        <v>2</v>
      </c>
      <c r="E283" s="46">
        <f t="shared" si="4"/>
        <v>1</v>
      </c>
    </row>
    <row r="284" spans="1:5" x14ac:dyDescent="0.2">
      <c r="A284" t="s">
        <v>425</v>
      </c>
      <c r="B284" s="45">
        <v>1</v>
      </c>
      <c r="C284" s="45">
        <v>1.8</v>
      </c>
      <c r="D284">
        <v>2</v>
      </c>
      <c r="E284" s="46">
        <f t="shared" si="4"/>
        <v>1</v>
      </c>
    </row>
    <row r="285" spans="1:5" x14ac:dyDescent="0.2">
      <c r="A285" t="s">
        <v>426</v>
      </c>
      <c r="B285" s="45">
        <v>1</v>
      </c>
      <c r="C285" s="45" t="s">
        <v>435</v>
      </c>
      <c r="D285">
        <v>2</v>
      </c>
      <c r="E285" s="46">
        <f t="shared" si="4"/>
        <v>1</v>
      </c>
    </row>
    <row r="286" spans="1:5" x14ac:dyDescent="0.2">
      <c r="A286" t="s">
        <v>427</v>
      </c>
      <c r="B286" s="45">
        <v>1</v>
      </c>
      <c r="C286" s="45" t="s">
        <v>435</v>
      </c>
      <c r="D286">
        <v>2</v>
      </c>
      <c r="E286" s="46">
        <f t="shared" si="4"/>
        <v>1</v>
      </c>
    </row>
    <row r="287" spans="1:5" x14ac:dyDescent="0.2">
      <c r="A287" t="s">
        <v>200</v>
      </c>
      <c r="B287" s="45">
        <v>1</v>
      </c>
      <c r="C287" s="45" t="s">
        <v>435</v>
      </c>
      <c r="D287">
        <v>2</v>
      </c>
      <c r="E287" s="46">
        <f t="shared" si="4"/>
        <v>1</v>
      </c>
    </row>
    <row r="288" spans="1:5" x14ac:dyDescent="0.2">
      <c r="A288" t="s">
        <v>33</v>
      </c>
      <c r="B288" s="45">
        <v>1</v>
      </c>
      <c r="C288" s="45" t="s">
        <v>435</v>
      </c>
      <c r="D288">
        <v>2</v>
      </c>
      <c r="E288" s="46">
        <f t="shared" si="4"/>
        <v>1</v>
      </c>
    </row>
    <row r="289" spans="1:5" x14ac:dyDescent="0.2">
      <c r="A289" t="s">
        <v>428</v>
      </c>
      <c r="B289" s="45">
        <v>1</v>
      </c>
      <c r="C289" s="45" t="s">
        <v>435</v>
      </c>
      <c r="D289">
        <v>2</v>
      </c>
      <c r="E289" s="46">
        <f t="shared" si="4"/>
        <v>1</v>
      </c>
    </row>
    <row r="290" spans="1:5" x14ac:dyDescent="0.2">
      <c r="A290" t="s">
        <v>429</v>
      </c>
      <c r="B290" s="45">
        <v>1</v>
      </c>
      <c r="C290" s="45" t="s">
        <v>435</v>
      </c>
      <c r="D290">
        <v>2</v>
      </c>
      <c r="E290" s="46">
        <f t="shared" si="4"/>
        <v>1</v>
      </c>
    </row>
    <row r="291" spans="1:5" x14ac:dyDescent="0.2">
      <c r="A291" t="s">
        <v>203</v>
      </c>
      <c r="B291" s="45">
        <v>1</v>
      </c>
      <c r="C291" s="45" t="s">
        <v>435</v>
      </c>
      <c r="D291">
        <v>2</v>
      </c>
      <c r="E291" s="46">
        <f t="shared" si="4"/>
        <v>1</v>
      </c>
    </row>
    <row r="292" spans="1:5" x14ac:dyDescent="0.2">
      <c r="A292" t="s">
        <v>79</v>
      </c>
      <c r="B292" s="45">
        <v>1</v>
      </c>
      <c r="C292" s="45" t="s">
        <v>435</v>
      </c>
      <c r="D292">
        <v>2</v>
      </c>
      <c r="E292" s="46">
        <f t="shared" si="4"/>
        <v>1</v>
      </c>
    </row>
    <row r="293" spans="1:5" x14ac:dyDescent="0.2">
      <c r="A293" t="s">
        <v>228</v>
      </c>
      <c r="B293" s="45">
        <v>1</v>
      </c>
      <c r="C293" s="45" t="s">
        <v>435</v>
      </c>
      <c r="D293">
        <v>2</v>
      </c>
      <c r="E293" s="46">
        <f t="shared" si="4"/>
        <v>1</v>
      </c>
    </row>
    <row r="294" spans="1:5" x14ac:dyDescent="0.2">
      <c r="A294" t="s">
        <v>36</v>
      </c>
      <c r="B294" s="45">
        <v>1</v>
      </c>
      <c r="C294" s="45" t="s">
        <v>435</v>
      </c>
      <c r="D294">
        <v>2</v>
      </c>
      <c r="E294" s="46">
        <f t="shared" si="4"/>
        <v>1</v>
      </c>
    </row>
    <row r="295" spans="1:5" x14ac:dyDescent="0.2">
      <c r="A295" t="s">
        <v>160</v>
      </c>
      <c r="B295" s="45">
        <v>1</v>
      </c>
      <c r="C295" s="45" t="s">
        <v>435</v>
      </c>
      <c r="D295">
        <v>2</v>
      </c>
      <c r="E295" s="46">
        <f t="shared" si="4"/>
        <v>1</v>
      </c>
    </row>
    <row r="296" spans="1:5" x14ac:dyDescent="0.2">
      <c r="A296" t="s">
        <v>430</v>
      </c>
      <c r="B296" s="45">
        <v>1</v>
      </c>
      <c r="C296" s="45" t="s">
        <v>435</v>
      </c>
      <c r="D296">
        <v>2</v>
      </c>
      <c r="E296" s="46">
        <f t="shared" si="4"/>
        <v>1</v>
      </c>
    </row>
    <row r="297" spans="1:5" x14ac:dyDescent="0.2">
      <c r="A297" t="s">
        <v>214</v>
      </c>
      <c r="B297" s="45">
        <v>1</v>
      </c>
      <c r="C297" s="45" t="s">
        <v>435</v>
      </c>
      <c r="D297">
        <v>2</v>
      </c>
      <c r="E297" s="46">
        <f t="shared" si="4"/>
        <v>1</v>
      </c>
    </row>
    <row r="298" spans="1:5" x14ac:dyDescent="0.2">
      <c r="A298" t="s">
        <v>431</v>
      </c>
      <c r="B298" s="45">
        <v>1</v>
      </c>
      <c r="C298" s="45" t="s">
        <v>435</v>
      </c>
      <c r="D298">
        <v>2</v>
      </c>
      <c r="E298" s="46">
        <f t="shared" si="4"/>
        <v>1</v>
      </c>
    </row>
    <row r="299" spans="1:5" x14ac:dyDescent="0.2">
      <c r="A299" t="s">
        <v>187</v>
      </c>
      <c r="B299" s="45">
        <v>1</v>
      </c>
      <c r="C299" s="45" t="s">
        <v>435</v>
      </c>
      <c r="D299">
        <v>2</v>
      </c>
      <c r="E299" s="46">
        <f t="shared" si="4"/>
        <v>1</v>
      </c>
    </row>
    <row r="300" spans="1:5" x14ac:dyDescent="0.2">
      <c r="A300" t="s">
        <v>119</v>
      </c>
      <c r="B300" s="45">
        <v>1</v>
      </c>
      <c r="C300" s="45" t="s">
        <v>435</v>
      </c>
      <c r="D300">
        <v>2</v>
      </c>
      <c r="E300" s="46">
        <f t="shared" si="4"/>
        <v>1</v>
      </c>
    </row>
    <row r="301" spans="1:5" x14ac:dyDescent="0.2">
      <c r="A301" t="s">
        <v>172</v>
      </c>
      <c r="B301" s="45">
        <v>1</v>
      </c>
      <c r="C301" s="45" t="s">
        <v>435</v>
      </c>
      <c r="D301">
        <v>2</v>
      </c>
      <c r="E301" s="46">
        <f t="shared" si="4"/>
        <v>1</v>
      </c>
    </row>
  </sheetData>
  <sortState ref="A2:E301">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salary worksheet</vt:lpstr>
      <vt:lpstr>Owners 8-22</vt:lpstr>
      <vt:lpstr>Contract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2017-08-23T03:40:17Z</dcterms:modified>
</cp:coreProperties>
</file>