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0080" windowHeight="8070"/>
  </bookViews>
  <sheets>
    <sheet name="Draft Results (main sheet)" sheetId="1" r:id="rId1"/>
    <sheet name="All Players" sheetId="2" r:id="rId2"/>
  </sheets>
  <calcPr calcId="145621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6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K7" i="1"/>
  <c r="K8" i="1"/>
  <c r="K9" i="1"/>
  <c r="K10" i="1"/>
  <c r="K11" i="1"/>
  <c r="K12" i="1"/>
  <c r="K13" i="1"/>
  <c r="K6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C7" i="1"/>
  <c r="C8" i="1"/>
  <c r="C9" i="1"/>
  <c r="C10" i="1"/>
  <c r="C11" i="1"/>
  <c r="C12" i="1"/>
  <c r="C13" i="1"/>
  <c r="C6" i="1"/>
  <c r="H4" i="2"/>
  <c r="H5" i="2"/>
  <c r="H6" i="2"/>
  <c r="I6" i="2" s="1"/>
  <c r="H7" i="2"/>
  <c r="H8" i="2"/>
  <c r="H9" i="2"/>
  <c r="I9" i="2" s="1"/>
  <c r="H10" i="2"/>
  <c r="I10" i="2" s="1"/>
  <c r="H11" i="2"/>
  <c r="H12" i="2"/>
  <c r="H13" i="2"/>
  <c r="H14" i="2"/>
  <c r="I14" i="2" s="1"/>
  <c r="H15" i="2"/>
  <c r="H16" i="2"/>
  <c r="H17" i="2"/>
  <c r="H18" i="2"/>
  <c r="I18" i="2" s="1"/>
  <c r="H19" i="2"/>
  <c r="H20" i="2"/>
  <c r="H21" i="2"/>
  <c r="I21" i="2" s="1"/>
  <c r="H22" i="2"/>
  <c r="H23" i="2"/>
  <c r="H24" i="2"/>
  <c r="H25" i="2"/>
  <c r="H26" i="2"/>
  <c r="I26" i="2" s="1"/>
  <c r="H27" i="2"/>
  <c r="H28" i="2"/>
  <c r="H29" i="2"/>
  <c r="H30" i="2"/>
  <c r="I30" i="2" s="1"/>
  <c r="H31" i="2"/>
  <c r="H32" i="2"/>
  <c r="H33" i="2"/>
  <c r="H34" i="2"/>
  <c r="I34" i="2" s="1"/>
  <c r="H35" i="2"/>
  <c r="H36" i="2"/>
  <c r="H37" i="2"/>
  <c r="H38" i="2"/>
  <c r="I38" i="2" s="1"/>
  <c r="H39" i="2"/>
  <c r="H40" i="2"/>
  <c r="H41" i="2"/>
  <c r="H42" i="2"/>
  <c r="I42" i="2" s="1"/>
  <c r="H43" i="2"/>
  <c r="H44" i="2"/>
  <c r="H45" i="2"/>
  <c r="H46" i="2"/>
  <c r="I46" i="2" s="1"/>
  <c r="H47" i="2"/>
  <c r="H48" i="2"/>
  <c r="H49" i="2"/>
  <c r="H50" i="2"/>
  <c r="I50" i="2" s="1"/>
  <c r="H51" i="2"/>
  <c r="H52" i="2"/>
  <c r="H53" i="2"/>
  <c r="H54" i="2"/>
  <c r="I54" i="2" s="1"/>
  <c r="H55" i="2"/>
  <c r="H56" i="2"/>
  <c r="H57" i="2"/>
  <c r="H58" i="2"/>
  <c r="I58" i="2" s="1"/>
  <c r="H59" i="2"/>
  <c r="H60" i="2"/>
  <c r="H61" i="2"/>
  <c r="H62" i="2"/>
  <c r="I62" i="2" s="1"/>
  <c r="H63" i="2"/>
  <c r="H64" i="2"/>
  <c r="H65" i="2"/>
  <c r="H66" i="2"/>
  <c r="I66" i="2" s="1"/>
  <c r="H67" i="2"/>
  <c r="H68" i="2"/>
  <c r="H69" i="2"/>
  <c r="H70" i="2"/>
  <c r="I70" i="2" s="1"/>
  <c r="H71" i="2"/>
  <c r="H72" i="2"/>
  <c r="H73" i="2"/>
  <c r="H74" i="2"/>
  <c r="I74" i="2" s="1"/>
  <c r="H75" i="2"/>
  <c r="H76" i="2"/>
  <c r="H77" i="2"/>
  <c r="H78" i="2"/>
  <c r="I78" i="2" s="1"/>
  <c r="H79" i="2"/>
  <c r="H80" i="2"/>
  <c r="H81" i="2"/>
  <c r="H82" i="2"/>
  <c r="I82" i="2" s="1"/>
  <c r="H83" i="2"/>
  <c r="H84" i="2"/>
  <c r="H85" i="2"/>
  <c r="H86" i="2"/>
  <c r="I86" i="2" s="1"/>
  <c r="H87" i="2"/>
  <c r="H88" i="2"/>
  <c r="H89" i="2"/>
  <c r="H90" i="2"/>
  <c r="I90" i="2" s="1"/>
  <c r="H91" i="2"/>
  <c r="H92" i="2"/>
  <c r="H93" i="2"/>
  <c r="H94" i="2"/>
  <c r="I94" i="2" s="1"/>
  <c r="H95" i="2"/>
  <c r="H96" i="2"/>
  <c r="H97" i="2"/>
  <c r="H98" i="2"/>
  <c r="I98" i="2" s="1"/>
  <c r="H99" i="2"/>
  <c r="H100" i="2"/>
  <c r="H101" i="2"/>
  <c r="H102" i="2"/>
  <c r="I102" i="2" s="1"/>
  <c r="H103" i="2"/>
  <c r="H104" i="2"/>
  <c r="H105" i="2"/>
  <c r="H106" i="2"/>
  <c r="I106" i="2" s="1"/>
  <c r="H107" i="2"/>
  <c r="H108" i="2"/>
  <c r="H109" i="2"/>
  <c r="H110" i="2"/>
  <c r="I110" i="2" s="1"/>
  <c r="H111" i="2"/>
  <c r="H112" i="2"/>
  <c r="H113" i="2"/>
  <c r="H114" i="2"/>
  <c r="I114" i="2" s="1"/>
  <c r="H115" i="2"/>
  <c r="H116" i="2"/>
  <c r="H117" i="2"/>
  <c r="H118" i="2"/>
  <c r="I118" i="2" s="1"/>
  <c r="H119" i="2"/>
  <c r="H120" i="2"/>
  <c r="H121" i="2"/>
  <c r="H122" i="2"/>
  <c r="I122" i="2" s="1"/>
  <c r="H123" i="2"/>
  <c r="H124" i="2"/>
  <c r="H125" i="2"/>
  <c r="H126" i="2"/>
  <c r="I126" i="2" s="1"/>
  <c r="H127" i="2"/>
  <c r="H128" i="2"/>
  <c r="H129" i="2"/>
  <c r="H130" i="2"/>
  <c r="I130" i="2" s="1"/>
  <c r="H131" i="2"/>
  <c r="H132" i="2"/>
  <c r="H133" i="2"/>
  <c r="H134" i="2"/>
  <c r="I134" i="2" s="1"/>
  <c r="H135" i="2"/>
  <c r="H136" i="2"/>
  <c r="H137" i="2"/>
  <c r="H138" i="2"/>
  <c r="I138" i="2" s="1"/>
  <c r="H139" i="2"/>
  <c r="H140" i="2"/>
  <c r="H141" i="2"/>
  <c r="H142" i="2"/>
  <c r="I142" i="2" s="1"/>
  <c r="H143" i="2"/>
  <c r="H144" i="2"/>
  <c r="H145" i="2"/>
  <c r="H146" i="2"/>
  <c r="I146" i="2" s="1"/>
  <c r="H147" i="2"/>
  <c r="H148" i="2"/>
  <c r="H149" i="2"/>
  <c r="H150" i="2"/>
  <c r="I150" i="2" s="1"/>
  <c r="H151" i="2"/>
  <c r="H152" i="2"/>
  <c r="H153" i="2"/>
  <c r="H154" i="2"/>
  <c r="I154" i="2" s="1"/>
  <c r="H155" i="2"/>
  <c r="H156" i="2"/>
  <c r="H157" i="2"/>
  <c r="H158" i="2"/>
  <c r="I158" i="2" s="1"/>
  <c r="H159" i="2"/>
  <c r="H160" i="2"/>
  <c r="H161" i="2"/>
  <c r="H162" i="2"/>
  <c r="I162" i="2" s="1"/>
  <c r="H163" i="2"/>
  <c r="H164" i="2"/>
  <c r="H165" i="2"/>
  <c r="H166" i="2"/>
  <c r="I166" i="2" s="1"/>
  <c r="H167" i="2"/>
  <c r="H168" i="2"/>
  <c r="H169" i="2"/>
  <c r="H170" i="2"/>
  <c r="I170" i="2" s="1"/>
  <c r="H171" i="2"/>
  <c r="H172" i="2"/>
  <c r="H173" i="2"/>
  <c r="H174" i="2"/>
  <c r="I174" i="2" s="1"/>
  <c r="H175" i="2"/>
  <c r="H176" i="2"/>
  <c r="H177" i="2"/>
  <c r="H178" i="2"/>
  <c r="I178" i="2" s="1"/>
  <c r="H179" i="2"/>
  <c r="H180" i="2"/>
  <c r="H181" i="2"/>
  <c r="H182" i="2"/>
  <c r="I182" i="2" s="1"/>
  <c r="H183" i="2"/>
  <c r="H184" i="2"/>
  <c r="H185" i="2"/>
  <c r="H186" i="2"/>
  <c r="I186" i="2" s="1"/>
  <c r="H187" i="2"/>
  <c r="H188" i="2"/>
  <c r="H189" i="2"/>
  <c r="H190" i="2"/>
  <c r="I190" i="2" s="1"/>
  <c r="H191" i="2"/>
  <c r="H192" i="2"/>
  <c r="H193" i="2"/>
  <c r="H194" i="2"/>
  <c r="I194" i="2" s="1"/>
  <c r="H195" i="2"/>
  <c r="I19" i="2"/>
  <c r="I22" i="2"/>
  <c r="I4" i="2"/>
  <c r="I7" i="2"/>
  <c r="I8" i="2"/>
  <c r="I11" i="2"/>
  <c r="I12" i="2"/>
  <c r="I15" i="2"/>
  <c r="H3" i="2"/>
  <c r="I5" i="2"/>
  <c r="I13" i="2"/>
  <c r="I16" i="2"/>
  <c r="I17" i="2"/>
  <c r="I20" i="2"/>
  <c r="I23" i="2"/>
  <c r="I24" i="2"/>
  <c r="I25" i="2"/>
  <c r="I27" i="2"/>
  <c r="I28" i="2"/>
  <c r="I29" i="2"/>
  <c r="I31" i="2"/>
  <c r="I32" i="2"/>
  <c r="I33" i="2"/>
  <c r="I35" i="2"/>
  <c r="I36" i="2"/>
  <c r="I37" i="2"/>
  <c r="I39" i="2"/>
  <c r="I40" i="2"/>
  <c r="I41" i="2"/>
  <c r="I43" i="2"/>
  <c r="I44" i="2"/>
  <c r="I45" i="2"/>
  <c r="I47" i="2"/>
  <c r="I48" i="2"/>
  <c r="I49" i="2"/>
  <c r="I51" i="2"/>
  <c r="I52" i="2"/>
  <c r="I53" i="2"/>
  <c r="I55" i="2"/>
  <c r="I56" i="2"/>
  <c r="I57" i="2"/>
  <c r="I59" i="2"/>
  <c r="I60" i="2"/>
  <c r="I61" i="2"/>
  <c r="I63" i="2"/>
  <c r="I64" i="2"/>
  <c r="I65" i="2"/>
  <c r="I67" i="2"/>
  <c r="I68" i="2"/>
  <c r="I69" i="2"/>
  <c r="I71" i="2"/>
  <c r="I72" i="2"/>
  <c r="I73" i="2"/>
  <c r="I75" i="2"/>
  <c r="I76" i="2"/>
  <c r="I77" i="2"/>
  <c r="I79" i="2"/>
  <c r="I80" i="2"/>
  <c r="I81" i="2"/>
  <c r="I83" i="2"/>
  <c r="I84" i="2"/>
  <c r="I85" i="2"/>
  <c r="I87" i="2"/>
  <c r="I88" i="2"/>
  <c r="I89" i="2"/>
  <c r="I91" i="2"/>
  <c r="I92" i="2"/>
  <c r="I93" i="2"/>
  <c r="I95" i="2"/>
  <c r="I96" i="2"/>
  <c r="I97" i="2"/>
  <c r="I99" i="2"/>
  <c r="I100" i="2"/>
  <c r="I101" i="2"/>
  <c r="I103" i="2"/>
  <c r="I104" i="2"/>
  <c r="I105" i="2"/>
  <c r="I107" i="2"/>
  <c r="I108" i="2"/>
  <c r="I109" i="2"/>
  <c r="I111" i="2"/>
  <c r="I112" i="2"/>
  <c r="I113" i="2"/>
  <c r="I115" i="2"/>
  <c r="I116" i="2"/>
  <c r="I117" i="2"/>
  <c r="I119" i="2"/>
  <c r="I120" i="2"/>
  <c r="I121" i="2"/>
  <c r="I123" i="2"/>
  <c r="I124" i="2"/>
  <c r="I125" i="2"/>
  <c r="I127" i="2"/>
  <c r="I128" i="2"/>
  <c r="I129" i="2"/>
  <c r="I131" i="2"/>
  <c r="I132" i="2"/>
  <c r="I133" i="2"/>
  <c r="I135" i="2"/>
  <c r="I136" i="2"/>
  <c r="I137" i="2"/>
  <c r="I139" i="2"/>
  <c r="I140" i="2"/>
  <c r="I141" i="2"/>
  <c r="I143" i="2"/>
  <c r="I144" i="2"/>
  <c r="I145" i="2"/>
  <c r="I147" i="2"/>
  <c r="I148" i="2"/>
  <c r="I149" i="2"/>
  <c r="I151" i="2"/>
  <c r="I152" i="2"/>
  <c r="I153" i="2"/>
  <c r="I155" i="2"/>
  <c r="I156" i="2"/>
  <c r="I157" i="2"/>
  <c r="I159" i="2"/>
  <c r="I160" i="2"/>
  <c r="I161" i="2"/>
  <c r="I163" i="2"/>
  <c r="I164" i="2"/>
  <c r="I165" i="2"/>
  <c r="I167" i="2"/>
  <c r="I168" i="2"/>
  <c r="I169" i="2"/>
  <c r="I171" i="2"/>
  <c r="I172" i="2"/>
  <c r="I173" i="2"/>
  <c r="I175" i="2"/>
  <c r="I176" i="2"/>
  <c r="I177" i="2"/>
  <c r="I179" i="2"/>
  <c r="I180" i="2"/>
  <c r="I181" i="2"/>
  <c r="I183" i="2"/>
  <c r="I184" i="2"/>
  <c r="I185" i="2"/>
  <c r="I187" i="2"/>
  <c r="I188" i="2"/>
  <c r="I189" i="2"/>
  <c r="I191" i="2"/>
  <c r="I192" i="2"/>
  <c r="I193" i="2"/>
  <c r="I195" i="2"/>
  <c r="I3" i="2"/>
  <c r="S10" i="1" l="1"/>
  <c r="A122" i="2" s="1"/>
  <c r="A106" i="2"/>
  <c r="A98" i="2"/>
  <c r="S13" i="1"/>
  <c r="A195" i="2" s="1"/>
  <c r="S12" i="1"/>
  <c r="A191" i="2" s="1"/>
  <c r="S11" i="1"/>
  <c r="A187" i="2" s="1"/>
  <c r="S9" i="1"/>
  <c r="A159" i="2" s="1"/>
  <c r="S8" i="1"/>
  <c r="A183" i="2" s="1"/>
  <c r="S7" i="1"/>
  <c r="A163" i="2" s="1"/>
  <c r="S6" i="1"/>
  <c r="A123" i="2" s="1"/>
  <c r="N3" i="1"/>
  <c r="F3" i="1"/>
  <c r="A134" i="2" l="1"/>
  <c r="A179" i="2"/>
  <c r="A38" i="2"/>
  <c r="A162" i="2"/>
  <c r="A62" i="2"/>
  <c r="A102" i="2"/>
  <c r="A22" i="2"/>
  <c r="A86" i="2"/>
  <c r="A146" i="2"/>
  <c r="A6" i="2"/>
  <c r="A42" i="2"/>
  <c r="A90" i="2"/>
  <c r="A158" i="2"/>
  <c r="A18" i="2"/>
  <c r="A58" i="2"/>
  <c r="A126" i="2"/>
  <c r="A142" i="2"/>
  <c r="A14" i="2"/>
  <c r="A34" i="2"/>
  <c r="A54" i="2"/>
  <c r="A82" i="2"/>
  <c r="A138" i="2"/>
  <c r="A154" i="2"/>
  <c r="A130" i="2"/>
  <c r="A10" i="2"/>
  <c r="A30" i="2"/>
  <c r="A46" i="2"/>
  <c r="A70" i="2"/>
  <c r="A94" i="2"/>
  <c r="A114" i="2"/>
  <c r="A150" i="2"/>
  <c r="A182" i="2"/>
  <c r="A74" i="2"/>
  <c r="A4" i="2"/>
  <c r="A8" i="2"/>
  <c r="A12" i="2"/>
  <c r="A16" i="2"/>
  <c r="A20" i="2"/>
  <c r="A24" i="2"/>
  <c r="A28" i="2"/>
  <c r="A32" i="2"/>
  <c r="A36" i="2"/>
  <c r="A40" i="2"/>
  <c r="A44" i="2"/>
  <c r="A48" i="2"/>
  <c r="A52" i="2"/>
  <c r="A56" i="2"/>
  <c r="A60" i="2"/>
  <c r="A64" i="2"/>
  <c r="A68" i="2"/>
  <c r="A72" i="2"/>
  <c r="A76" i="2"/>
  <c r="A80" i="2"/>
  <c r="A84" i="2"/>
  <c r="A88" i="2"/>
  <c r="A92" i="2"/>
  <c r="A96" i="2"/>
  <c r="A100" i="2"/>
  <c r="A104" i="2"/>
  <c r="A108" i="2"/>
  <c r="A112" i="2"/>
  <c r="A116" i="2"/>
  <c r="A120" i="2"/>
  <c r="A124" i="2"/>
  <c r="A128" i="2"/>
  <c r="A132" i="2"/>
  <c r="A136" i="2"/>
  <c r="A140" i="2"/>
  <c r="A144" i="2"/>
  <c r="A148" i="2"/>
  <c r="A152" i="2"/>
  <c r="A156" i="2"/>
  <c r="A160" i="2"/>
  <c r="A164" i="2"/>
  <c r="A168" i="2"/>
  <c r="A172" i="2"/>
  <c r="A176" i="2"/>
  <c r="A180" i="2"/>
  <c r="A184" i="2"/>
  <c r="A188" i="2"/>
  <c r="A192" i="2"/>
  <c r="A66" i="2"/>
  <c r="A78" i="2"/>
  <c r="A110" i="2"/>
  <c r="A5" i="2"/>
  <c r="A9" i="2"/>
  <c r="A13" i="2"/>
  <c r="A17" i="2"/>
  <c r="A21" i="2"/>
  <c r="A25" i="2"/>
  <c r="A29" i="2"/>
  <c r="A33" i="2"/>
  <c r="A37" i="2"/>
  <c r="A41" i="2"/>
  <c r="A45" i="2"/>
  <c r="A49" i="2"/>
  <c r="A53" i="2"/>
  <c r="A57" i="2"/>
  <c r="A61" i="2"/>
  <c r="A65" i="2"/>
  <c r="A69" i="2"/>
  <c r="A73" i="2"/>
  <c r="A77" i="2"/>
  <c r="A81" i="2"/>
  <c r="A85" i="2"/>
  <c r="A89" i="2"/>
  <c r="A93" i="2"/>
  <c r="A97" i="2"/>
  <c r="A101" i="2"/>
  <c r="A105" i="2"/>
  <c r="A109" i="2"/>
  <c r="A113" i="2"/>
  <c r="A117" i="2"/>
  <c r="A121" i="2"/>
  <c r="A125" i="2"/>
  <c r="A129" i="2"/>
  <c r="A133" i="2"/>
  <c r="A137" i="2"/>
  <c r="A141" i="2"/>
  <c r="A145" i="2"/>
  <c r="A149" i="2"/>
  <c r="A153" i="2"/>
  <c r="A157" i="2"/>
  <c r="A161" i="2"/>
  <c r="A165" i="2"/>
  <c r="A169" i="2"/>
  <c r="A173" i="2"/>
  <c r="A177" i="2"/>
  <c r="A181" i="2"/>
  <c r="A185" i="2"/>
  <c r="A189" i="2"/>
  <c r="A193" i="2"/>
  <c r="A26" i="2"/>
  <c r="A50" i="2"/>
  <c r="A118" i="2"/>
  <c r="A166" i="2"/>
  <c r="A170" i="2"/>
  <c r="A174" i="2"/>
  <c r="A178" i="2"/>
  <c r="A186" i="2"/>
  <c r="A190" i="2"/>
  <c r="A194" i="2"/>
  <c r="A3" i="2"/>
  <c r="A7" i="2"/>
  <c r="A11" i="2"/>
  <c r="A15" i="2"/>
  <c r="A19" i="2"/>
  <c r="A23" i="2"/>
  <c r="A27" i="2"/>
  <c r="A31" i="2"/>
  <c r="A35" i="2"/>
  <c r="A39" i="2"/>
  <c r="A43" i="2"/>
  <c r="A47" i="2"/>
  <c r="A51" i="2"/>
  <c r="A55" i="2"/>
  <c r="A59" i="2"/>
  <c r="A63" i="2"/>
  <c r="A67" i="2"/>
  <c r="A71" i="2"/>
  <c r="A75" i="2"/>
  <c r="A79" i="2"/>
  <c r="A83" i="2"/>
  <c r="A87" i="2"/>
  <c r="A91" i="2"/>
  <c r="A95" i="2"/>
  <c r="A99" i="2"/>
  <c r="A103" i="2"/>
  <c r="A107" i="2"/>
  <c r="A111" i="2"/>
  <c r="A115" i="2"/>
  <c r="A119" i="2"/>
  <c r="A127" i="2"/>
  <c r="A131" i="2"/>
  <c r="A135" i="2"/>
  <c r="A139" i="2"/>
  <c r="A143" i="2"/>
  <c r="A147" i="2"/>
  <c r="A151" i="2"/>
  <c r="A155" i="2"/>
  <c r="A167" i="2"/>
  <c r="A171" i="2"/>
  <c r="A175" i="2"/>
</calcChain>
</file>

<file path=xl/comments1.xml><?xml version="1.0" encoding="utf-8"?>
<comments xmlns="http://schemas.openxmlformats.org/spreadsheetml/2006/main">
  <authors>
    <author/>
  </authors>
  <commentList>
    <comment ref="S2" authorId="0">
      <text>
        <r>
          <rPr>
            <sz val="10"/>
            <color rgb="FF000000"/>
            <rFont val="Arial"/>
            <family val="2"/>
          </rPr>
          <t>=randbetween(1,2)</t>
        </r>
      </text>
    </comment>
  </commentList>
</comments>
</file>

<file path=xl/sharedStrings.xml><?xml version="1.0" encoding="utf-8"?>
<sst xmlns="http://schemas.openxmlformats.org/spreadsheetml/2006/main" count="867" uniqueCount="271">
  <si>
    <t>2016-17 Keeper Contract Info</t>
  </si>
  <si>
    <t>2015-16 Statistics</t>
  </si>
  <si>
    <t>Přemysl</t>
  </si>
  <si>
    <t>Player</t>
  </si>
  <si>
    <t>NHL Team</t>
  </si>
  <si>
    <t>Team</t>
  </si>
  <si>
    <t>Position</t>
  </si>
  <si>
    <t>Contract Year</t>
  </si>
  <si>
    <t>Keeper cap</t>
  </si>
  <si>
    <t>Draft Value</t>
  </si>
  <si>
    <t>Round</t>
  </si>
  <si>
    <t>Salary (k)</t>
  </si>
  <si>
    <t>Y! Rank</t>
  </si>
  <si>
    <t>Rank</t>
  </si>
  <si>
    <t>GP</t>
  </si>
  <si>
    <t>G</t>
  </si>
  <si>
    <t>A</t>
  </si>
  <si>
    <t>+/-</t>
  </si>
  <si>
    <t>PPP</t>
  </si>
  <si>
    <t>HIT</t>
  </si>
  <si>
    <t>BLK</t>
  </si>
  <si>
    <t>W</t>
  </si>
  <si>
    <t>GAA</t>
  </si>
  <si>
    <t>SV%</t>
  </si>
  <si>
    <t>Arno</t>
  </si>
  <si>
    <t>Random seed</t>
  </si>
  <si>
    <t>Total salary</t>
  </si>
  <si>
    <t>Sidney Crosby</t>
  </si>
  <si>
    <t>Pit</t>
  </si>
  <si>
    <t>Ramblers</t>
  </si>
  <si>
    <t>C</t>
  </si>
  <si>
    <t>Pick</t>
  </si>
  <si>
    <t>Jamie Benn</t>
  </si>
  <si>
    <t>Dal</t>
  </si>
  <si>
    <t>Dallas Blue Wings</t>
  </si>
  <si>
    <t>LW</t>
  </si>
  <si>
    <t>Value</t>
  </si>
  <si>
    <t>Steven Stamkos</t>
  </si>
  <si>
    <t>TB</t>
  </si>
  <si>
    <t>Flying Dutchmen</t>
  </si>
  <si>
    <t>Players Lost</t>
  </si>
  <si>
    <t>Tyler Seguin</t>
  </si>
  <si>
    <t>C/RW</t>
  </si>
  <si>
    <t>Ben Bishop</t>
  </si>
  <si>
    <t>Life With McDavid</t>
  </si>
  <si>
    <t>Claude Giroux</t>
  </si>
  <si>
    <t>Phi</t>
  </si>
  <si>
    <t>Abominables</t>
  </si>
  <si>
    <t>Carey Price</t>
  </si>
  <si>
    <t>Corey Perry</t>
  </si>
  <si>
    <t>Anh</t>
  </si>
  <si>
    <t>Poland's Dream Team</t>
  </si>
  <si>
    <t>RW</t>
  </si>
  <si>
    <t>Evgeny Kuznetsov</t>
  </si>
  <si>
    <t>Was</t>
  </si>
  <si>
    <t>C/LW</t>
  </si>
  <si>
    <t>Jonathan Quick</t>
  </si>
  <si>
    <t>LA</t>
  </si>
  <si>
    <t>Shea Weber</t>
  </si>
  <si>
    <t>Mon</t>
  </si>
  <si>
    <t>Zambonis</t>
  </si>
  <si>
    <t>Evgeni Malkin</t>
  </si>
  <si>
    <t>Aleksander Barkov</t>
  </si>
  <si>
    <t>P.K. Subban</t>
  </si>
  <si>
    <t>D</t>
  </si>
  <si>
    <t>Logan Couture</t>
  </si>
  <si>
    <t>SJ</t>
  </si>
  <si>
    <t>Milan Lucic</t>
  </si>
  <si>
    <t>Phil Kessel</t>
  </si>
  <si>
    <t>Sean Monahan</t>
  </si>
  <si>
    <t>James Neal</t>
  </si>
  <si>
    <t>Nsh</t>
  </si>
  <si>
    <t>LW/RW</t>
  </si>
  <si>
    <t>Pekka Rinne</t>
  </si>
  <si>
    <t>Tomas Hertl</t>
  </si>
  <si>
    <t>The Mule and Co.</t>
  </si>
  <si>
    <t>Patrice Bergeron</t>
  </si>
  <si>
    <t>Bos</t>
  </si>
  <si>
    <t>Justin Faulk</t>
  </si>
  <si>
    <t>Henrik Lundqvist</t>
  </si>
  <si>
    <t>NYR</t>
  </si>
  <si>
    <t>Dustin Byfuglien</t>
  </si>
  <si>
    <t>Wpg</t>
  </si>
  <si>
    <t>RW/D</t>
  </si>
  <si>
    <t>Cam Talbot</t>
  </si>
  <si>
    <t>Kris Letang</t>
  </si>
  <si>
    <t>Brian Elliott</t>
  </si>
  <si>
    <t>Fla</t>
  </si>
  <si>
    <t>Max Pacioretty</t>
  </si>
  <si>
    <t>Artem Anisimov</t>
  </si>
  <si>
    <t>Taylor Hall</t>
  </si>
  <si>
    <t>Edm</t>
  </si>
  <si>
    <t>Cgy</t>
  </si>
  <si>
    <t>Nathan MacKinnon</t>
  </si>
  <si>
    <t>Col</t>
  </si>
  <si>
    <t>Ryan Getzlaf</t>
  </si>
  <si>
    <t>Radko Gudas</t>
  </si>
  <si>
    <t>John Carlson</t>
  </si>
  <si>
    <t>Jeff Skinner</t>
  </si>
  <si>
    <t>Zach Parise</t>
  </si>
  <si>
    <t>Min</t>
  </si>
  <si>
    <t>Ryan Johansen</t>
  </si>
  <si>
    <t>Sergei Bobrovsky</t>
  </si>
  <si>
    <t>Duncan Keith</t>
  </si>
  <si>
    <t>Chi</t>
  </si>
  <si>
    <t>Tuukka Rask</t>
  </si>
  <si>
    <t>Jonathan Toews</t>
  </si>
  <si>
    <t>Daniel Sedin</t>
  </si>
  <si>
    <t>Van</t>
  </si>
  <si>
    <t>StL</t>
  </si>
  <si>
    <t>Matt Duchene</t>
  </si>
  <si>
    <t>Alexander Steen</t>
  </si>
  <si>
    <t>Torey Krug</t>
  </si>
  <si>
    <t>Victor Hedman</t>
  </si>
  <si>
    <t>Keith Yandle</t>
  </si>
  <si>
    <t>Car</t>
  </si>
  <si>
    <t>Andrew Ladd</t>
  </si>
  <si>
    <t>Jonathan Huberdeau</t>
  </si>
  <si>
    <t>Brayden Schenn</t>
  </si>
  <si>
    <t>Brandon Saad</t>
  </si>
  <si>
    <t>Cls</t>
  </si>
  <si>
    <t>Patrick Sharp</t>
  </si>
  <si>
    <t>C/LW/RW</t>
  </si>
  <si>
    <t>Ryan O'Reilly</t>
  </si>
  <si>
    <t>Buf</t>
  </si>
  <si>
    <t>Frederik Andersen</t>
  </si>
  <si>
    <t>Ryan Kesler</t>
  </si>
  <si>
    <t>Tyson Barrie</t>
  </si>
  <si>
    <t>Jordan Eberle</t>
  </si>
  <si>
    <t>Tyler Toffoli</t>
  </si>
  <si>
    <t>Jakub Voracek</t>
  </si>
  <si>
    <t>Kyle Okposo</t>
  </si>
  <si>
    <t>NYI</t>
  </si>
  <si>
    <t>T.J. Oshie</t>
  </si>
  <si>
    <t>Kevin Shattenkirk</t>
  </si>
  <si>
    <t>Rick Nash</t>
  </si>
  <si>
    <t>Boone Jenner</t>
  </si>
  <si>
    <t>Jussi Jokinen</t>
  </si>
  <si>
    <t>Rasmus Ristolainen</t>
  </si>
  <si>
    <t>David Krejci</t>
  </si>
  <si>
    <t>Jake Muzzin</t>
  </si>
  <si>
    <t>Mark Stone</t>
  </si>
  <si>
    <t>Ott</t>
  </si>
  <si>
    <t>Kyle Palmieri</t>
  </si>
  <si>
    <t>NJ</t>
  </si>
  <si>
    <t>Dougie Hamilton</t>
  </si>
  <si>
    <t>Dylan Larkin</t>
  </si>
  <si>
    <t>Det</t>
  </si>
  <si>
    <t>Adam Henrique</t>
  </si>
  <si>
    <t>Tyler Johnson</t>
  </si>
  <si>
    <t>Jaromir Jagr</t>
  </si>
  <si>
    <t>Jonathan Drouin</t>
  </si>
  <si>
    <t>Thomas Greiss</t>
  </si>
  <si>
    <t>Patric Hornqvist</t>
  </si>
  <si>
    <t>Henrik Sedin</t>
  </si>
  <si>
    <t>Bobby Ryan</t>
  </si>
  <si>
    <t>Jaden Schwartz</t>
  </si>
  <si>
    <t>Marc-Andre Fleury</t>
  </si>
  <si>
    <t>Justin Williams</t>
  </si>
  <si>
    <t>Marian Hossa</t>
  </si>
  <si>
    <t>Henrik Zetterberg</t>
  </si>
  <si>
    <t>Jaroslav Halak</t>
  </si>
  <si>
    <t>Bryan Little</t>
  </si>
  <si>
    <t>Derick Brassard</t>
  </si>
  <si>
    <t>Marc-Edouard Vlasic</t>
  </si>
  <si>
    <t>Chris Kreider</t>
  </si>
  <si>
    <t>Alex Pietrangelo</t>
  </si>
  <si>
    <t>Patrick Marleau</t>
  </si>
  <si>
    <t>Brendan Gallagher</t>
  </si>
  <si>
    <t>Michael Cammalleri</t>
  </si>
  <si>
    <t>Alec Martinez</t>
  </si>
  <si>
    <t>Ryan McDonagh</t>
  </si>
  <si>
    <t>Chris Kunitz</t>
  </si>
  <si>
    <t>Antti Niemi</t>
  </si>
  <si>
    <t>David Pastrnak</t>
  </si>
  <si>
    <t>Ondrej Palat</t>
  </si>
  <si>
    <t>Andre Burakovsky</t>
  </si>
  <si>
    <t>Rickard Rakell</t>
  </si>
  <si>
    <t>Jakob Silfverberg</t>
  </si>
  <si>
    <t>Michal Neuvirth</t>
  </si>
  <si>
    <t>Hampus Lindholm</t>
  </si>
  <si>
    <t>Kyle Turris</t>
  </si>
  <si>
    <t>Derek Stepan</t>
  </si>
  <si>
    <t>Ryan Miller</t>
  </si>
  <si>
    <t>Anton Stralman</t>
  </si>
  <si>
    <t>Jarome Iginla</t>
  </si>
  <si>
    <t>Anthony Duclair</t>
  </si>
  <si>
    <t>Ari</t>
  </si>
  <si>
    <t>Scott Hartnell</t>
  </si>
  <si>
    <t>Leon Draisaitl</t>
  </si>
  <si>
    <t>Mika Zibanejad</t>
  </si>
  <si>
    <t>Michael Stone</t>
  </si>
  <si>
    <t>Sam Reinhart</t>
  </si>
  <si>
    <t>Matt Niskanen</t>
  </si>
  <si>
    <t>Mike Smith</t>
  </si>
  <si>
    <t>Cam Fowler</t>
  </si>
  <si>
    <t>Olli Maatta</t>
  </si>
  <si>
    <t>T.J. Brodie</t>
  </si>
  <si>
    <t>Nick Leddy</t>
  </si>
  <si>
    <t>Dion Phaneuf</t>
  </si>
  <si>
    <t>Steve Mason</t>
  </si>
  <si>
    <t>Kari Lehtonen</t>
  </si>
  <si>
    <t>Johnny Boychuk</t>
  </si>
  <si>
    <t>Tomas Tatar</t>
  </si>
  <si>
    <t>Kris Russell</t>
  </si>
  <si>
    <t>Eric Staal</t>
  </si>
  <si>
    <t>Cam Ward</t>
  </si>
  <si>
    <t>Zdeno Chara</t>
  </si>
  <si>
    <t>Mikko Koivu</t>
  </si>
  <si>
    <t>David Backes</t>
  </si>
  <si>
    <t>Brandon Dubinsky</t>
  </si>
  <si>
    <t>Craig Smith</t>
  </si>
  <si>
    <t>Nikolaj Ehlers</t>
  </si>
  <si>
    <t>Connor Hellebuyck</t>
  </si>
  <si>
    <t>Zach Bogosian</t>
  </si>
  <si>
    <t>Andrei Markov</t>
  </si>
  <si>
    <t>Shane Doan</t>
  </si>
  <si>
    <t>Kevin Hayes</t>
  </si>
  <si>
    <t>Brian Campbell</t>
  </si>
  <si>
    <t>Evander Kane</t>
  </si>
  <si>
    <t>Chad Johnson</t>
  </si>
  <si>
    <t>Alex Goligoski</t>
  </si>
  <si>
    <t>Mark Streit</t>
  </si>
  <si>
    <t>Jimmy Howard</t>
  </si>
  <si>
    <t>Ryan Nugent-Hopkins</t>
  </si>
  <si>
    <t>Carl Soderberg</t>
  </si>
  <si>
    <t>Jason Pominville</t>
  </si>
  <si>
    <t>Anders Lee</t>
  </si>
  <si>
    <t>Tyler Ennis</t>
  </si>
  <si>
    <t>Justin Abdelkader</t>
  </si>
  <si>
    <t>Ryan Callahan</t>
  </si>
  <si>
    <t>Ondrej Pavelec</t>
  </si>
  <si>
    <t>Leo Komarov</t>
  </si>
  <si>
    <t>Tor</t>
  </si>
  <si>
    <t>Victor Rask</t>
  </si>
  <si>
    <t>Matt Martin</t>
  </si>
  <si>
    <t>Tomas Plekanec</t>
  </si>
  <si>
    <t>Jack Johnson</t>
  </si>
  <si>
    <t>Erik Johnson</t>
  </si>
  <si>
    <t>Jason Demers</t>
  </si>
  <si>
    <t>Tyler Bozak</t>
  </si>
  <si>
    <t>David Perron</t>
  </si>
  <si>
    <t>Thomas Vanek</t>
  </si>
  <si>
    <t>Clarke MacArthur</t>
  </si>
  <si>
    <t>Marcus Johansson</t>
  </si>
  <si>
    <t>Radim Vrbata</t>
  </si>
  <si>
    <t>Nick Bjugstad</t>
  </si>
  <si>
    <t>&gt;300</t>
  </si>
  <si>
    <t>Pavel Datsyuk</t>
  </si>
  <si>
    <t>Johan Franzen</t>
  </si>
  <si>
    <t>Francois Beauchemin</t>
  </si>
  <si>
    <t>Brad Richards</t>
  </si>
  <si>
    <t>Mike Ribeiro</t>
  </si>
  <si>
    <t>Andrej Sekera</t>
  </si>
  <si>
    <t>Nino Niederreiter</t>
  </si>
  <si>
    <t>Martin Hanzal</t>
  </si>
  <si>
    <t>Andreas Athanasiou</t>
  </si>
  <si>
    <t>Marko Dano</t>
  </si>
  <si>
    <t>Marek Zidlicky</t>
  </si>
  <si>
    <t>Joni Ortio</t>
  </si>
  <si>
    <t>Matt Beleskey</t>
  </si>
  <si>
    <t>Michael Frolik</t>
  </si>
  <si>
    <t>Mike Condon</t>
  </si>
  <si>
    <t>Anthony Mantha</t>
  </si>
  <si>
    <t>Brooks Orpik</t>
  </si>
  <si>
    <t>Dale Weise</t>
  </si>
  <si>
    <t>Joel Ward</t>
  </si>
  <si>
    <t>Tanner Pearson</t>
  </si>
  <si>
    <t>Tomas Fleischmann</t>
  </si>
  <si>
    <t>Jean-Gabriel Pageau</t>
  </si>
  <si>
    <t>Roman Polak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</si>
</sst>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2" borderId="2" xfId="0" applyFont="1" applyFill="1" applyBorder="1" applyAlignment="1">
      <alignment wrapText="1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right" wrapText="1"/>
    </xf>
    <xf numFmtId="164" fontId="2" fillId="4" borderId="6" xfId="0" applyNumberFormat="1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right" wrapText="1"/>
    </xf>
    <xf numFmtId="0" fontId="2" fillId="3" borderId="6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right" wrapText="1"/>
    </xf>
    <xf numFmtId="0" fontId="1" fillId="5" borderId="7" xfId="0" applyFont="1" applyFill="1" applyBorder="1" applyAlignment="1">
      <alignment horizontal="left"/>
    </xf>
    <xf numFmtId="0" fontId="2" fillId="5" borderId="8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right"/>
    </xf>
    <xf numFmtId="0" fontId="2" fillId="0" borderId="0" xfId="0" applyFont="1" applyAlignment="1"/>
    <xf numFmtId="164" fontId="2" fillId="4" borderId="5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10" xfId="0" applyFont="1" applyFill="1" applyBorder="1" applyAlignment="1">
      <alignment horizontal="left"/>
    </xf>
    <xf numFmtId="164" fontId="2" fillId="0" borderId="0" xfId="0" applyNumberFormat="1" applyFont="1" applyAlignment="1"/>
    <xf numFmtId="0" fontId="2" fillId="0" borderId="0" xfId="0" applyFont="1" applyAlignment="1">
      <alignment horizontal="center" wrapText="1"/>
    </xf>
    <xf numFmtId="0" fontId="2" fillId="3" borderId="9" xfId="0" applyFont="1" applyFill="1" applyBorder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2" fillId="3" borderId="10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6" borderId="7" xfId="0" applyFont="1" applyFill="1" applyBorder="1" applyAlignment="1">
      <alignment horizontal="left" wrapText="1"/>
    </xf>
    <xf numFmtId="0" fontId="1" fillId="7" borderId="11" xfId="0" applyFont="1" applyFill="1" applyBorder="1" applyAlignment="1">
      <alignment horizontal="left" wrapText="1"/>
    </xf>
    <xf numFmtId="0" fontId="1" fillId="6" borderId="11" xfId="0" applyFont="1" applyFill="1" applyBorder="1" applyAlignment="1">
      <alignment horizontal="left" wrapText="1"/>
    </xf>
    <xf numFmtId="0" fontId="2" fillId="0" borderId="0" xfId="0" applyFont="1"/>
    <xf numFmtId="0" fontId="1" fillId="6" borderId="8" xfId="0" applyFont="1" applyFill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8" borderId="7" xfId="0" applyFont="1" applyFill="1" applyBorder="1" applyAlignment="1">
      <alignment horizontal="left" wrapText="1"/>
    </xf>
    <xf numFmtId="0" fontId="1" fillId="8" borderId="8" xfId="0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0" fontId="2" fillId="6" borderId="9" xfId="0" applyFont="1" applyFill="1" applyBorder="1" applyAlignment="1">
      <alignment horizontal="left"/>
    </xf>
    <xf numFmtId="0" fontId="2" fillId="7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164" fontId="2" fillId="6" borderId="10" xfId="0" applyNumberFormat="1" applyFont="1" applyFill="1" applyBorder="1" applyAlignment="1">
      <alignment horizontal="left"/>
    </xf>
    <xf numFmtId="0" fontId="2" fillId="5" borderId="9" xfId="0" applyFont="1" applyFill="1" applyBorder="1" applyAlignment="1">
      <alignment horizontal="left"/>
    </xf>
    <xf numFmtId="0" fontId="2" fillId="5" borderId="10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2" fillId="5" borderId="9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164" fontId="2" fillId="6" borderId="5" xfId="0" applyNumberFormat="1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164" fontId="2" fillId="0" borderId="0" xfId="0" applyNumberFormat="1" applyFont="1"/>
    <xf numFmtId="0" fontId="3" fillId="3" borderId="3" xfId="0" applyFont="1" applyFill="1" applyBorder="1" applyAlignment="1">
      <alignment horizontal="left"/>
    </xf>
    <xf numFmtId="0" fontId="2" fillId="0" borderId="9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5" xfId="0" applyFont="1" applyBorder="1"/>
  </cellXfs>
  <cellStyles count="1">
    <cellStyle name="Normal" xfId="0" builtinId="0"/>
  </cellStyles>
  <dxfs count="2">
    <dxf>
      <font>
        <color rgb="FF980000"/>
      </font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color rgb="FF980000"/>
      </font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76200</xdr:colOff>
      <xdr:row>57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76200</xdr:colOff>
      <xdr:row>57</xdr:row>
      <xdr:rowOff>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97"/>
  <sheetViews>
    <sheetView tabSelected="1" workbookViewId="0"/>
  </sheetViews>
  <sheetFormatPr defaultColWidth="14.42578125" defaultRowHeight="15.75" customHeight="1" x14ac:dyDescent="0.2"/>
  <cols>
    <col min="1" max="1" width="5.28515625" customWidth="1"/>
    <col min="3" max="3" width="9.7109375" customWidth="1"/>
    <col min="4" max="4" width="9.5703125" customWidth="1"/>
    <col min="5" max="5" width="9.42578125" customWidth="1"/>
    <col min="6" max="8" width="7.28515625" customWidth="1"/>
    <col min="9" max="9" width="3.28515625" customWidth="1"/>
    <col min="11" max="11" width="9.7109375" customWidth="1"/>
    <col min="12" max="12" width="9.85546875" customWidth="1"/>
    <col min="13" max="13" width="8.7109375" customWidth="1"/>
    <col min="14" max="16" width="7.28515625" customWidth="1"/>
    <col min="17" max="17" width="3.5703125" customWidth="1"/>
    <col min="18" max="18" width="19.7109375" customWidth="1"/>
    <col min="19" max="19" width="8.28515625" customWidth="1"/>
  </cols>
  <sheetData>
    <row r="1" spans="1:19" ht="13.5" customHeight="1" x14ac:dyDescent="0.2">
      <c r="A1" s="2"/>
      <c r="B1" s="3"/>
      <c r="C1" s="4"/>
      <c r="D1" s="3"/>
      <c r="E1" s="3"/>
      <c r="F1" s="4"/>
      <c r="G1" s="4"/>
      <c r="H1" s="4"/>
      <c r="I1" s="4"/>
      <c r="J1" s="3"/>
      <c r="K1" s="4"/>
      <c r="L1" s="3"/>
      <c r="M1" s="3"/>
      <c r="N1" s="4"/>
      <c r="O1" s="4"/>
      <c r="P1" s="4"/>
      <c r="Q1" s="4"/>
      <c r="R1" s="3"/>
      <c r="S1" s="4"/>
    </row>
    <row r="2" spans="1:19" ht="12.75" x14ac:dyDescent="0.2">
      <c r="A2" s="2"/>
      <c r="B2" s="58" t="s">
        <v>2</v>
      </c>
      <c r="C2" s="5"/>
      <c r="D2" s="7"/>
      <c r="E2" s="8" t="s">
        <v>8</v>
      </c>
      <c r="F2" s="11">
        <v>6680</v>
      </c>
      <c r="G2" s="12"/>
      <c r="H2" s="14"/>
      <c r="I2" s="4"/>
      <c r="J2" s="58" t="s">
        <v>24</v>
      </c>
      <c r="K2" s="5"/>
      <c r="L2" s="7"/>
      <c r="M2" s="8" t="s">
        <v>8</v>
      </c>
      <c r="N2" s="11">
        <v>6680</v>
      </c>
      <c r="O2" s="12"/>
      <c r="P2" s="14"/>
      <c r="Q2" s="4"/>
      <c r="R2" s="16" t="s">
        <v>25</v>
      </c>
      <c r="S2" s="17">
        <v>1</v>
      </c>
    </row>
    <row r="3" spans="1:19" ht="12.75" x14ac:dyDescent="0.2">
      <c r="A3" s="2"/>
      <c r="B3" s="59"/>
      <c r="C3" s="18"/>
      <c r="D3" s="19"/>
      <c r="E3" s="20" t="s">
        <v>26</v>
      </c>
      <c r="F3" s="22">
        <f>SUM(H6:H13)</f>
        <v>5041</v>
      </c>
      <c r="G3" s="23"/>
      <c r="H3" s="24"/>
      <c r="I3" s="4"/>
      <c r="J3" s="59"/>
      <c r="K3" s="18"/>
      <c r="L3" s="19"/>
      <c r="M3" s="20" t="s">
        <v>26</v>
      </c>
      <c r="N3" s="22">
        <f>SUM(P6:P13)</f>
        <v>7030</v>
      </c>
      <c r="O3" s="23"/>
      <c r="P3" s="24"/>
      <c r="Q3" s="4"/>
      <c r="R3" s="4"/>
      <c r="S3" s="4"/>
    </row>
    <row r="4" spans="1:19" ht="17.25" customHeight="1" x14ac:dyDescent="0.2">
      <c r="A4" s="26"/>
      <c r="B4" s="27"/>
      <c r="C4" s="28"/>
      <c r="D4" s="28"/>
      <c r="E4" s="28"/>
      <c r="F4" s="28"/>
      <c r="G4" s="28"/>
      <c r="H4" s="29"/>
      <c r="I4" s="30"/>
      <c r="J4" s="27"/>
      <c r="K4" s="28"/>
      <c r="L4" s="28"/>
      <c r="M4" s="28"/>
      <c r="N4" s="28"/>
      <c r="O4" s="28"/>
      <c r="P4" s="29"/>
      <c r="Q4" s="30"/>
      <c r="R4" s="32"/>
      <c r="S4" s="32"/>
    </row>
    <row r="5" spans="1:19" ht="30.75" customHeight="1" x14ac:dyDescent="0.2">
      <c r="A5" s="33" t="s">
        <v>31</v>
      </c>
      <c r="B5" s="34" t="s">
        <v>3</v>
      </c>
      <c r="C5" s="35" t="s">
        <v>5</v>
      </c>
      <c r="D5" s="35" t="s">
        <v>6</v>
      </c>
      <c r="E5" s="35" t="s">
        <v>7</v>
      </c>
      <c r="F5" s="35" t="s">
        <v>9</v>
      </c>
      <c r="G5" s="36" t="s">
        <v>10</v>
      </c>
      <c r="H5" s="38" t="s">
        <v>11</v>
      </c>
      <c r="I5" s="39"/>
      <c r="J5" s="34" t="s">
        <v>3</v>
      </c>
      <c r="K5" s="35" t="s">
        <v>5</v>
      </c>
      <c r="L5" s="35" t="s">
        <v>6</v>
      </c>
      <c r="M5" s="35" t="s">
        <v>7</v>
      </c>
      <c r="N5" s="35" t="s">
        <v>36</v>
      </c>
      <c r="O5" s="36" t="s">
        <v>10</v>
      </c>
      <c r="P5" s="38" t="s">
        <v>11</v>
      </c>
      <c r="Q5" s="30"/>
      <c r="R5" s="40" t="s">
        <v>5</v>
      </c>
      <c r="S5" s="41" t="s">
        <v>40</v>
      </c>
    </row>
    <row r="6" spans="1:19" ht="12.75" x14ac:dyDescent="0.2">
      <c r="A6" s="42">
        <v>1</v>
      </c>
      <c r="B6" s="43" t="s">
        <v>37</v>
      </c>
      <c r="C6" s="44" t="str">
        <f>IFERROR(VLOOKUP($B6,'All Players'!$B$2:$U$195,COLUMN(),FALSE),"")</f>
        <v>Flying Dutchmen</v>
      </c>
      <c r="D6" s="44" t="str">
        <f>IFERROR(VLOOKUP($B6,'All Players'!$B$2:$U$195,COLUMN(),FALSE),"")</f>
        <v>C</v>
      </c>
      <c r="E6" s="44">
        <f>IFERROR(VLOOKUP($B6,'All Players'!$B$2:$U$195,COLUMN(),FALSE),"")</f>
        <v>3</v>
      </c>
      <c r="F6" s="44">
        <f>IFERROR(VLOOKUP($B6,'All Players'!$B$2:$U$195,COLUMN(),FALSE),"")</f>
        <v>2</v>
      </c>
      <c r="G6" s="45">
        <f>IFERROR(VLOOKUP($B6,'All Players'!$B$2:$U$195,COLUMN(),FALSE),"")</f>
        <v>1</v>
      </c>
      <c r="H6" s="46">
        <f>IFERROR(VLOOKUP($B6,'All Players'!$B$2:$U$195,COLUMN(),FALSE),"")</f>
        <v>1563</v>
      </c>
      <c r="I6" s="3" t="str">
        <f>IFERROR(IF(ISODD(ROW()+$S$2),"--&gt;","&lt;--"),"")</f>
        <v>--&gt;</v>
      </c>
      <c r="J6" s="43" t="s">
        <v>48</v>
      </c>
      <c r="K6" s="44" t="str">
        <f>IFERROR(VLOOKUP($J6,'All Players'!$B$2:$U$195,COLUMN()-8,FALSE),"")</f>
        <v>Zambonis</v>
      </c>
      <c r="L6" s="44" t="str">
        <f>IFERROR(VLOOKUP($J6,'All Players'!$B$2:$U$195,COLUMN()-8,FALSE),"")</f>
        <v>G</v>
      </c>
      <c r="M6" s="44">
        <f>IFERROR(VLOOKUP($J6,'All Players'!$B$2:$U$195,COLUMN()-8,FALSE),"")</f>
        <v>4</v>
      </c>
      <c r="N6" s="44">
        <f>IFERROR(VLOOKUP($J6,'All Players'!$B$2:$U$195,COLUMN()-8,FALSE),"")</f>
        <v>20</v>
      </c>
      <c r="O6" s="45">
        <f>IFERROR(VLOOKUP($J6,'All Players'!$B$2:$U$195,COLUMN()-8,FALSE),"")</f>
        <v>2</v>
      </c>
      <c r="P6" s="46">
        <f>IFERROR(VLOOKUP($J6,'All Players'!$B$2:$U$195,COLUMN()-8,FALSE),"")</f>
        <v>1758</v>
      </c>
      <c r="Q6" s="4"/>
      <c r="R6" s="47" t="s">
        <v>47</v>
      </c>
      <c r="S6" s="48">
        <f t="shared" ref="S6:S13" si="0">COUNTIF($C$6:$C$13,R6)+COUNTIF($K$6:$K$13,R6)</f>
        <v>2</v>
      </c>
    </row>
    <row r="7" spans="1:19" ht="12.75" x14ac:dyDescent="0.2">
      <c r="A7" s="42">
        <v>2</v>
      </c>
      <c r="B7" s="43" t="s">
        <v>58</v>
      </c>
      <c r="C7" s="44" t="str">
        <f>IFERROR(VLOOKUP($B7,'All Players'!$B$2:$U$195,COLUMN(),FALSE),"")</f>
        <v>Poland's Dream Team</v>
      </c>
      <c r="D7" s="44" t="str">
        <f>IFERROR(VLOOKUP($B7,'All Players'!$B$2:$U$195,COLUMN(),FALSE),"")</f>
        <v>D</v>
      </c>
      <c r="E7" s="44">
        <f>IFERROR(VLOOKUP($B7,'All Players'!$B$2:$U$195,COLUMN(),FALSE),"")</f>
        <v>2</v>
      </c>
      <c r="F7" s="44">
        <f>IFERROR(VLOOKUP($B7,'All Players'!$B$2:$U$195,COLUMN(),FALSE),"")</f>
        <v>45</v>
      </c>
      <c r="G7" s="45">
        <f>IFERROR(VLOOKUP($B7,'All Players'!$B$2:$U$195,COLUMN(),FALSE),"")</f>
        <v>5</v>
      </c>
      <c r="H7" s="46">
        <f>IFERROR(VLOOKUP($B7,'All Players'!$B$2:$U$195,COLUMN(),FALSE),"")</f>
        <v>927</v>
      </c>
      <c r="I7" s="4" t="str">
        <f t="shared" ref="I7:I13" si="1">IFERROR(IF(ISODD(ROW()+$S$2),"--&gt;","&lt;--"),"")</f>
        <v>&lt;--</v>
      </c>
      <c r="J7" s="43" t="s">
        <v>62</v>
      </c>
      <c r="K7" s="44" t="str">
        <f>IFERROR(VLOOKUP($J7,'All Players'!$B$2:$U$195,COLUMN()-8,FALSE),"")</f>
        <v>Life With McDavid</v>
      </c>
      <c r="L7" s="44" t="str">
        <f>IFERROR(VLOOKUP($J7,'All Players'!$B$2:$U$195,COLUMN()-8,FALSE),"")</f>
        <v>C</v>
      </c>
      <c r="M7" s="44">
        <f>IFERROR(VLOOKUP($J7,'All Players'!$B$2:$U$195,COLUMN()-8,FALSE),"")</f>
        <v>2</v>
      </c>
      <c r="N7" s="44">
        <f>IFERROR(VLOOKUP($J7,'All Players'!$B$2:$U$195,COLUMN()-8,FALSE),"")</f>
        <v>138</v>
      </c>
      <c r="O7" s="45">
        <f>IFERROR(VLOOKUP($J7,'All Players'!$B$2:$U$195,COLUMN()-8,FALSE),"")</f>
        <v>14</v>
      </c>
      <c r="P7" s="46">
        <f>IFERROR(VLOOKUP($J7,'All Players'!$B$2:$U$195,COLUMN()-8,FALSE),"")</f>
        <v>200</v>
      </c>
      <c r="Q7" s="4"/>
      <c r="R7" s="47" t="s">
        <v>34</v>
      </c>
      <c r="S7" s="48">
        <f t="shared" si="0"/>
        <v>2</v>
      </c>
    </row>
    <row r="8" spans="1:19" ht="12.75" x14ac:dyDescent="0.2">
      <c r="A8" s="42">
        <v>3</v>
      </c>
      <c r="B8" s="43" t="s">
        <v>67</v>
      </c>
      <c r="C8" s="44" t="str">
        <f>IFERROR(VLOOKUP($B8,'All Players'!$B$2:$U$195,COLUMN(),FALSE),"")</f>
        <v>Ramblers</v>
      </c>
      <c r="D8" s="44" t="str">
        <f>IFERROR(VLOOKUP($B8,'All Players'!$B$2:$U$195,COLUMN(),FALSE),"")</f>
        <v>LW</v>
      </c>
      <c r="E8" s="44">
        <f>IFERROR(VLOOKUP($B8,'All Players'!$B$2:$U$195,COLUMN(),FALSE),"")</f>
        <v>2</v>
      </c>
      <c r="F8" s="44">
        <f>IFERROR(VLOOKUP($B8,'All Players'!$B$2:$U$195,COLUMN(),FALSE),"")</f>
        <v>39</v>
      </c>
      <c r="G8" s="45">
        <f>IFERROR(VLOOKUP($B8,'All Players'!$B$2:$U$195,COLUMN(),FALSE),"")</f>
        <v>4</v>
      </c>
      <c r="H8" s="46">
        <f>IFERROR(VLOOKUP($B8,'All Players'!$B$2:$U$195,COLUMN(),FALSE),"")</f>
        <v>1065</v>
      </c>
      <c r="I8" s="4" t="str">
        <f t="shared" si="1"/>
        <v>--&gt;</v>
      </c>
      <c r="J8" s="43" t="s">
        <v>69</v>
      </c>
      <c r="K8" s="44" t="str">
        <f>IFERROR(VLOOKUP($J8,'All Players'!$B$2:$U$195,COLUMN()-8,FALSE),"")</f>
        <v>Life With McDavid</v>
      </c>
      <c r="L8" s="44" t="str">
        <f>IFERROR(VLOOKUP($J8,'All Players'!$B$2:$U$195,COLUMN()-8,FALSE),"")</f>
        <v>C</v>
      </c>
      <c r="M8" s="44">
        <f>IFERROR(VLOOKUP($J8,'All Players'!$B$2:$U$195,COLUMN()-8,FALSE),"")</f>
        <v>3</v>
      </c>
      <c r="N8" s="44">
        <f>IFERROR(VLOOKUP($J8,'All Players'!$B$2:$U$195,COLUMN()-8,FALSE),"")</f>
        <v>147</v>
      </c>
      <c r="O8" s="45">
        <f>IFERROR(VLOOKUP($J8,'All Players'!$B$2:$U$195,COLUMN()-8,FALSE),"")</f>
        <v>15</v>
      </c>
      <c r="P8" s="46">
        <f>IFERROR(VLOOKUP($J8,'All Players'!$B$2:$U$195,COLUMN()-8,FALSE),"")</f>
        <v>200</v>
      </c>
      <c r="Q8" s="4"/>
      <c r="R8" s="47" t="s">
        <v>39</v>
      </c>
      <c r="S8" s="48">
        <f t="shared" si="0"/>
        <v>2</v>
      </c>
    </row>
    <row r="9" spans="1:19" ht="12.75" x14ac:dyDescent="0.2">
      <c r="A9" s="42">
        <v>4</v>
      </c>
      <c r="B9" s="49" t="s">
        <v>74</v>
      </c>
      <c r="C9" s="44" t="str">
        <f>IFERROR(VLOOKUP($B9,'All Players'!$B$2:$U$195,COLUMN(),FALSE),"")</f>
        <v>Abominables</v>
      </c>
      <c r="D9" s="44" t="str">
        <f>IFERROR(VLOOKUP($B9,'All Players'!$B$2:$U$195,COLUMN(),FALSE),"")</f>
        <v>C/LW</v>
      </c>
      <c r="E9" s="44">
        <f>IFERROR(VLOOKUP($B9,'All Players'!$B$2:$U$195,COLUMN(),FALSE),"")</f>
        <v>3</v>
      </c>
      <c r="F9" s="44">
        <f>IFERROR(VLOOKUP($B9,'All Players'!$B$2:$U$195,COLUMN(),FALSE),"")</f>
        <v>148</v>
      </c>
      <c r="G9" s="45">
        <f>IFERROR(VLOOKUP($B9,'All Players'!$B$2:$U$195,COLUMN(),FALSE),"")</f>
        <v>15</v>
      </c>
      <c r="H9" s="46">
        <f>IFERROR(VLOOKUP($B9,'All Players'!$B$2:$U$195,COLUMN(),FALSE),"")</f>
        <v>200</v>
      </c>
      <c r="I9" s="4" t="str">
        <f t="shared" si="1"/>
        <v>&lt;--</v>
      </c>
      <c r="J9" s="43" t="s">
        <v>78</v>
      </c>
      <c r="K9" s="44" t="str">
        <f>IFERROR(VLOOKUP($J9,'All Players'!$B$2:$U$195,COLUMN()-8,FALSE),"")</f>
        <v>Poland's Dream Team</v>
      </c>
      <c r="L9" s="44" t="str">
        <f>IFERROR(VLOOKUP($J9,'All Players'!$B$2:$U$195,COLUMN()-8,FALSE),"")</f>
        <v>D</v>
      </c>
      <c r="M9" s="44">
        <f>IFERROR(VLOOKUP($J9,'All Players'!$B$2:$U$195,COLUMN()-8,FALSE),"")</f>
        <v>2</v>
      </c>
      <c r="N9" s="44">
        <f>IFERROR(VLOOKUP($J9,'All Players'!$B$2:$U$195,COLUMN()-8,FALSE),"")</f>
        <v>133</v>
      </c>
      <c r="O9" s="45">
        <f>IFERROR(VLOOKUP($J9,'All Players'!$B$2:$U$195,COLUMN()-8,FALSE),"")</f>
        <v>14</v>
      </c>
      <c r="P9" s="46">
        <f>IFERROR(VLOOKUP($J9,'All Players'!$B$2:$U$195,COLUMN()-8,FALSE),"")</f>
        <v>200</v>
      </c>
      <c r="Q9" s="4"/>
      <c r="R9" s="47" t="s">
        <v>44</v>
      </c>
      <c r="S9" s="48">
        <f t="shared" si="0"/>
        <v>2</v>
      </c>
    </row>
    <row r="10" spans="1:19" ht="12.75" x14ac:dyDescent="0.2">
      <c r="A10" s="42">
        <v>5</v>
      </c>
      <c r="B10" s="43" t="s">
        <v>84</v>
      </c>
      <c r="C10" s="44" t="str">
        <f>IFERROR(VLOOKUP($B10,'All Players'!$B$2:$U$195,COLUMN(),FALSE),"")</f>
        <v>Dallas Blue Wings</v>
      </c>
      <c r="D10" s="44" t="str">
        <f>IFERROR(VLOOKUP($B10,'All Players'!$B$2:$U$195,COLUMN(),FALSE),"")</f>
        <v>G</v>
      </c>
      <c r="E10" s="44">
        <f>IFERROR(VLOOKUP($B10,'All Players'!$B$2:$U$195,COLUMN(),FALSE),"")</f>
        <v>2</v>
      </c>
      <c r="F10" s="44">
        <f>IFERROR(VLOOKUP($B10,'All Players'!$B$2:$U$195,COLUMN(),FALSE),"")</f>
        <v>241</v>
      </c>
      <c r="G10" s="45">
        <f>IFERROR(VLOOKUP($B10,'All Players'!$B$2:$U$195,COLUMN(),FALSE),"")</f>
        <v>25</v>
      </c>
      <c r="H10" s="46">
        <f>IFERROR(VLOOKUP($B10,'All Players'!$B$2:$U$195,COLUMN(),FALSE),"")</f>
        <v>200</v>
      </c>
      <c r="I10" s="4" t="str">
        <f t="shared" si="1"/>
        <v>--&gt;</v>
      </c>
      <c r="J10" s="43" t="s">
        <v>86</v>
      </c>
      <c r="K10" s="44" t="str">
        <f>IFERROR(VLOOKUP($J10,'All Players'!$B$2:$U$195,COLUMN()-8,FALSE),"")</f>
        <v>Zambonis</v>
      </c>
      <c r="L10" s="44" t="str">
        <f>IFERROR(VLOOKUP($J10,'All Players'!$B$2:$U$195,COLUMN()-8,FALSE),"")</f>
        <v>G</v>
      </c>
      <c r="M10" s="44">
        <f>IFERROR(VLOOKUP($J10,'All Players'!$B$2:$U$195,COLUMN()-8,FALSE),"")</f>
        <v>4</v>
      </c>
      <c r="N10" s="44">
        <f>IFERROR(VLOOKUP($J10,'All Players'!$B$2:$U$195,COLUMN()-8,FALSE),"")</f>
        <v>71</v>
      </c>
      <c r="O10" s="45">
        <f>IFERROR(VLOOKUP($J10,'All Players'!$B$2:$U$195,COLUMN()-8,FALSE),"")</f>
        <v>8</v>
      </c>
      <c r="P10" s="46">
        <f>IFERROR(VLOOKUP($J10,'All Players'!$B$2:$U$195,COLUMN()-8,FALSE),"")</f>
        <v>800</v>
      </c>
      <c r="Q10" s="4"/>
      <c r="R10" s="50" t="s">
        <v>51</v>
      </c>
      <c r="S10" s="48">
        <f t="shared" si="0"/>
        <v>2</v>
      </c>
    </row>
    <row r="11" spans="1:19" ht="12.75" x14ac:dyDescent="0.2">
      <c r="A11" s="42">
        <v>6</v>
      </c>
      <c r="B11" s="43" t="s">
        <v>89</v>
      </c>
      <c r="C11" s="44" t="str">
        <f>IFERROR(VLOOKUP($B11,'All Players'!$B$2:$U$195,COLUMN(),FALSE),"")</f>
        <v>Flying Dutchmen</v>
      </c>
      <c r="D11" s="44" t="str">
        <f>IFERROR(VLOOKUP($B11,'All Players'!$B$2:$U$195,COLUMN(),FALSE),"")</f>
        <v>C/LW</v>
      </c>
      <c r="E11" s="44">
        <f>IFERROR(VLOOKUP($B11,'All Players'!$B$2:$U$195,COLUMN(),FALSE),"")</f>
        <v>2</v>
      </c>
      <c r="F11" s="44">
        <f>IFERROR(VLOOKUP($B11,'All Players'!$B$2:$U$195,COLUMN(),FALSE),"")</f>
        <v>241</v>
      </c>
      <c r="G11" s="45">
        <f>IFERROR(VLOOKUP($B11,'All Players'!$B$2:$U$195,COLUMN(),FALSE),"")</f>
        <v>25</v>
      </c>
      <c r="H11" s="46">
        <f>IFERROR(VLOOKUP($B11,'All Players'!$B$2:$U$195,COLUMN(),FALSE),"")</f>
        <v>200</v>
      </c>
      <c r="I11" s="4" t="str">
        <f t="shared" si="1"/>
        <v>&lt;--</v>
      </c>
      <c r="J11" s="43" t="s">
        <v>32</v>
      </c>
      <c r="K11" s="44" t="str">
        <f>IFERROR(VLOOKUP($J11,'All Players'!$B$2:$U$195,COLUMN()-8,FALSE),"")</f>
        <v>Dallas Blue Wings</v>
      </c>
      <c r="L11" s="44" t="str">
        <f>IFERROR(VLOOKUP($J11,'All Players'!$B$2:$U$195,COLUMN()-8,FALSE),"")</f>
        <v>LW</v>
      </c>
      <c r="M11" s="44">
        <f>IFERROR(VLOOKUP($J11,'All Players'!$B$2:$U$195,COLUMN()-8,FALSE),"")</f>
        <v>4</v>
      </c>
      <c r="N11" s="44">
        <f>IFERROR(VLOOKUP($J11,'All Players'!$B$2:$U$195,COLUMN()-8,FALSE),"")</f>
        <v>4</v>
      </c>
      <c r="O11" s="45">
        <f>IFERROR(VLOOKUP($J11,'All Players'!$B$2:$U$195,COLUMN()-8,FALSE),"")</f>
        <v>1</v>
      </c>
      <c r="P11" s="46">
        <f>IFERROR(VLOOKUP($J11,'All Players'!$B$2:$U$195,COLUMN()-8,FALSE),"")</f>
        <v>1969</v>
      </c>
      <c r="Q11" s="4"/>
      <c r="R11" s="47" t="s">
        <v>29</v>
      </c>
      <c r="S11" s="48">
        <f t="shared" si="0"/>
        <v>2</v>
      </c>
    </row>
    <row r="12" spans="1:19" ht="12.75" x14ac:dyDescent="0.2">
      <c r="A12" s="42">
        <v>7</v>
      </c>
      <c r="B12" s="43" t="s">
        <v>96</v>
      </c>
      <c r="C12" s="44" t="str">
        <f>IFERROR(VLOOKUP($B12,'All Players'!$B$2:$U$195,COLUMN(),FALSE),"")</f>
        <v>The Mule and Co.</v>
      </c>
      <c r="D12" s="44" t="str">
        <f>IFERROR(VLOOKUP($B12,'All Players'!$B$2:$U$195,COLUMN(),FALSE),"")</f>
        <v>D</v>
      </c>
      <c r="E12" s="44">
        <f>IFERROR(VLOOKUP($B12,'All Players'!$B$2:$U$195,COLUMN(),FALSE),"")</f>
        <v>2</v>
      </c>
      <c r="F12" s="44">
        <f>IFERROR(VLOOKUP($B12,'All Players'!$B$2:$U$195,COLUMN(),FALSE),"")</f>
        <v>241</v>
      </c>
      <c r="G12" s="45">
        <f>IFERROR(VLOOKUP($B12,'All Players'!$B$2:$U$195,COLUMN(),FALSE),"")</f>
        <v>25</v>
      </c>
      <c r="H12" s="46">
        <f>IFERROR(VLOOKUP($B12,'All Players'!$B$2:$U$195,COLUMN(),FALSE),"")</f>
        <v>200</v>
      </c>
      <c r="I12" s="4" t="str">
        <f t="shared" si="1"/>
        <v>--&gt;</v>
      </c>
      <c r="J12" s="43" t="s">
        <v>98</v>
      </c>
      <c r="K12" s="44" t="str">
        <f>IFERROR(VLOOKUP($J12,'All Players'!$B$2:$U$195,COLUMN()-8,FALSE),"")</f>
        <v>Abominables</v>
      </c>
      <c r="L12" s="44" t="str">
        <f>IFERROR(VLOOKUP($J12,'All Players'!$B$2:$U$195,COLUMN()-8,FALSE),"")</f>
        <v>LW/RW</v>
      </c>
      <c r="M12" s="44">
        <f>IFERROR(VLOOKUP($J12,'All Players'!$B$2:$U$195,COLUMN()-8,FALSE),"")</f>
        <v>3</v>
      </c>
      <c r="N12" s="44">
        <f>IFERROR(VLOOKUP($J12,'All Players'!$B$2:$U$195,COLUMN()-8,FALSE),"")</f>
        <v>68</v>
      </c>
      <c r="O12" s="45">
        <f>IFERROR(VLOOKUP($J12,'All Players'!$B$2:$U$195,COLUMN()-8,FALSE),"")</f>
        <v>7</v>
      </c>
      <c r="P12" s="46">
        <f>IFERROR(VLOOKUP($J12,'All Players'!$B$2:$U$195,COLUMN()-8,FALSE),"")</f>
        <v>686</v>
      </c>
      <c r="Q12" s="4"/>
      <c r="R12" s="47" t="s">
        <v>75</v>
      </c>
      <c r="S12" s="48">
        <f t="shared" si="0"/>
        <v>2</v>
      </c>
    </row>
    <row r="13" spans="1:19" ht="12.75" x14ac:dyDescent="0.2">
      <c r="A13" s="42">
        <v>8</v>
      </c>
      <c r="B13" s="51" t="s">
        <v>102</v>
      </c>
      <c r="C13" s="52" t="str">
        <f>IFERROR(VLOOKUP($B13,'All Players'!$B$2:$U$195,COLUMN(),FALSE),"")</f>
        <v>The Mule and Co.</v>
      </c>
      <c r="D13" s="52" t="str">
        <f>IFERROR(VLOOKUP($B13,'All Players'!$B$2:$U$195,COLUMN(),FALSE),"")</f>
        <v>G</v>
      </c>
      <c r="E13" s="52">
        <f>IFERROR(VLOOKUP($B13,'All Players'!$B$2:$U$195,COLUMN(),FALSE),"")</f>
        <v>2</v>
      </c>
      <c r="F13" s="52">
        <f>IFERROR(VLOOKUP($B13,'All Players'!$B$2:$U$195,COLUMN(),FALSE),"")</f>
        <v>67</v>
      </c>
      <c r="G13" s="53">
        <f>IFERROR(VLOOKUP($B13,'All Players'!$B$2:$U$195,COLUMN(),FALSE),"")</f>
        <v>7</v>
      </c>
      <c r="H13" s="54">
        <f>IFERROR(VLOOKUP($B13,'All Players'!$B$2:$U$195,COLUMN(),FALSE),"")</f>
        <v>686</v>
      </c>
      <c r="I13" s="4" t="str">
        <f t="shared" si="1"/>
        <v>&lt;--</v>
      </c>
      <c r="J13" s="51" t="s">
        <v>105</v>
      </c>
      <c r="K13" s="52" t="str">
        <f>IFERROR(VLOOKUP($J13,'All Players'!$B$2:$U$195,COLUMN()-8,FALSE),"")</f>
        <v>Ramblers</v>
      </c>
      <c r="L13" s="52" t="str">
        <f>IFERROR(VLOOKUP($J13,'All Players'!$B$2:$U$195,COLUMN()-8,FALSE),"")</f>
        <v>G</v>
      </c>
      <c r="M13" s="52">
        <f>IFERROR(VLOOKUP($J13,'All Players'!$B$2:$U$195,COLUMN()-8,FALSE),"")</f>
        <v>2</v>
      </c>
      <c r="N13" s="52">
        <f>IFERROR(VLOOKUP($J13,'All Players'!$B$2:$U$195,COLUMN()-8,FALSE),"")</f>
        <v>23</v>
      </c>
      <c r="O13" s="53">
        <f>IFERROR(VLOOKUP($J13,'All Players'!$B$2:$U$195,COLUMN()-8,FALSE),"")</f>
        <v>3</v>
      </c>
      <c r="P13" s="54">
        <f>IFERROR(VLOOKUP($J13,'All Players'!$B$2:$U$195,COLUMN()-8,FALSE),"")</f>
        <v>1217</v>
      </c>
      <c r="Q13" s="4"/>
      <c r="R13" s="55" t="s">
        <v>60</v>
      </c>
      <c r="S13" s="56">
        <f t="shared" si="0"/>
        <v>2</v>
      </c>
    </row>
    <row r="14" spans="1:19" ht="12.75" x14ac:dyDescent="0.2">
      <c r="A14" s="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ht="12.75" x14ac:dyDescent="0.2">
      <c r="A15" s="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12.75" x14ac:dyDescent="0.2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2.75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2.75" x14ac:dyDescent="0.2">
      <c r="A18" s="2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2.75" x14ac:dyDescent="0.2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12.75" x14ac:dyDescent="0.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2.75" x14ac:dyDescent="0.2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2.75" x14ac:dyDescent="0.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2.75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ht="12.75" x14ac:dyDescent="0.2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ht="12.75" x14ac:dyDescent="0.2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ht="12.75" x14ac:dyDescent="0.2">
      <c r="A26" s="2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ht="12.75" x14ac:dyDescent="0.2">
      <c r="A27" s="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ht="12.75" x14ac:dyDescent="0.2">
      <c r="A28" s="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ht="12.75" x14ac:dyDescent="0.2">
      <c r="A29" s="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2.75" x14ac:dyDescent="0.2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12.75" x14ac:dyDescent="0.2">
      <c r="A31" s="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12.75" x14ac:dyDescent="0.2">
      <c r="A32" s="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12.75" x14ac:dyDescent="0.2">
      <c r="A33" s="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2.75" x14ac:dyDescent="0.2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t="12.75" x14ac:dyDescent="0.2">
      <c r="A35" s="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t="12.75" x14ac:dyDescent="0.2">
      <c r="A36" s="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t="12.75" x14ac:dyDescent="0.2">
      <c r="A37" s="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ht="12.75" x14ac:dyDescent="0.2">
      <c r="A38" s="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12.75" x14ac:dyDescent="0.2">
      <c r="A39" s="2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2.75" x14ac:dyDescent="0.2">
      <c r="A40" s="2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12.75" x14ac:dyDescent="0.2">
      <c r="A41" s="2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12.75" x14ac:dyDescent="0.2">
      <c r="A42" s="2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2.75" x14ac:dyDescent="0.2">
      <c r="A43" s="2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12.75" x14ac:dyDescent="0.2">
      <c r="A44" s="2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ht="12.75" x14ac:dyDescent="0.2">
      <c r="A45" s="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ht="12.75" x14ac:dyDescent="0.2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ht="12.75" x14ac:dyDescent="0.2">
      <c r="A47" s="2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ht="12.75" x14ac:dyDescent="0.2">
      <c r="A48" s="2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ht="12.75" x14ac:dyDescent="0.2">
      <c r="A49" s="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ht="12.75" x14ac:dyDescent="0.2">
      <c r="A50" s="2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ht="12.75" x14ac:dyDescent="0.2">
      <c r="A51" s="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 ht="12.75" x14ac:dyDescent="0.2">
      <c r="A52" s="2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ht="12.75" x14ac:dyDescent="0.2">
      <c r="A53" s="2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ht="12.75" x14ac:dyDescent="0.2">
      <c r="A54" s="2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ht="12.75" x14ac:dyDescent="0.2">
      <c r="A55" s="2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ht="12.75" x14ac:dyDescent="0.2">
      <c r="A56" s="2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ht="12.75" x14ac:dyDescent="0.2">
      <c r="A57" s="2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 ht="12.75" x14ac:dyDescent="0.2">
      <c r="A58" s="2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 ht="12.75" x14ac:dyDescent="0.2">
      <c r="A59" s="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 ht="12.75" x14ac:dyDescent="0.2">
      <c r="A60" s="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 ht="12.75" x14ac:dyDescent="0.2">
      <c r="A61" s="2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 ht="12.75" x14ac:dyDescent="0.2">
      <c r="A62" s="2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ht="12.75" x14ac:dyDescent="0.2">
      <c r="A63" s="2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 ht="12.75" x14ac:dyDescent="0.2">
      <c r="A64" s="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 ht="12.75" x14ac:dyDescent="0.2">
      <c r="A65" s="2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 ht="12.75" x14ac:dyDescent="0.2">
      <c r="A66" s="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ht="12.75" x14ac:dyDescent="0.2">
      <c r="A67" s="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ht="12.75" x14ac:dyDescent="0.2">
      <c r="A68" s="2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ht="12.75" x14ac:dyDescent="0.2">
      <c r="A69" s="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 ht="12.75" x14ac:dyDescent="0.2">
      <c r="A70" s="2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ht="12.75" x14ac:dyDescent="0.2">
      <c r="A71" s="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 ht="12.75" x14ac:dyDescent="0.2">
      <c r="A72" s="2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 ht="12.75" x14ac:dyDescent="0.2">
      <c r="A73" s="2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 ht="12.75" x14ac:dyDescent="0.2">
      <c r="A74" s="2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ht="12.75" x14ac:dyDescent="0.2">
      <c r="A75" s="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ht="12.75" x14ac:dyDescent="0.2">
      <c r="A76" s="2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ht="12.75" x14ac:dyDescent="0.2">
      <c r="A77" s="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ht="12.75" x14ac:dyDescent="0.2">
      <c r="A78" s="2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ht="12.75" x14ac:dyDescent="0.2">
      <c r="A79" s="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ht="12.75" x14ac:dyDescent="0.2">
      <c r="A80" s="2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ht="12.75" x14ac:dyDescent="0.2">
      <c r="A81" s="2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ht="12.75" x14ac:dyDescent="0.2">
      <c r="A82" s="2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ht="12.75" x14ac:dyDescent="0.2">
      <c r="A83" s="2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ht="12.75" x14ac:dyDescent="0.2">
      <c r="A84" s="2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ht="12.75" x14ac:dyDescent="0.2">
      <c r="A85" s="2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ht="12.75" x14ac:dyDescent="0.2">
      <c r="A86" s="2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ht="12.75" x14ac:dyDescent="0.2">
      <c r="A87" s="2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ht="12.75" x14ac:dyDescent="0.2">
      <c r="A88" s="2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ht="12.75" x14ac:dyDescent="0.2">
      <c r="A89" s="2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ht="12.75" x14ac:dyDescent="0.2">
      <c r="A90" s="2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ht="12.75" x14ac:dyDescent="0.2">
      <c r="A91" s="2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ht="12.75" x14ac:dyDescent="0.2">
      <c r="A92" s="2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ht="12.75" x14ac:dyDescent="0.2">
      <c r="A93" s="2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ht="12.75" x14ac:dyDescent="0.2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ht="12.75" x14ac:dyDescent="0.2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ht="12.75" x14ac:dyDescent="0.2">
      <c r="A96" s="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ht="12.75" x14ac:dyDescent="0.2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2.75" x14ac:dyDescent="0.2">
      <c r="A98" s="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2.75" x14ac:dyDescent="0.2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ht="12.75" x14ac:dyDescent="0.2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ht="12.75" x14ac:dyDescent="0.2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ht="12.75" x14ac:dyDescent="0.2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2.75" x14ac:dyDescent="0.2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ht="12.75" x14ac:dyDescent="0.2">
      <c r="A104" s="2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ht="12.75" x14ac:dyDescent="0.2">
      <c r="A105" s="2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 ht="12.75" x14ac:dyDescent="0.2">
      <c r="A106" s="2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 ht="12.75" x14ac:dyDescent="0.2">
      <c r="A107" s="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 ht="12.75" x14ac:dyDescent="0.2">
      <c r="A108" s="2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 ht="12.75" x14ac:dyDescent="0.2">
      <c r="A109" s="2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 ht="12.75" x14ac:dyDescent="0.2">
      <c r="A110" s="2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 ht="12.75" x14ac:dyDescent="0.2">
      <c r="A111" s="2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 ht="12.75" x14ac:dyDescent="0.2">
      <c r="A112" s="2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 ht="12.75" x14ac:dyDescent="0.2">
      <c r="A113" s="2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 ht="12.75" x14ac:dyDescent="0.2">
      <c r="A114" s="2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 ht="12.75" x14ac:dyDescent="0.2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 ht="12.75" x14ac:dyDescent="0.2">
      <c r="A116" s="2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 ht="12.75" x14ac:dyDescent="0.2">
      <c r="A117" s="2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 ht="12.75" x14ac:dyDescent="0.2">
      <c r="A118" s="2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 ht="12.75" x14ac:dyDescent="0.2">
      <c r="A119" s="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 ht="12.75" x14ac:dyDescent="0.2">
      <c r="A120" s="2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 ht="12.75" x14ac:dyDescent="0.2">
      <c r="A121" s="2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 ht="12.75" x14ac:dyDescent="0.2">
      <c r="A122" s="2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 ht="12.75" x14ac:dyDescent="0.2">
      <c r="A123" s="2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 ht="12.75" x14ac:dyDescent="0.2">
      <c r="A124" s="2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 ht="12.75" x14ac:dyDescent="0.2">
      <c r="A125" s="2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 ht="12.75" x14ac:dyDescent="0.2">
      <c r="A126" s="2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 ht="12.75" x14ac:dyDescent="0.2">
      <c r="A127" s="2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 ht="12.75" x14ac:dyDescent="0.2">
      <c r="A128" s="2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 ht="12.75" x14ac:dyDescent="0.2">
      <c r="A129" s="2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 ht="12.75" x14ac:dyDescent="0.2">
      <c r="A130" s="2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 ht="12.75" x14ac:dyDescent="0.2">
      <c r="A131" s="2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 ht="12.75" x14ac:dyDescent="0.2">
      <c r="A132" s="2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 ht="12.75" x14ac:dyDescent="0.2">
      <c r="A133" s="2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 ht="12.75" x14ac:dyDescent="0.2">
      <c r="A134" s="2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 ht="12.75" x14ac:dyDescent="0.2">
      <c r="A135" s="2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 ht="12.75" x14ac:dyDescent="0.2">
      <c r="A136" s="2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 ht="12.75" x14ac:dyDescent="0.2">
      <c r="A137" s="2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 ht="12.75" x14ac:dyDescent="0.2">
      <c r="A138" s="2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 ht="12.75" x14ac:dyDescent="0.2">
      <c r="A139" s="2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 ht="12.75" x14ac:dyDescent="0.2">
      <c r="A140" s="2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 ht="12.75" x14ac:dyDescent="0.2">
      <c r="A141" s="2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 ht="12.75" x14ac:dyDescent="0.2">
      <c r="A142" s="2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 ht="12.75" x14ac:dyDescent="0.2">
      <c r="A143" s="2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 ht="12.75" x14ac:dyDescent="0.2">
      <c r="A144" s="2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 ht="12.75" x14ac:dyDescent="0.2">
      <c r="A145" s="2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 ht="12.75" x14ac:dyDescent="0.2">
      <c r="A146" s="2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 ht="12.75" x14ac:dyDescent="0.2">
      <c r="A147" s="2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 ht="12.75" x14ac:dyDescent="0.2">
      <c r="A148" s="2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 ht="12.75" x14ac:dyDescent="0.2">
      <c r="A149" s="2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 ht="12.75" x14ac:dyDescent="0.2">
      <c r="A150" s="2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 ht="12.75" x14ac:dyDescent="0.2">
      <c r="A151" s="2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 ht="12.75" x14ac:dyDescent="0.2">
      <c r="A152" s="2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 ht="12.75" x14ac:dyDescent="0.2">
      <c r="A153" s="2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 ht="12.75" x14ac:dyDescent="0.2">
      <c r="A154" s="2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 ht="12.75" x14ac:dyDescent="0.2">
      <c r="A155" s="2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 ht="12.75" x14ac:dyDescent="0.2">
      <c r="A156" s="2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 ht="12.75" x14ac:dyDescent="0.2">
      <c r="A157" s="2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 ht="12.75" x14ac:dyDescent="0.2">
      <c r="A158" s="2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 ht="12.75" x14ac:dyDescent="0.2">
      <c r="A159" s="2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 ht="12.75" x14ac:dyDescent="0.2">
      <c r="A160" s="2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 ht="12.75" x14ac:dyDescent="0.2">
      <c r="A161" s="2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 ht="12.75" x14ac:dyDescent="0.2">
      <c r="A162" s="2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 ht="12.75" x14ac:dyDescent="0.2">
      <c r="A163" s="2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 ht="12.75" x14ac:dyDescent="0.2">
      <c r="A164" s="2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 ht="12.75" x14ac:dyDescent="0.2">
      <c r="A165" s="2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 ht="12.75" x14ac:dyDescent="0.2">
      <c r="A166" s="2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 ht="12.75" x14ac:dyDescent="0.2">
      <c r="A167" s="2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 ht="12.75" x14ac:dyDescent="0.2">
      <c r="A168" s="2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 ht="12.75" x14ac:dyDescent="0.2">
      <c r="A169" s="2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 ht="12.75" x14ac:dyDescent="0.2">
      <c r="A170" s="2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 ht="12.75" x14ac:dyDescent="0.2">
      <c r="A171" s="2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 ht="12.75" x14ac:dyDescent="0.2">
      <c r="A172" s="2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 ht="12.75" x14ac:dyDescent="0.2">
      <c r="A173" s="2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 ht="12.75" x14ac:dyDescent="0.2">
      <c r="A174" s="2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 ht="12.75" x14ac:dyDescent="0.2">
      <c r="A175" s="2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 ht="12.75" x14ac:dyDescent="0.2">
      <c r="A176" s="2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 ht="12.75" x14ac:dyDescent="0.2">
      <c r="A177" s="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 ht="12.75" x14ac:dyDescent="0.2">
      <c r="A178" s="2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 ht="12.75" x14ac:dyDescent="0.2">
      <c r="A179" s="2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 ht="12.75" x14ac:dyDescent="0.2">
      <c r="A180" s="2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 ht="12.75" x14ac:dyDescent="0.2">
      <c r="A181" s="2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 ht="12.75" x14ac:dyDescent="0.2">
      <c r="A182" s="2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 ht="12.75" x14ac:dyDescent="0.2">
      <c r="A183" s="2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 ht="12.75" x14ac:dyDescent="0.2">
      <c r="A184" s="2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 ht="12.75" x14ac:dyDescent="0.2">
      <c r="A185" s="2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 ht="12.75" x14ac:dyDescent="0.2">
      <c r="A186" s="2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 ht="12.75" x14ac:dyDescent="0.2">
      <c r="A187" s="2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 ht="12.75" x14ac:dyDescent="0.2">
      <c r="A188" s="2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 ht="12.75" x14ac:dyDescent="0.2">
      <c r="A189" s="2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 ht="12.75" x14ac:dyDescent="0.2">
      <c r="A190" s="2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 ht="12.75" x14ac:dyDescent="0.2">
      <c r="A191" s="2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 ht="12.75" x14ac:dyDescent="0.2">
      <c r="A192" s="2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 ht="12.75" x14ac:dyDescent="0.2">
      <c r="A193" s="2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 ht="12.75" x14ac:dyDescent="0.2">
      <c r="A194" s="2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 ht="12.75" x14ac:dyDescent="0.2">
      <c r="A195" s="2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 ht="12.75" x14ac:dyDescent="0.2">
      <c r="A196" s="2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 ht="12.75" x14ac:dyDescent="0.2">
      <c r="A197" s="2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 ht="12.75" x14ac:dyDescent="0.2">
      <c r="A198" s="2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 ht="12.75" x14ac:dyDescent="0.2">
      <c r="A199" s="2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 ht="12.75" x14ac:dyDescent="0.2">
      <c r="A200" s="2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 ht="12.75" x14ac:dyDescent="0.2">
      <c r="A201" s="2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 ht="12.75" x14ac:dyDescent="0.2">
      <c r="A202" s="2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 ht="12.75" x14ac:dyDescent="0.2">
      <c r="A203" s="2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 ht="12.75" x14ac:dyDescent="0.2">
      <c r="A204" s="2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 ht="12.75" x14ac:dyDescent="0.2">
      <c r="A205" s="2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 ht="12.75" x14ac:dyDescent="0.2">
      <c r="A206" s="2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 ht="12.75" x14ac:dyDescent="0.2">
      <c r="A207" s="2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 ht="12.75" x14ac:dyDescent="0.2">
      <c r="A208" s="2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 ht="12.75" x14ac:dyDescent="0.2">
      <c r="A209" s="2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 ht="12.75" x14ac:dyDescent="0.2">
      <c r="A210" s="2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 ht="12.75" x14ac:dyDescent="0.2">
      <c r="A211" s="2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 ht="12.75" x14ac:dyDescent="0.2">
      <c r="A212" s="2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 ht="12.75" x14ac:dyDescent="0.2">
      <c r="A213" s="2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 ht="12.75" x14ac:dyDescent="0.2">
      <c r="A214" s="2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 ht="12.75" x14ac:dyDescent="0.2">
      <c r="A215" s="2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 ht="12.75" x14ac:dyDescent="0.2">
      <c r="A216" s="2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 ht="12.75" x14ac:dyDescent="0.2">
      <c r="A217" s="2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 ht="12.75" x14ac:dyDescent="0.2">
      <c r="A218" s="2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 ht="12.75" x14ac:dyDescent="0.2">
      <c r="A219" s="2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 ht="12.75" x14ac:dyDescent="0.2">
      <c r="A220" s="2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 ht="12.75" x14ac:dyDescent="0.2">
      <c r="A221" s="2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 ht="12.75" x14ac:dyDescent="0.2">
      <c r="A222" s="2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 ht="12.75" x14ac:dyDescent="0.2">
      <c r="A223" s="2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 ht="12.75" x14ac:dyDescent="0.2">
      <c r="A224" s="2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 ht="12.75" x14ac:dyDescent="0.2">
      <c r="A225" s="2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 ht="12.75" x14ac:dyDescent="0.2">
      <c r="A226" s="2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 ht="12.75" x14ac:dyDescent="0.2">
      <c r="A227" s="2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 ht="12.75" x14ac:dyDescent="0.2">
      <c r="A228" s="2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 ht="12.75" x14ac:dyDescent="0.2">
      <c r="A229" s="2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 ht="12.75" x14ac:dyDescent="0.2">
      <c r="A230" s="2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 ht="12.75" x14ac:dyDescent="0.2">
      <c r="A231" s="2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 ht="12.75" x14ac:dyDescent="0.2">
      <c r="A232" s="2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 ht="12.75" x14ac:dyDescent="0.2">
      <c r="A233" s="2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 ht="12.75" x14ac:dyDescent="0.2">
      <c r="A234" s="2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 ht="12.75" x14ac:dyDescent="0.2">
      <c r="A235" s="2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 ht="12.75" x14ac:dyDescent="0.2">
      <c r="A236" s="2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 ht="12.75" x14ac:dyDescent="0.2">
      <c r="A237" s="2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 ht="12.75" x14ac:dyDescent="0.2">
      <c r="A238" s="2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 ht="12.75" x14ac:dyDescent="0.2">
      <c r="A239" s="2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 ht="12.75" x14ac:dyDescent="0.2">
      <c r="A240" s="2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 ht="12.75" x14ac:dyDescent="0.2">
      <c r="A241" s="2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 ht="12.75" x14ac:dyDescent="0.2">
      <c r="A242" s="2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 ht="12.75" x14ac:dyDescent="0.2">
      <c r="A243" s="2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 ht="12.75" x14ac:dyDescent="0.2">
      <c r="A244" s="2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 ht="12.75" x14ac:dyDescent="0.2">
      <c r="A245" s="2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 ht="12.75" x14ac:dyDescent="0.2">
      <c r="A246" s="2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 ht="12.75" x14ac:dyDescent="0.2">
      <c r="A247" s="2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 ht="12.75" x14ac:dyDescent="0.2">
      <c r="A248" s="2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 ht="12.75" x14ac:dyDescent="0.2">
      <c r="A249" s="2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 ht="12.75" x14ac:dyDescent="0.2">
      <c r="A250" s="2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 ht="12.75" x14ac:dyDescent="0.2">
      <c r="A251" s="2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 ht="12.75" x14ac:dyDescent="0.2">
      <c r="A252" s="2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 ht="12.75" x14ac:dyDescent="0.2">
      <c r="A253" s="2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 ht="12.75" x14ac:dyDescent="0.2">
      <c r="A254" s="2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 ht="12.75" x14ac:dyDescent="0.2">
      <c r="A255" s="2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 ht="12.75" x14ac:dyDescent="0.2">
      <c r="A256" s="2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 ht="12.75" x14ac:dyDescent="0.2">
      <c r="A257" s="2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 ht="12.75" x14ac:dyDescent="0.2">
      <c r="A258" s="2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 ht="12.75" x14ac:dyDescent="0.2">
      <c r="A259" s="2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 ht="12.75" x14ac:dyDescent="0.2">
      <c r="A260" s="2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 ht="12.75" x14ac:dyDescent="0.2">
      <c r="A261" s="2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 ht="12.75" x14ac:dyDescent="0.2">
      <c r="A262" s="2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 ht="12.75" x14ac:dyDescent="0.2">
      <c r="A263" s="2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 ht="12.75" x14ac:dyDescent="0.2">
      <c r="A264" s="2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 ht="12.75" x14ac:dyDescent="0.2">
      <c r="A265" s="2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 ht="12.75" x14ac:dyDescent="0.2">
      <c r="A266" s="2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 ht="12.75" x14ac:dyDescent="0.2">
      <c r="A267" s="2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 ht="12.75" x14ac:dyDescent="0.2">
      <c r="A268" s="2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 ht="12.75" x14ac:dyDescent="0.2">
      <c r="A269" s="2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 ht="12.75" x14ac:dyDescent="0.2">
      <c r="A270" s="2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 ht="12.75" x14ac:dyDescent="0.2">
      <c r="A271" s="2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 ht="12.75" x14ac:dyDescent="0.2">
      <c r="A272" s="2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 ht="12.75" x14ac:dyDescent="0.2">
      <c r="A273" s="2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 ht="12.75" x14ac:dyDescent="0.2">
      <c r="A274" s="2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 spans="1:19" ht="12.75" x14ac:dyDescent="0.2">
      <c r="A275" s="2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 spans="1:19" ht="12.75" x14ac:dyDescent="0.2">
      <c r="A276" s="2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 spans="1:19" ht="12.75" x14ac:dyDescent="0.2">
      <c r="A277" s="2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 spans="1:19" ht="12.75" x14ac:dyDescent="0.2">
      <c r="A278" s="2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 spans="1:19" ht="12.75" x14ac:dyDescent="0.2">
      <c r="A279" s="2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 spans="1:19" ht="12.75" x14ac:dyDescent="0.2">
      <c r="A280" s="2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 spans="1:19" ht="12.75" x14ac:dyDescent="0.2">
      <c r="A281" s="2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 spans="1:19" ht="12.75" x14ac:dyDescent="0.2">
      <c r="A282" s="2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 spans="1:19" ht="12.75" x14ac:dyDescent="0.2">
      <c r="A283" s="2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 spans="1:19" ht="12.75" x14ac:dyDescent="0.2">
      <c r="A284" s="2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 spans="1:19" ht="12.75" x14ac:dyDescent="0.2">
      <c r="A285" s="2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 spans="1:19" ht="12.75" x14ac:dyDescent="0.2">
      <c r="A286" s="2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 spans="1:19" ht="12.75" x14ac:dyDescent="0.2">
      <c r="A287" s="2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 spans="1:19" ht="12.75" x14ac:dyDescent="0.2">
      <c r="A288" s="2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 spans="1:19" ht="12.75" x14ac:dyDescent="0.2">
      <c r="A289" s="2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 spans="1:19" ht="12.75" x14ac:dyDescent="0.2">
      <c r="A290" s="2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 spans="1:19" ht="12.75" x14ac:dyDescent="0.2">
      <c r="A291" s="2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 spans="1:19" ht="12.75" x14ac:dyDescent="0.2">
      <c r="A292" s="2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 spans="1:19" ht="12.75" x14ac:dyDescent="0.2">
      <c r="A293" s="2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 spans="1:19" ht="12.75" x14ac:dyDescent="0.2">
      <c r="A294" s="2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 spans="1:19" ht="12.75" x14ac:dyDescent="0.2">
      <c r="A295" s="2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 spans="1:19" ht="12.75" x14ac:dyDescent="0.2">
      <c r="A296" s="2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 spans="1:19" ht="12.75" x14ac:dyDescent="0.2">
      <c r="A297" s="2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 spans="1:19" ht="12.75" x14ac:dyDescent="0.2">
      <c r="A298" s="2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 spans="1:19" ht="12.75" x14ac:dyDescent="0.2">
      <c r="A299" s="2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 spans="1:19" ht="12.75" x14ac:dyDescent="0.2">
      <c r="A300" s="2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 spans="1:19" ht="12.75" x14ac:dyDescent="0.2">
      <c r="A301" s="2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 spans="1:19" ht="12.75" x14ac:dyDescent="0.2">
      <c r="A302" s="2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 spans="1:19" ht="12.75" x14ac:dyDescent="0.2">
      <c r="A303" s="2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 spans="1:19" ht="12.75" x14ac:dyDescent="0.2">
      <c r="A304" s="2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 spans="1:19" ht="12.75" x14ac:dyDescent="0.2">
      <c r="A305" s="2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 spans="1:19" ht="12.75" x14ac:dyDescent="0.2">
      <c r="A306" s="2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 spans="1:19" ht="12.75" x14ac:dyDescent="0.2">
      <c r="A307" s="2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 spans="1:19" ht="12.75" x14ac:dyDescent="0.2">
      <c r="A308" s="2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 spans="1:19" ht="12.75" x14ac:dyDescent="0.2">
      <c r="A309" s="2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 spans="1:19" ht="12.75" x14ac:dyDescent="0.2">
      <c r="A310" s="2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 spans="1:19" ht="12.75" x14ac:dyDescent="0.2">
      <c r="A311" s="2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 spans="1:19" ht="12.75" x14ac:dyDescent="0.2">
      <c r="A312" s="2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 spans="1:19" ht="12.75" x14ac:dyDescent="0.2">
      <c r="A313" s="2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 spans="1:19" ht="12.75" x14ac:dyDescent="0.2">
      <c r="A314" s="2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 spans="1:19" ht="12.75" x14ac:dyDescent="0.2">
      <c r="A315" s="2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 spans="1:19" ht="12.75" x14ac:dyDescent="0.2">
      <c r="A316" s="2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 spans="1:19" ht="12.75" x14ac:dyDescent="0.2">
      <c r="A317" s="2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 spans="1:19" ht="12.75" x14ac:dyDescent="0.2">
      <c r="A318" s="2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 spans="1:19" ht="12.75" x14ac:dyDescent="0.2">
      <c r="A319" s="2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 spans="1:19" ht="12.75" x14ac:dyDescent="0.2">
      <c r="A320" s="2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 spans="1:19" ht="12.75" x14ac:dyDescent="0.2">
      <c r="A321" s="2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 spans="1:19" ht="12.75" x14ac:dyDescent="0.2">
      <c r="A322" s="2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 spans="1:19" ht="12.75" x14ac:dyDescent="0.2">
      <c r="A323" s="2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 spans="1:19" ht="12.75" x14ac:dyDescent="0.2">
      <c r="A324" s="2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 spans="1:19" ht="12.75" x14ac:dyDescent="0.2">
      <c r="A325" s="2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 spans="1:19" ht="12.75" x14ac:dyDescent="0.2">
      <c r="A326" s="2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 spans="1:19" ht="12.75" x14ac:dyDescent="0.2">
      <c r="A327" s="2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 spans="1:19" ht="12.75" x14ac:dyDescent="0.2">
      <c r="A328" s="2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 spans="1:19" ht="12.75" x14ac:dyDescent="0.2">
      <c r="A329" s="2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 spans="1:19" ht="12.75" x14ac:dyDescent="0.2">
      <c r="A330" s="2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 spans="1:19" ht="12.75" x14ac:dyDescent="0.2">
      <c r="A331" s="2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 spans="1:19" ht="12.75" x14ac:dyDescent="0.2">
      <c r="A332" s="2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 spans="1:19" ht="12.75" x14ac:dyDescent="0.2">
      <c r="A333" s="2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 spans="1:19" ht="12.75" x14ac:dyDescent="0.2">
      <c r="A334" s="2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 spans="1:19" ht="12.75" x14ac:dyDescent="0.2">
      <c r="A335" s="2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 spans="1:19" ht="12.75" x14ac:dyDescent="0.2">
      <c r="A336" s="2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 spans="1:19" ht="12.75" x14ac:dyDescent="0.2">
      <c r="A337" s="2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 spans="1:19" ht="12.75" x14ac:dyDescent="0.2">
      <c r="A338" s="2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 spans="1:19" ht="12.75" x14ac:dyDescent="0.2">
      <c r="A339" s="2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 spans="1:19" ht="12.75" x14ac:dyDescent="0.2">
      <c r="A340" s="2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 spans="1:19" ht="12.75" x14ac:dyDescent="0.2">
      <c r="A341" s="2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 spans="1:19" ht="12.75" x14ac:dyDescent="0.2">
      <c r="A342" s="2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 spans="1:19" ht="12.75" x14ac:dyDescent="0.2">
      <c r="A343" s="2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 spans="1:19" ht="12.75" x14ac:dyDescent="0.2">
      <c r="A344" s="2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 spans="1:19" ht="12.75" x14ac:dyDescent="0.2">
      <c r="A345" s="2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 spans="1:19" ht="12.75" x14ac:dyDescent="0.2">
      <c r="A346" s="2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 spans="1:19" ht="12.75" x14ac:dyDescent="0.2">
      <c r="A347" s="2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 spans="1:19" ht="12.75" x14ac:dyDescent="0.2">
      <c r="A348" s="2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 spans="1:19" ht="12.75" x14ac:dyDescent="0.2">
      <c r="A349" s="2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 spans="1:19" ht="12.75" x14ac:dyDescent="0.2">
      <c r="A350" s="2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 spans="1:19" ht="12.75" x14ac:dyDescent="0.2">
      <c r="A351" s="2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 spans="1:19" ht="12.75" x14ac:dyDescent="0.2">
      <c r="A352" s="2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 spans="1:19" ht="12.75" x14ac:dyDescent="0.2">
      <c r="A353" s="2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 spans="1:19" ht="12.75" x14ac:dyDescent="0.2">
      <c r="A354" s="2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 spans="1:19" ht="12.75" x14ac:dyDescent="0.2">
      <c r="A355" s="2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 spans="1:19" ht="12.75" x14ac:dyDescent="0.2">
      <c r="A356" s="2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 spans="1:19" ht="12.75" x14ac:dyDescent="0.2">
      <c r="A357" s="2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 spans="1:19" ht="12.75" x14ac:dyDescent="0.2">
      <c r="A358" s="2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 spans="1:19" ht="12.75" x14ac:dyDescent="0.2">
      <c r="A359" s="2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 spans="1:19" ht="12.75" x14ac:dyDescent="0.2">
      <c r="A360" s="2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 spans="1:19" ht="12.75" x14ac:dyDescent="0.2">
      <c r="A361" s="2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 spans="1:19" ht="12.75" x14ac:dyDescent="0.2">
      <c r="A362" s="2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 spans="1:19" ht="12.75" x14ac:dyDescent="0.2">
      <c r="A363" s="2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 spans="1:19" ht="12.75" x14ac:dyDescent="0.2">
      <c r="A364" s="2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 spans="1:19" ht="12.75" x14ac:dyDescent="0.2">
      <c r="A365" s="2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 spans="1:19" ht="12.75" x14ac:dyDescent="0.2">
      <c r="A366" s="2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 spans="1:19" ht="12.75" x14ac:dyDescent="0.2">
      <c r="A367" s="2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 spans="1:19" ht="12.75" x14ac:dyDescent="0.2">
      <c r="A368" s="2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 spans="1:19" ht="12.75" x14ac:dyDescent="0.2">
      <c r="A369" s="2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 spans="1:19" ht="12.75" x14ac:dyDescent="0.2">
      <c r="A370" s="2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 spans="1:19" ht="12.75" x14ac:dyDescent="0.2">
      <c r="A371" s="2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 spans="1:19" ht="12.75" x14ac:dyDescent="0.2">
      <c r="A372" s="2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 spans="1:19" ht="12.75" x14ac:dyDescent="0.2">
      <c r="A373" s="2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 spans="1:19" ht="12.75" x14ac:dyDescent="0.2">
      <c r="A374" s="2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 spans="1:19" ht="12.75" x14ac:dyDescent="0.2">
      <c r="A375" s="2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 spans="1:19" ht="12.75" x14ac:dyDescent="0.2">
      <c r="A376" s="2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 spans="1:19" ht="12.75" x14ac:dyDescent="0.2">
      <c r="A377" s="2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 spans="1:19" ht="12.75" x14ac:dyDescent="0.2">
      <c r="A378" s="2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 spans="1:19" ht="12.75" x14ac:dyDescent="0.2">
      <c r="A379" s="2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</row>
    <row r="380" spans="1:19" ht="12.75" x14ac:dyDescent="0.2">
      <c r="A380" s="2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 spans="1:19" ht="12.75" x14ac:dyDescent="0.2">
      <c r="A381" s="2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 spans="1:19" ht="12.75" x14ac:dyDescent="0.2">
      <c r="A382" s="2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 spans="1:19" ht="12.75" x14ac:dyDescent="0.2">
      <c r="A383" s="2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 spans="1:19" ht="12.75" x14ac:dyDescent="0.2">
      <c r="A384" s="2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 spans="1:19" ht="12.75" x14ac:dyDescent="0.2">
      <c r="A385" s="2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 spans="1:19" ht="12.75" x14ac:dyDescent="0.2">
      <c r="A386" s="2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 spans="1:19" ht="12.75" x14ac:dyDescent="0.2">
      <c r="A387" s="2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 spans="1:19" ht="12.75" x14ac:dyDescent="0.2">
      <c r="A388" s="2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 spans="1:19" ht="12.75" x14ac:dyDescent="0.2">
      <c r="A389" s="2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 spans="1:19" ht="12.75" x14ac:dyDescent="0.2">
      <c r="A390" s="2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 spans="1:19" ht="12.75" x14ac:dyDescent="0.2">
      <c r="A391" s="2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 spans="1:19" ht="12.75" x14ac:dyDescent="0.2">
      <c r="A392" s="2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 spans="1:19" ht="12.75" x14ac:dyDescent="0.2">
      <c r="A393" s="2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 spans="1:19" ht="12.75" x14ac:dyDescent="0.2">
      <c r="A394" s="2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 spans="1:19" ht="12.75" x14ac:dyDescent="0.2">
      <c r="A395" s="2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 spans="1:19" ht="12.75" x14ac:dyDescent="0.2">
      <c r="A396" s="2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 spans="1:19" ht="12.75" x14ac:dyDescent="0.2">
      <c r="A397" s="2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 spans="1:19" ht="12.75" x14ac:dyDescent="0.2">
      <c r="A398" s="2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 spans="1:19" ht="12.75" x14ac:dyDescent="0.2">
      <c r="A399" s="2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 spans="1:19" ht="12.75" x14ac:dyDescent="0.2">
      <c r="A400" s="2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 spans="1:19" ht="12.75" x14ac:dyDescent="0.2">
      <c r="A401" s="2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 spans="1:19" ht="12.75" x14ac:dyDescent="0.2">
      <c r="A402" s="2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 spans="1:19" ht="12.75" x14ac:dyDescent="0.2">
      <c r="A403" s="2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 spans="1:19" ht="12.75" x14ac:dyDescent="0.2">
      <c r="A404" s="2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 spans="1:19" ht="12.75" x14ac:dyDescent="0.2">
      <c r="A405" s="2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 spans="1:19" ht="12.75" x14ac:dyDescent="0.2">
      <c r="A406" s="2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 spans="1:19" ht="12.75" x14ac:dyDescent="0.2">
      <c r="A407" s="2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 spans="1:19" ht="12.75" x14ac:dyDescent="0.2">
      <c r="A408" s="2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 spans="1:19" ht="12.75" x14ac:dyDescent="0.2">
      <c r="A409" s="2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 spans="1:19" ht="12.75" x14ac:dyDescent="0.2">
      <c r="A410" s="2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 spans="1:19" ht="12.75" x14ac:dyDescent="0.2">
      <c r="A411" s="2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 spans="1:19" ht="12.75" x14ac:dyDescent="0.2">
      <c r="A412" s="2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 spans="1:19" ht="12.75" x14ac:dyDescent="0.2">
      <c r="A413" s="2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 spans="1:19" ht="12.75" x14ac:dyDescent="0.2">
      <c r="A414" s="2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 spans="1:19" ht="12.75" x14ac:dyDescent="0.2">
      <c r="A415" s="2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 spans="1:19" ht="12.75" x14ac:dyDescent="0.2">
      <c r="A416" s="2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 spans="1:19" ht="12.75" x14ac:dyDescent="0.2">
      <c r="A417" s="2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 spans="1:19" ht="12.75" x14ac:dyDescent="0.2">
      <c r="A418" s="2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 spans="1:19" ht="12.75" x14ac:dyDescent="0.2">
      <c r="A419" s="2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 spans="1:19" ht="12.75" x14ac:dyDescent="0.2">
      <c r="A420" s="2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 spans="1:19" ht="12.75" x14ac:dyDescent="0.2">
      <c r="A421" s="2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 spans="1:19" ht="12.75" x14ac:dyDescent="0.2">
      <c r="A422" s="2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 spans="1:19" ht="12.75" x14ac:dyDescent="0.2">
      <c r="A423" s="2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 spans="1:19" ht="12.75" x14ac:dyDescent="0.2">
      <c r="A424" s="2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 spans="1:19" ht="12.75" x14ac:dyDescent="0.2">
      <c r="A425" s="2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 spans="1:19" ht="12.75" x14ac:dyDescent="0.2">
      <c r="A426" s="2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 spans="1:19" ht="12.75" x14ac:dyDescent="0.2">
      <c r="A427" s="2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 spans="1:19" ht="12.75" x14ac:dyDescent="0.2">
      <c r="A428" s="2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 spans="1:19" ht="12.75" x14ac:dyDescent="0.2">
      <c r="A429" s="2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 spans="1:19" ht="12.75" x14ac:dyDescent="0.2">
      <c r="A430" s="2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 spans="1:19" ht="12.75" x14ac:dyDescent="0.2">
      <c r="A431" s="2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 spans="1:19" ht="12.75" x14ac:dyDescent="0.2">
      <c r="A432" s="2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 spans="1:19" ht="12.75" x14ac:dyDescent="0.2">
      <c r="A433" s="2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 spans="1:19" ht="12.75" x14ac:dyDescent="0.2">
      <c r="A434" s="2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 spans="1:19" ht="12.75" x14ac:dyDescent="0.2">
      <c r="A435" s="2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 spans="1:19" ht="12.75" x14ac:dyDescent="0.2">
      <c r="A436" s="2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 spans="1:19" ht="12.75" x14ac:dyDescent="0.2">
      <c r="A437" s="2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 spans="1:19" ht="12.75" x14ac:dyDescent="0.2">
      <c r="A438" s="2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 spans="1:19" ht="12.75" x14ac:dyDescent="0.2">
      <c r="A439" s="2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 spans="1:19" ht="12.75" x14ac:dyDescent="0.2">
      <c r="A440" s="2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 spans="1:19" ht="12.75" x14ac:dyDescent="0.2">
      <c r="A441" s="2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 spans="1:19" ht="12.75" x14ac:dyDescent="0.2">
      <c r="A442" s="2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 spans="1:19" ht="12.75" x14ac:dyDescent="0.2">
      <c r="A443" s="2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 spans="1:19" ht="12.75" x14ac:dyDescent="0.2">
      <c r="A444" s="2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 spans="1:19" ht="12.75" x14ac:dyDescent="0.2">
      <c r="A445" s="2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 spans="1:19" ht="12.75" x14ac:dyDescent="0.2">
      <c r="A446" s="2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 spans="1:19" ht="12.75" x14ac:dyDescent="0.2">
      <c r="A447" s="2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 spans="1:19" ht="12.75" x14ac:dyDescent="0.2">
      <c r="A448" s="2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 spans="1:19" ht="12.75" x14ac:dyDescent="0.2">
      <c r="A449" s="2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 spans="1:19" ht="12.75" x14ac:dyDescent="0.2">
      <c r="A450" s="2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 spans="1:19" ht="12.75" x14ac:dyDescent="0.2">
      <c r="A451" s="2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 spans="1:19" ht="12.75" x14ac:dyDescent="0.2">
      <c r="A452" s="2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 spans="1:19" ht="12.75" x14ac:dyDescent="0.2">
      <c r="A453" s="2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 spans="1:19" ht="12.75" x14ac:dyDescent="0.2">
      <c r="A454" s="2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 spans="1:19" ht="12.75" x14ac:dyDescent="0.2">
      <c r="A455" s="2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 spans="1:19" ht="12.75" x14ac:dyDescent="0.2">
      <c r="A456" s="2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 spans="1:19" ht="12.75" x14ac:dyDescent="0.2">
      <c r="A457" s="2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 spans="1:19" ht="12.75" x14ac:dyDescent="0.2">
      <c r="A458" s="2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 spans="1:19" ht="12.75" x14ac:dyDescent="0.2">
      <c r="A459" s="2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 spans="1:19" ht="12.75" x14ac:dyDescent="0.2">
      <c r="A460" s="2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 spans="1:19" ht="12.75" x14ac:dyDescent="0.2">
      <c r="A461" s="2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 spans="1:19" ht="12.75" x14ac:dyDescent="0.2">
      <c r="A462" s="2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 spans="1:19" ht="12.75" x14ac:dyDescent="0.2">
      <c r="A463" s="2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 spans="1:19" ht="12.75" x14ac:dyDescent="0.2">
      <c r="A464" s="2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 spans="1:19" ht="12.75" x14ac:dyDescent="0.2">
      <c r="A465" s="2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 spans="1:19" ht="12.75" x14ac:dyDescent="0.2">
      <c r="A466" s="2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 spans="1:19" ht="12.75" x14ac:dyDescent="0.2">
      <c r="A467" s="2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 spans="1:19" ht="12.75" x14ac:dyDescent="0.2">
      <c r="A468" s="2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 spans="1:19" ht="12.75" x14ac:dyDescent="0.2">
      <c r="A469" s="2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 spans="1:19" ht="12.75" x14ac:dyDescent="0.2">
      <c r="A470" s="2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 spans="1:19" ht="12.75" x14ac:dyDescent="0.2">
      <c r="A471" s="2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 spans="1:19" ht="12.75" x14ac:dyDescent="0.2">
      <c r="A472" s="2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 spans="1:19" ht="12.75" x14ac:dyDescent="0.2">
      <c r="A473" s="2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 spans="1:19" ht="12.75" x14ac:dyDescent="0.2">
      <c r="A474" s="2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 spans="1:19" ht="12.75" x14ac:dyDescent="0.2">
      <c r="A475" s="2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 spans="1:19" ht="12.75" x14ac:dyDescent="0.2">
      <c r="A476" s="2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 spans="1:19" ht="12.75" x14ac:dyDescent="0.2">
      <c r="A477" s="2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 spans="1:19" ht="12.75" x14ac:dyDescent="0.2">
      <c r="A478" s="2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 spans="1:19" ht="12.75" x14ac:dyDescent="0.2">
      <c r="A479" s="2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 spans="1:19" ht="12.75" x14ac:dyDescent="0.2">
      <c r="A480" s="2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 spans="1:19" ht="12.75" x14ac:dyDescent="0.2">
      <c r="A481" s="2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 spans="1:19" ht="12.75" x14ac:dyDescent="0.2">
      <c r="A482" s="2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 spans="1:19" ht="12.75" x14ac:dyDescent="0.2">
      <c r="A483" s="2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 spans="1:19" ht="12.75" x14ac:dyDescent="0.2">
      <c r="A484" s="2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 spans="1:19" ht="12.75" x14ac:dyDescent="0.2">
      <c r="A485" s="2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 spans="1:19" ht="12.75" x14ac:dyDescent="0.2">
      <c r="A486" s="2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 spans="1:19" ht="12.75" x14ac:dyDescent="0.2">
      <c r="A487" s="2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 spans="1:19" ht="12.75" x14ac:dyDescent="0.2">
      <c r="A488" s="2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 spans="1:19" ht="12.75" x14ac:dyDescent="0.2">
      <c r="A489" s="2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 spans="1:19" ht="12.75" x14ac:dyDescent="0.2">
      <c r="A490" s="2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 spans="1:19" ht="12.75" x14ac:dyDescent="0.2">
      <c r="A491" s="2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 spans="1:19" ht="12.75" x14ac:dyDescent="0.2">
      <c r="A492" s="2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 spans="1:19" ht="12.75" x14ac:dyDescent="0.2">
      <c r="A493" s="2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 spans="1:19" ht="12.75" x14ac:dyDescent="0.2">
      <c r="A494" s="2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 spans="1:19" ht="12.75" x14ac:dyDescent="0.2">
      <c r="A495" s="2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 spans="1:19" ht="12.75" x14ac:dyDescent="0.2">
      <c r="A496" s="2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 spans="1:19" ht="12.75" x14ac:dyDescent="0.2">
      <c r="A497" s="2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 spans="1:19" ht="12.75" x14ac:dyDescent="0.2">
      <c r="A498" s="2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 spans="1:19" ht="12.75" x14ac:dyDescent="0.2">
      <c r="A499" s="2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 spans="1:19" ht="12.75" x14ac:dyDescent="0.2">
      <c r="A500" s="2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 spans="1:19" ht="12.75" x14ac:dyDescent="0.2">
      <c r="A501" s="2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 spans="1:19" ht="12.75" x14ac:dyDescent="0.2">
      <c r="A502" s="2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 spans="1:19" ht="12.75" x14ac:dyDescent="0.2">
      <c r="A503" s="2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 spans="1:19" ht="12.75" x14ac:dyDescent="0.2">
      <c r="A504" s="2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 spans="1:19" ht="12.75" x14ac:dyDescent="0.2">
      <c r="A505" s="2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 spans="1:19" ht="12.75" x14ac:dyDescent="0.2">
      <c r="A506" s="2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 spans="1:19" ht="12.75" x14ac:dyDescent="0.2">
      <c r="A507" s="2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 spans="1:19" ht="12.75" x14ac:dyDescent="0.2">
      <c r="A508" s="2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 spans="1:19" ht="12.75" x14ac:dyDescent="0.2">
      <c r="A509" s="2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 spans="1:19" ht="12.75" x14ac:dyDescent="0.2">
      <c r="A510" s="2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 spans="1:19" ht="12.75" x14ac:dyDescent="0.2">
      <c r="A511" s="2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 spans="1:19" ht="12.75" x14ac:dyDescent="0.2">
      <c r="A512" s="2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 spans="1:19" ht="12.75" x14ac:dyDescent="0.2">
      <c r="A513" s="2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 spans="1:19" ht="12.75" x14ac:dyDescent="0.2">
      <c r="A514" s="2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 spans="1:19" ht="12.75" x14ac:dyDescent="0.2">
      <c r="A515" s="2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 spans="1:19" ht="12.75" x14ac:dyDescent="0.2">
      <c r="A516" s="2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 spans="1:19" ht="12.75" x14ac:dyDescent="0.2">
      <c r="A517" s="2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 spans="1:19" ht="12.75" x14ac:dyDescent="0.2">
      <c r="A518" s="2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 spans="1:19" ht="12.75" x14ac:dyDescent="0.2">
      <c r="A519" s="2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 spans="1:19" ht="12.75" x14ac:dyDescent="0.2">
      <c r="A520" s="2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 spans="1:19" ht="12.75" x14ac:dyDescent="0.2">
      <c r="A521" s="2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 spans="1:19" ht="12.75" x14ac:dyDescent="0.2">
      <c r="A522" s="2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 spans="1:19" ht="12.75" x14ac:dyDescent="0.2">
      <c r="A523" s="2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 spans="1:19" ht="12.75" x14ac:dyDescent="0.2">
      <c r="A524" s="2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 spans="1:19" ht="12.75" x14ac:dyDescent="0.2">
      <c r="A525" s="2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 spans="1:19" ht="12.75" x14ac:dyDescent="0.2">
      <c r="A526" s="2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 spans="1:19" ht="12.75" x14ac:dyDescent="0.2">
      <c r="A527" s="2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 spans="1:19" ht="12.75" x14ac:dyDescent="0.2">
      <c r="A528" s="2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 spans="1:19" ht="12.75" x14ac:dyDescent="0.2">
      <c r="A529" s="2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 spans="1:19" ht="12.75" x14ac:dyDescent="0.2">
      <c r="A530" s="2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 spans="1:19" ht="12.75" x14ac:dyDescent="0.2">
      <c r="A531" s="2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 spans="1:19" ht="12.75" x14ac:dyDescent="0.2">
      <c r="A532" s="2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 spans="1:19" ht="12.75" x14ac:dyDescent="0.2">
      <c r="A533" s="2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 spans="1:19" ht="12.75" x14ac:dyDescent="0.2">
      <c r="A534" s="2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 spans="1:19" ht="12.75" x14ac:dyDescent="0.2">
      <c r="A535" s="2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 spans="1:19" ht="12.75" x14ac:dyDescent="0.2">
      <c r="A536" s="2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 spans="1:19" ht="12.75" x14ac:dyDescent="0.2">
      <c r="A537" s="2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 spans="1:19" ht="12.75" x14ac:dyDescent="0.2">
      <c r="A538" s="2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 spans="1:19" ht="12.75" x14ac:dyDescent="0.2">
      <c r="A539" s="2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 spans="1:19" ht="12.75" x14ac:dyDescent="0.2">
      <c r="A540" s="2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 spans="1:19" ht="12.75" x14ac:dyDescent="0.2">
      <c r="A541" s="2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 spans="1:19" ht="12.75" x14ac:dyDescent="0.2">
      <c r="A542" s="2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 spans="1:19" ht="12.75" x14ac:dyDescent="0.2">
      <c r="A543" s="2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 spans="1:19" ht="12.75" x14ac:dyDescent="0.2">
      <c r="A544" s="2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 spans="1:19" ht="12.75" x14ac:dyDescent="0.2">
      <c r="A545" s="2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 spans="1:19" ht="12.75" x14ac:dyDescent="0.2">
      <c r="A546" s="2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 spans="1:19" ht="12.75" x14ac:dyDescent="0.2">
      <c r="A547" s="2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 spans="1:19" ht="12.75" x14ac:dyDescent="0.2">
      <c r="A548" s="2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 spans="1:19" ht="12.75" x14ac:dyDescent="0.2">
      <c r="A549" s="2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 spans="1:19" ht="12.75" x14ac:dyDescent="0.2">
      <c r="A550" s="2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 spans="1:19" ht="12.75" x14ac:dyDescent="0.2">
      <c r="A551" s="2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 spans="1:19" ht="12.75" x14ac:dyDescent="0.2">
      <c r="A552" s="2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 spans="1:19" ht="12.75" x14ac:dyDescent="0.2">
      <c r="A553" s="2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 spans="1:19" ht="12.75" x14ac:dyDescent="0.2">
      <c r="A554" s="2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 spans="1:19" ht="12.75" x14ac:dyDescent="0.2">
      <c r="A555" s="2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 spans="1:19" ht="12.75" x14ac:dyDescent="0.2">
      <c r="A556" s="2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 spans="1:19" ht="12.75" x14ac:dyDescent="0.2">
      <c r="A557" s="2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 spans="1:19" ht="12.75" x14ac:dyDescent="0.2">
      <c r="A558" s="2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 spans="1:19" ht="12.75" x14ac:dyDescent="0.2">
      <c r="A559" s="2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 spans="1:19" ht="12.75" x14ac:dyDescent="0.2">
      <c r="A560" s="2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 spans="1:19" ht="12.75" x14ac:dyDescent="0.2">
      <c r="A561" s="2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 spans="1:19" ht="12.75" x14ac:dyDescent="0.2">
      <c r="A562" s="2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 spans="1:19" ht="12.75" x14ac:dyDescent="0.2">
      <c r="A563" s="2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 spans="1:19" ht="12.75" x14ac:dyDescent="0.2">
      <c r="A564" s="2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 spans="1:19" ht="12.75" x14ac:dyDescent="0.2">
      <c r="A565" s="2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 spans="1:19" ht="12.75" x14ac:dyDescent="0.2">
      <c r="A566" s="2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 spans="1:19" ht="12.75" x14ac:dyDescent="0.2">
      <c r="A567" s="2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 spans="1:19" ht="12.75" x14ac:dyDescent="0.2">
      <c r="A568" s="2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 spans="1:19" ht="12.75" x14ac:dyDescent="0.2">
      <c r="A569" s="2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 spans="1:19" ht="12.75" x14ac:dyDescent="0.2">
      <c r="A570" s="2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 spans="1:19" ht="12.75" x14ac:dyDescent="0.2">
      <c r="A571" s="2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 spans="1:19" ht="12.75" x14ac:dyDescent="0.2">
      <c r="A572" s="2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 spans="1:19" ht="12.75" x14ac:dyDescent="0.2">
      <c r="A573" s="2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 spans="1:19" ht="12.75" x14ac:dyDescent="0.2">
      <c r="A574" s="2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 spans="1:19" ht="12.75" x14ac:dyDescent="0.2">
      <c r="A575" s="2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 spans="1:19" ht="12.75" x14ac:dyDescent="0.2">
      <c r="A576" s="2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ht="12.75" x14ac:dyDescent="0.2">
      <c r="A577" s="2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ht="12.75" x14ac:dyDescent="0.2">
      <c r="A578" s="2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 spans="1:19" ht="12.75" x14ac:dyDescent="0.2">
      <c r="A579" s="2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 spans="1:19" ht="12.75" x14ac:dyDescent="0.2">
      <c r="A580" s="2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 spans="1:19" ht="12.75" x14ac:dyDescent="0.2">
      <c r="A581" s="2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 spans="1:19" ht="12.75" x14ac:dyDescent="0.2">
      <c r="A582" s="2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 spans="1:19" ht="12.75" x14ac:dyDescent="0.2">
      <c r="A583" s="2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 spans="1:19" ht="12.75" x14ac:dyDescent="0.2">
      <c r="A584" s="2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 spans="1:19" ht="12.75" x14ac:dyDescent="0.2">
      <c r="A585" s="2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 spans="1:19" ht="12.75" x14ac:dyDescent="0.2">
      <c r="A586" s="2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 spans="1:19" ht="12.75" x14ac:dyDescent="0.2">
      <c r="A587" s="2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 spans="1:19" ht="12.75" x14ac:dyDescent="0.2">
      <c r="A588" s="2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 spans="1:19" ht="12.75" x14ac:dyDescent="0.2">
      <c r="A589" s="2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 spans="1:19" ht="12.75" x14ac:dyDescent="0.2">
      <c r="A590" s="2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 spans="1:19" ht="12.75" x14ac:dyDescent="0.2">
      <c r="A591" s="2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 spans="1:19" ht="12.75" x14ac:dyDescent="0.2">
      <c r="A592" s="2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 spans="1:19" ht="12.75" x14ac:dyDescent="0.2">
      <c r="A593" s="2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 spans="1:19" ht="12.75" x14ac:dyDescent="0.2">
      <c r="A594" s="2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 spans="1:19" ht="12.75" x14ac:dyDescent="0.2">
      <c r="A595" s="2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 spans="1:19" ht="12.75" x14ac:dyDescent="0.2">
      <c r="A596" s="2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 spans="1:19" ht="12.75" x14ac:dyDescent="0.2">
      <c r="A597" s="2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 spans="1:19" ht="12.75" x14ac:dyDescent="0.2">
      <c r="A598" s="2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 spans="1:19" ht="12.75" x14ac:dyDescent="0.2">
      <c r="A599" s="2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 spans="1:19" ht="12.75" x14ac:dyDescent="0.2">
      <c r="A600" s="2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 spans="1:19" ht="12.75" x14ac:dyDescent="0.2">
      <c r="A601" s="2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 spans="1:19" ht="12.75" x14ac:dyDescent="0.2">
      <c r="A602" s="2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 spans="1:19" ht="12.75" x14ac:dyDescent="0.2">
      <c r="A603" s="2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 spans="1:19" ht="12.75" x14ac:dyDescent="0.2">
      <c r="A604" s="2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 spans="1:19" ht="12.75" x14ac:dyDescent="0.2">
      <c r="A605" s="2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 spans="1:19" ht="12.75" x14ac:dyDescent="0.2">
      <c r="A606" s="2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 spans="1:19" ht="12.75" x14ac:dyDescent="0.2">
      <c r="A607" s="2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 spans="1:19" ht="12.75" x14ac:dyDescent="0.2">
      <c r="A608" s="2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 spans="1:19" ht="12.75" x14ac:dyDescent="0.2">
      <c r="A609" s="2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 spans="1:19" ht="12.75" x14ac:dyDescent="0.2">
      <c r="A610" s="2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 spans="1:19" ht="12.75" x14ac:dyDescent="0.2">
      <c r="A611" s="2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 spans="1:19" ht="12.75" x14ac:dyDescent="0.2">
      <c r="A612" s="2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 spans="1:19" ht="12.75" x14ac:dyDescent="0.2">
      <c r="A613" s="2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 spans="1:19" ht="12.75" x14ac:dyDescent="0.2">
      <c r="A614" s="2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 spans="1:19" ht="12.75" x14ac:dyDescent="0.2">
      <c r="A615" s="2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 spans="1:19" ht="12.75" x14ac:dyDescent="0.2">
      <c r="A616" s="2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 spans="1:19" ht="12.75" x14ac:dyDescent="0.2">
      <c r="A617" s="2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 spans="1:19" ht="12.75" x14ac:dyDescent="0.2">
      <c r="A618" s="2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 spans="1:19" ht="12.75" x14ac:dyDescent="0.2">
      <c r="A619" s="2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 spans="1:19" ht="12.75" x14ac:dyDescent="0.2">
      <c r="A620" s="2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 spans="1:19" ht="12.75" x14ac:dyDescent="0.2">
      <c r="A621" s="2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 spans="1:19" ht="12.75" x14ac:dyDescent="0.2">
      <c r="A622" s="2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 spans="1:19" ht="12.75" x14ac:dyDescent="0.2">
      <c r="A623" s="2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 spans="1:19" ht="12.75" x14ac:dyDescent="0.2">
      <c r="A624" s="2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 spans="1:19" ht="12.75" x14ac:dyDescent="0.2">
      <c r="A625" s="2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 spans="1:19" ht="12.75" x14ac:dyDescent="0.2">
      <c r="A626" s="2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 spans="1:19" ht="12.75" x14ac:dyDescent="0.2">
      <c r="A627" s="2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 spans="1:19" ht="12.75" x14ac:dyDescent="0.2">
      <c r="A628" s="2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 spans="1:19" ht="12.75" x14ac:dyDescent="0.2">
      <c r="A629" s="2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 spans="1:19" ht="12.75" x14ac:dyDescent="0.2">
      <c r="A630" s="2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 spans="1:19" ht="12.75" x14ac:dyDescent="0.2">
      <c r="A631" s="2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 spans="1:19" ht="12.75" x14ac:dyDescent="0.2">
      <c r="A632" s="2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 spans="1:19" ht="12.75" x14ac:dyDescent="0.2">
      <c r="A633" s="2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 spans="1:19" ht="12.75" x14ac:dyDescent="0.2">
      <c r="A634" s="2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 spans="1:19" ht="12.75" x14ac:dyDescent="0.2">
      <c r="A635" s="2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 spans="1:19" ht="12.75" x14ac:dyDescent="0.2">
      <c r="A636" s="2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 spans="1:19" ht="12.75" x14ac:dyDescent="0.2">
      <c r="A637" s="2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 spans="1:19" ht="12.75" x14ac:dyDescent="0.2">
      <c r="A638" s="2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 spans="1:19" ht="12.75" x14ac:dyDescent="0.2">
      <c r="A639" s="2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 spans="1:19" ht="12.75" x14ac:dyDescent="0.2">
      <c r="A640" s="2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 spans="1:19" ht="12.75" x14ac:dyDescent="0.2">
      <c r="A641" s="2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 spans="1:19" ht="12.75" x14ac:dyDescent="0.2">
      <c r="A642" s="2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 spans="1:19" ht="12.75" x14ac:dyDescent="0.2">
      <c r="A643" s="2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 spans="1:19" ht="12.75" x14ac:dyDescent="0.2">
      <c r="A644" s="2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 spans="1:19" ht="12.75" x14ac:dyDescent="0.2">
      <c r="A645" s="2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 spans="1:19" ht="12.75" x14ac:dyDescent="0.2">
      <c r="A646" s="2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 spans="1:19" ht="12.75" x14ac:dyDescent="0.2">
      <c r="A647" s="2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 spans="1:19" ht="12.75" x14ac:dyDescent="0.2">
      <c r="A648" s="2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 spans="1:19" ht="12.75" x14ac:dyDescent="0.2">
      <c r="A649" s="2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 spans="1:19" ht="12.75" x14ac:dyDescent="0.2">
      <c r="A650" s="2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 spans="1:19" ht="12.75" x14ac:dyDescent="0.2">
      <c r="A651" s="2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 spans="1:19" ht="12.75" x14ac:dyDescent="0.2">
      <c r="A652" s="2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 spans="1:19" ht="12.75" x14ac:dyDescent="0.2">
      <c r="A653" s="2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 spans="1:19" ht="12.75" x14ac:dyDescent="0.2">
      <c r="A654" s="2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 spans="1:19" ht="12.75" x14ac:dyDescent="0.2">
      <c r="A655" s="2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 spans="1:19" ht="12.75" x14ac:dyDescent="0.2">
      <c r="A656" s="2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 spans="1:19" ht="12.75" x14ac:dyDescent="0.2">
      <c r="A657" s="2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 spans="1:19" ht="12.75" x14ac:dyDescent="0.2">
      <c r="A658" s="2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 spans="1:19" ht="12.75" x14ac:dyDescent="0.2">
      <c r="A659" s="2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 spans="1:19" ht="12.75" x14ac:dyDescent="0.2">
      <c r="A660" s="2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 spans="1:19" ht="12.75" x14ac:dyDescent="0.2">
      <c r="A661" s="2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 spans="1:19" ht="12.75" x14ac:dyDescent="0.2">
      <c r="A662" s="2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 spans="1:19" ht="12.75" x14ac:dyDescent="0.2">
      <c r="A663" s="2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 spans="1:19" ht="12.75" x14ac:dyDescent="0.2">
      <c r="A664" s="2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 spans="1:19" ht="12.75" x14ac:dyDescent="0.2">
      <c r="A665" s="2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 spans="1:19" ht="12.75" x14ac:dyDescent="0.2">
      <c r="A666" s="2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 spans="1:19" ht="12.75" x14ac:dyDescent="0.2">
      <c r="A667" s="2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 spans="1:19" ht="12.75" x14ac:dyDescent="0.2">
      <c r="A668" s="2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 spans="1:19" ht="12.75" x14ac:dyDescent="0.2">
      <c r="A669" s="2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 spans="1:19" ht="12.75" x14ac:dyDescent="0.2">
      <c r="A670" s="2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 spans="1:19" ht="12.75" x14ac:dyDescent="0.2">
      <c r="A671" s="2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 spans="1:19" ht="12.75" x14ac:dyDescent="0.2">
      <c r="A672" s="2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 spans="1:19" ht="12.75" x14ac:dyDescent="0.2">
      <c r="A673" s="2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 spans="1:19" ht="12.75" x14ac:dyDescent="0.2">
      <c r="A674" s="2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 spans="1:19" ht="12.75" x14ac:dyDescent="0.2">
      <c r="A675" s="2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 spans="1:19" ht="12.75" x14ac:dyDescent="0.2">
      <c r="A676" s="2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 spans="1:19" ht="12.75" x14ac:dyDescent="0.2">
      <c r="A677" s="2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 spans="1:19" ht="12.75" x14ac:dyDescent="0.2">
      <c r="A678" s="2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 spans="1:19" ht="12.75" x14ac:dyDescent="0.2">
      <c r="A679" s="2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 spans="1:19" ht="12.75" x14ac:dyDescent="0.2">
      <c r="A680" s="2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 spans="1:19" ht="12.75" x14ac:dyDescent="0.2">
      <c r="A681" s="2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 spans="1:19" ht="12.75" x14ac:dyDescent="0.2">
      <c r="A682" s="2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 spans="1:19" ht="12.75" x14ac:dyDescent="0.2">
      <c r="A683" s="2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 spans="1:19" ht="12.75" x14ac:dyDescent="0.2">
      <c r="A684" s="2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 spans="1:19" ht="12.75" x14ac:dyDescent="0.2">
      <c r="A685" s="2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 spans="1:19" ht="12.75" x14ac:dyDescent="0.2">
      <c r="A686" s="2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 spans="1:19" ht="12.75" x14ac:dyDescent="0.2">
      <c r="A687" s="2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 spans="1:19" ht="12.75" x14ac:dyDescent="0.2">
      <c r="A688" s="2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 spans="1:19" ht="12.75" x14ac:dyDescent="0.2">
      <c r="A689" s="2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 spans="1:19" ht="12.75" x14ac:dyDescent="0.2">
      <c r="A690" s="2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 spans="1:19" ht="12.75" x14ac:dyDescent="0.2">
      <c r="A691" s="2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 spans="1:19" ht="12.75" x14ac:dyDescent="0.2">
      <c r="A692" s="2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 spans="1:19" ht="12.75" x14ac:dyDescent="0.2">
      <c r="A693" s="2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 spans="1:19" ht="12.75" x14ac:dyDescent="0.2">
      <c r="A694" s="2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 spans="1:19" ht="12.75" x14ac:dyDescent="0.2">
      <c r="A695" s="2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 spans="1:19" ht="12.75" x14ac:dyDescent="0.2">
      <c r="A696" s="2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 spans="1:19" ht="12.75" x14ac:dyDescent="0.2">
      <c r="A697" s="2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 spans="1:19" ht="12.75" x14ac:dyDescent="0.2">
      <c r="A698" s="2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 spans="1:19" ht="12.75" x14ac:dyDescent="0.2">
      <c r="A699" s="2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 spans="1:19" ht="12.75" x14ac:dyDescent="0.2">
      <c r="A700" s="2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 spans="1:19" ht="12.75" x14ac:dyDescent="0.2">
      <c r="A701" s="2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 spans="1:19" ht="12.75" x14ac:dyDescent="0.2">
      <c r="A702" s="2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 spans="1:19" ht="12.75" x14ac:dyDescent="0.2">
      <c r="A703" s="2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 spans="1:19" ht="12.75" x14ac:dyDescent="0.2">
      <c r="A704" s="2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 spans="1:19" ht="12.75" x14ac:dyDescent="0.2">
      <c r="A705" s="2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 spans="1:19" ht="12.75" x14ac:dyDescent="0.2">
      <c r="A706" s="2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 spans="1:19" ht="12.75" x14ac:dyDescent="0.2">
      <c r="A707" s="2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 spans="1:19" ht="12.75" x14ac:dyDescent="0.2">
      <c r="A708" s="2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 spans="1:19" ht="12.75" x14ac:dyDescent="0.2">
      <c r="A709" s="2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 spans="1:19" ht="12.75" x14ac:dyDescent="0.2">
      <c r="A710" s="2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 spans="1:19" ht="12.75" x14ac:dyDescent="0.2">
      <c r="A711" s="2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 spans="1:19" ht="12.75" x14ac:dyDescent="0.2">
      <c r="A712" s="2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 spans="1:19" ht="12.75" x14ac:dyDescent="0.2">
      <c r="A713" s="2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 spans="1:19" ht="12.75" x14ac:dyDescent="0.2">
      <c r="A714" s="2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 spans="1:19" ht="12.75" x14ac:dyDescent="0.2">
      <c r="A715" s="2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 spans="1:19" ht="12.75" x14ac:dyDescent="0.2">
      <c r="A716" s="2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 spans="1:19" ht="12.75" x14ac:dyDescent="0.2">
      <c r="A717" s="2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 spans="1:19" ht="12.75" x14ac:dyDescent="0.2">
      <c r="A718" s="2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 spans="1:19" ht="12.75" x14ac:dyDescent="0.2">
      <c r="A719" s="2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 spans="1:19" ht="12.75" x14ac:dyDescent="0.2">
      <c r="A720" s="2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 spans="1:19" ht="12.75" x14ac:dyDescent="0.2">
      <c r="A721" s="2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 spans="1:19" ht="12.75" x14ac:dyDescent="0.2">
      <c r="A722" s="2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 spans="1:19" ht="12.75" x14ac:dyDescent="0.2">
      <c r="A723" s="2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 spans="1:19" ht="12.75" x14ac:dyDescent="0.2">
      <c r="A724" s="2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 spans="1:19" ht="12.75" x14ac:dyDescent="0.2">
      <c r="A725" s="2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 spans="1:19" ht="12.75" x14ac:dyDescent="0.2">
      <c r="A726" s="2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 spans="1:19" ht="12.75" x14ac:dyDescent="0.2">
      <c r="A727" s="2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 spans="1:19" ht="12.75" x14ac:dyDescent="0.2">
      <c r="A728" s="2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 spans="1:19" ht="12.75" x14ac:dyDescent="0.2">
      <c r="A729" s="2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 spans="1:19" ht="12.75" x14ac:dyDescent="0.2">
      <c r="A730" s="2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 spans="1:19" ht="12.75" x14ac:dyDescent="0.2">
      <c r="A731" s="2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 spans="1:19" ht="12.75" x14ac:dyDescent="0.2">
      <c r="A732" s="2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 spans="1:19" ht="12.75" x14ac:dyDescent="0.2">
      <c r="A733" s="2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 spans="1:19" ht="12.75" x14ac:dyDescent="0.2">
      <c r="A734" s="2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 spans="1:19" ht="12.75" x14ac:dyDescent="0.2">
      <c r="A735" s="2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 spans="1:19" ht="12.75" x14ac:dyDescent="0.2">
      <c r="A736" s="2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 spans="1:19" ht="12.75" x14ac:dyDescent="0.2">
      <c r="A737" s="2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 spans="1:19" ht="12.75" x14ac:dyDescent="0.2">
      <c r="A738" s="2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 spans="1:19" ht="12.75" x14ac:dyDescent="0.2">
      <c r="A739" s="2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 spans="1:19" ht="12.75" x14ac:dyDescent="0.2">
      <c r="A740" s="2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 spans="1:19" ht="12.75" x14ac:dyDescent="0.2">
      <c r="A741" s="2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 spans="1:19" ht="12.75" x14ac:dyDescent="0.2">
      <c r="A742" s="2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 spans="1:19" ht="12.75" x14ac:dyDescent="0.2">
      <c r="A743" s="2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 spans="1:19" ht="12.75" x14ac:dyDescent="0.2">
      <c r="A744" s="2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 spans="1:19" ht="12.75" x14ac:dyDescent="0.2">
      <c r="A745" s="2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 spans="1:19" ht="12.75" x14ac:dyDescent="0.2">
      <c r="A746" s="2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 spans="1:19" ht="12.75" x14ac:dyDescent="0.2">
      <c r="A747" s="2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 spans="1:19" ht="12.75" x14ac:dyDescent="0.2">
      <c r="A748" s="2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 spans="1:19" ht="12.75" x14ac:dyDescent="0.2">
      <c r="A749" s="2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 spans="1:19" ht="12.75" x14ac:dyDescent="0.2">
      <c r="A750" s="2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 spans="1:19" ht="12.75" x14ac:dyDescent="0.2">
      <c r="A751" s="2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 spans="1:19" ht="12.75" x14ac:dyDescent="0.2">
      <c r="A752" s="2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 spans="1:19" ht="12.75" x14ac:dyDescent="0.2">
      <c r="A753" s="2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 spans="1:19" ht="12.75" x14ac:dyDescent="0.2">
      <c r="A754" s="2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 spans="1:19" ht="12.75" x14ac:dyDescent="0.2">
      <c r="A755" s="2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 spans="1:19" ht="12.75" x14ac:dyDescent="0.2">
      <c r="A756" s="2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 spans="1:19" ht="12.75" x14ac:dyDescent="0.2">
      <c r="A757" s="2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 spans="1:19" ht="12.75" x14ac:dyDescent="0.2">
      <c r="A758" s="2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 spans="1:19" ht="12.75" x14ac:dyDescent="0.2">
      <c r="A759" s="2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 spans="1:19" ht="12.75" x14ac:dyDescent="0.2">
      <c r="A760" s="2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 spans="1:19" ht="12.75" x14ac:dyDescent="0.2">
      <c r="A761" s="2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 spans="1:19" ht="12.75" x14ac:dyDescent="0.2">
      <c r="A762" s="2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 spans="1:19" ht="12.75" x14ac:dyDescent="0.2">
      <c r="A763" s="2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 spans="1:19" ht="12.75" x14ac:dyDescent="0.2">
      <c r="A764" s="2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 spans="1:19" ht="12.75" x14ac:dyDescent="0.2">
      <c r="A765" s="2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 spans="1:19" ht="12.75" x14ac:dyDescent="0.2">
      <c r="A766" s="2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 spans="1:19" ht="12.75" x14ac:dyDescent="0.2">
      <c r="A767" s="2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 spans="1:19" ht="12.75" x14ac:dyDescent="0.2">
      <c r="A768" s="2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 spans="1:19" ht="12.75" x14ac:dyDescent="0.2">
      <c r="A769" s="2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 spans="1:19" ht="12.75" x14ac:dyDescent="0.2">
      <c r="A770" s="2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 spans="1:19" ht="12.75" x14ac:dyDescent="0.2">
      <c r="A771" s="2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 spans="1:19" ht="12.75" x14ac:dyDescent="0.2">
      <c r="A772" s="2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 spans="1:19" ht="12.75" x14ac:dyDescent="0.2">
      <c r="A773" s="2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 spans="1:19" ht="12.75" x14ac:dyDescent="0.2">
      <c r="A774" s="2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 spans="1:19" ht="12.75" x14ac:dyDescent="0.2">
      <c r="A775" s="2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 spans="1:19" ht="12.75" x14ac:dyDescent="0.2">
      <c r="A776" s="2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 spans="1:19" ht="12.75" x14ac:dyDescent="0.2">
      <c r="A777" s="2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 spans="1:19" ht="12.75" x14ac:dyDescent="0.2">
      <c r="A778" s="2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 spans="1:19" ht="12.75" x14ac:dyDescent="0.2">
      <c r="A779" s="2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 spans="1:19" ht="12.75" x14ac:dyDescent="0.2">
      <c r="A780" s="2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 spans="1:19" ht="12.75" x14ac:dyDescent="0.2">
      <c r="A781" s="2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 spans="1:19" ht="12.75" x14ac:dyDescent="0.2">
      <c r="A782" s="2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 spans="1:19" ht="12.75" x14ac:dyDescent="0.2">
      <c r="A783" s="2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 spans="1:19" ht="12.75" x14ac:dyDescent="0.2">
      <c r="A784" s="2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 spans="1:19" ht="12.75" x14ac:dyDescent="0.2">
      <c r="A785" s="2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 spans="1:19" ht="12.75" x14ac:dyDescent="0.2">
      <c r="A786" s="2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 spans="1:19" ht="12.75" x14ac:dyDescent="0.2">
      <c r="A787" s="2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 spans="1:19" ht="12.75" x14ac:dyDescent="0.2">
      <c r="A788" s="2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 spans="1:19" ht="12.75" x14ac:dyDescent="0.2">
      <c r="A789" s="2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 spans="1:19" ht="12.75" x14ac:dyDescent="0.2">
      <c r="A790" s="2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 spans="1:19" ht="12.75" x14ac:dyDescent="0.2">
      <c r="A791" s="2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 spans="1:19" ht="12.75" x14ac:dyDescent="0.2">
      <c r="A792" s="2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 spans="1:19" ht="12.75" x14ac:dyDescent="0.2">
      <c r="A793" s="2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 spans="1:19" ht="12.75" x14ac:dyDescent="0.2">
      <c r="A794" s="2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 spans="1:19" ht="12.75" x14ac:dyDescent="0.2">
      <c r="A795" s="2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 spans="1:19" ht="12.75" x14ac:dyDescent="0.2">
      <c r="A796" s="2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 spans="1:19" ht="12.75" x14ac:dyDescent="0.2">
      <c r="A797" s="2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 spans="1:19" ht="12.75" x14ac:dyDescent="0.2">
      <c r="A798" s="2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 spans="1:19" ht="12.75" x14ac:dyDescent="0.2">
      <c r="A799" s="2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 spans="1:19" ht="12.75" x14ac:dyDescent="0.2">
      <c r="A800" s="2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 spans="1:19" ht="12.75" x14ac:dyDescent="0.2">
      <c r="A801" s="2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 spans="1:19" ht="12.75" x14ac:dyDescent="0.2">
      <c r="A802" s="2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 spans="1:19" ht="12.75" x14ac:dyDescent="0.2">
      <c r="A803" s="2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 spans="1:19" ht="12.75" x14ac:dyDescent="0.2">
      <c r="A804" s="2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 spans="1:19" ht="12.75" x14ac:dyDescent="0.2">
      <c r="A805" s="2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 spans="1:19" ht="12.75" x14ac:dyDescent="0.2">
      <c r="A806" s="2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 spans="1:19" ht="12.75" x14ac:dyDescent="0.2">
      <c r="A807" s="2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 spans="1:19" ht="12.75" x14ac:dyDescent="0.2">
      <c r="A808" s="2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 spans="1:19" ht="12.75" x14ac:dyDescent="0.2">
      <c r="A809" s="2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 spans="1:19" ht="12.75" x14ac:dyDescent="0.2">
      <c r="A810" s="2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 spans="1:19" ht="12.75" x14ac:dyDescent="0.2">
      <c r="A811" s="2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 spans="1:19" ht="12.75" x14ac:dyDescent="0.2">
      <c r="A812" s="2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 spans="1:19" ht="12.75" x14ac:dyDescent="0.2">
      <c r="A813" s="2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 spans="1:19" ht="12.75" x14ac:dyDescent="0.2">
      <c r="A814" s="2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 spans="1:19" ht="12.75" x14ac:dyDescent="0.2">
      <c r="A815" s="2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 spans="1:19" ht="12.75" x14ac:dyDescent="0.2">
      <c r="A816" s="2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 spans="1:19" ht="12.75" x14ac:dyDescent="0.2">
      <c r="A817" s="2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 spans="1:19" ht="12.75" x14ac:dyDescent="0.2">
      <c r="A818" s="2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 spans="1:19" ht="12.75" x14ac:dyDescent="0.2">
      <c r="A819" s="2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 spans="1:19" ht="12.75" x14ac:dyDescent="0.2">
      <c r="A820" s="2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 spans="1:19" ht="12.75" x14ac:dyDescent="0.2">
      <c r="A821" s="2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 spans="1:19" ht="12.75" x14ac:dyDescent="0.2">
      <c r="A822" s="2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 spans="1:19" ht="12.75" x14ac:dyDescent="0.2">
      <c r="A823" s="2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 spans="1:19" ht="12.75" x14ac:dyDescent="0.2">
      <c r="A824" s="2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 spans="1:19" ht="12.75" x14ac:dyDescent="0.2">
      <c r="A825" s="2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 spans="1:19" ht="12.75" x14ac:dyDescent="0.2">
      <c r="A826" s="2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 spans="1:19" ht="12.75" x14ac:dyDescent="0.2">
      <c r="A827" s="2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 spans="1:19" ht="12.75" x14ac:dyDescent="0.2">
      <c r="A828" s="2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 spans="1:19" ht="12.75" x14ac:dyDescent="0.2">
      <c r="A829" s="2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 spans="1:19" ht="12.75" x14ac:dyDescent="0.2">
      <c r="A830" s="2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 spans="1:19" ht="12.75" x14ac:dyDescent="0.2">
      <c r="A831" s="2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 spans="1:19" ht="12.75" x14ac:dyDescent="0.2">
      <c r="A832" s="2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 spans="1:19" ht="12.75" x14ac:dyDescent="0.2">
      <c r="A833" s="2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 spans="1:19" ht="12.75" x14ac:dyDescent="0.2">
      <c r="A834" s="2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 spans="1:19" ht="12.75" x14ac:dyDescent="0.2">
      <c r="A835" s="2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 spans="1:19" ht="12.75" x14ac:dyDescent="0.2">
      <c r="A836" s="2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 spans="1:19" ht="12.75" x14ac:dyDescent="0.2">
      <c r="A837" s="2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 spans="1:19" ht="12.75" x14ac:dyDescent="0.2">
      <c r="A838" s="2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 spans="1:19" ht="12.75" x14ac:dyDescent="0.2">
      <c r="A839" s="2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 spans="1:19" ht="12.75" x14ac:dyDescent="0.2">
      <c r="A840" s="2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 spans="1:19" ht="12.75" x14ac:dyDescent="0.2">
      <c r="A841" s="2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 spans="1:19" ht="12.75" x14ac:dyDescent="0.2">
      <c r="A842" s="2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 spans="1:19" ht="12.75" x14ac:dyDescent="0.2">
      <c r="A843" s="2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 spans="1:19" ht="12.75" x14ac:dyDescent="0.2">
      <c r="A844" s="2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 spans="1:19" ht="12.75" x14ac:dyDescent="0.2">
      <c r="A845" s="2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 spans="1:19" ht="12.75" x14ac:dyDescent="0.2">
      <c r="A846" s="2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 spans="1:19" ht="12.75" x14ac:dyDescent="0.2">
      <c r="A847" s="2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 spans="1:19" ht="12.75" x14ac:dyDescent="0.2">
      <c r="A848" s="2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 spans="1:19" ht="12.75" x14ac:dyDescent="0.2">
      <c r="A849" s="2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 spans="1:19" ht="12.75" x14ac:dyDescent="0.2">
      <c r="A850" s="2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 spans="1:19" ht="12.75" x14ac:dyDescent="0.2">
      <c r="A851" s="2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 spans="1:19" ht="12.75" x14ac:dyDescent="0.2">
      <c r="A852" s="2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 spans="1:19" ht="12.75" x14ac:dyDescent="0.2">
      <c r="A853" s="2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 spans="1:19" ht="12.75" x14ac:dyDescent="0.2">
      <c r="A854" s="2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 spans="1:19" ht="12.75" x14ac:dyDescent="0.2">
      <c r="A855" s="2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 spans="1:19" ht="12.75" x14ac:dyDescent="0.2">
      <c r="A856" s="2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 spans="1:19" ht="12.75" x14ac:dyDescent="0.2">
      <c r="A857" s="2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 spans="1:19" ht="12.75" x14ac:dyDescent="0.2">
      <c r="A858" s="2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 spans="1:19" ht="12.75" x14ac:dyDescent="0.2">
      <c r="A859" s="2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 spans="1:19" ht="12.75" x14ac:dyDescent="0.2">
      <c r="A860" s="2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 spans="1:19" ht="12.75" x14ac:dyDescent="0.2">
      <c r="A861" s="2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 spans="1:19" ht="12.75" x14ac:dyDescent="0.2">
      <c r="A862" s="2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 spans="1:19" ht="12.75" x14ac:dyDescent="0.2">
      <c r="A863" s="2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 spans="1:19" ht="12.75" x14ac:dyDescent="0.2">
      <c r="A864" s="2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 spans="1:19" ht="12.75" x14ac:dyDescent="0.2">
      <c r="A865" s="2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 spans="1:19" ht="12.75" x14ac:dyDescent="0.2">
      <c r="A866" s="2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 spans="1:19" ht="12.75" x14ac:dyDescent="0.2">
      <c r="A867" s="2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 spans="1:19" ht="12.75" x14ac:dyDescent="0.2">
      <c r="A868" s="2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 spans="1:19" ht="12.75" x14ac:dyDescent="0.2">
      <c r="A869" s="2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 spans="1:19" ht="12.75" x14ac:dyDescent="0.2">
      <c r="A870" s="2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 spans="1:19" ht="12.75" x14ac:dyDescent="0.2">
      <c r="A871" s="2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 spans="1:19" ht="12.75" x14ac:dyDescent="0.2">
      <c r="A872" s="2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 spans="1:19" ht="12.75" x14ac:dyDescent="0.2">
      <c r="A873" s="2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 spans="1:19" ht="12.75" x14ac:dyDescent="0.2">
      <c r="A874" s="2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 spans="1:19" ht="12.75" x14ac:dyDescent="0.2">
      <c r="A875" s="2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 spans="1:19" ht="12.75" x14ac:dyDescent="0.2">
      <c r="A876" s="2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 spans="1:19" ht="12.75" x14ac:dyDescent="0.2">
      <c r="A877" s="2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 spans="1:19" ht="12.75" x14ac:dyDescent="0.2">
      <c r="A878" s="2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 spans="1:19" ht="12.75" x14ac:dyDescent="0.2">
      <c r="A879" s="2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 spans="1:19" ht="12.75" x14ac:dyDescent="0.2">
      <c r="A880" s="2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 spans="1:19" ht="12.75" x14ac:dyDescent="0.2">
      <c r="A881" s="2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 spans="1:19" ht="12.75" x14ac:dyDescent="0.2">
      <c r="A882" s="2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 spans="1:19" ht="12.75" x14ac:dyDescent="0.2">
      <c r="A883" s="2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 spans="1:19" ht="12.75" x14ac:dyDescent="0.2">
      <c r="A884" s="2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 spans="1:19" ht="12.75" x14ac:dyDescent="0.2">
      <c r="A885" s="2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 spans="1:19" ht="12.75" x14ac:dyDescent="0.2">
      <c r="A886" s="2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 spans="1:19" ht="12.75" x14ac:dyDescent="0.2">
      <c r="A887" s="2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 spans="1:19" ht="12.75" x14ac:dyDescent="0.2">
      <c r="A888" s="2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 spans="1:19" ht="12.75" x14ac:dyDescent="0.2">
      <c r="A889" s="2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 spans="1:19" ht="12.75" x14ac:dyDescent="0.2">
      <c r="A890" s="2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 spans="1:19" ht="12.75" x14ac:dyDescent="0.2">
      <c r="A891" s="2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 spans="1:19" ht="12.75" x14ac:dyDescent="0.2">
      <c r="A892" s="2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 spans="1:19" ht="12.75" x14ac:dyDescent="0.2">
      <c r="A893" s="2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 spans="1:19" ht="12.75" x14ac:dyDescent="0.2">
      <c r="A894" s="2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 spans="1:19" ht="12.75" x14ac:dyDescent="0.2">
      <c r="A895" s="2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 spans="1:19" ht="12.75" x14ac:dyDescent="0.2">
      <c r="A896" s="2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 spans="1:19" ht="12.75" x14ac:dyDescent="0.2">
      <c r="A897" s="2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 spans="1:19" ht="12.75" x14ac:dyDescent="0.2">
      <c r="A898" s="2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 spans="1:19" ht="12.75" x14ac:dyDescent="0.2">
      <c r="A899" s="2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 spans="1:19" ht="12.75" x14ac:dyDescent="0.2">
      <c r="A900" s="2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 spans="1:19" ht="12.75" x14ac:dyDescent="0.2">
      <c r="A901" s="2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 spans="1:19" ht="12.75" x14ac:dyDescent="0.2">
      <c r="A902" s="2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 spans="1:19" ht="12.75" x14ac:dyDescent="0.2">
      <c r="A903" s="2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 spans="1:19" ht="12.75" x14ac:dyDescent="0.2">
      <c r="A904" s="2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 spans="1:19" ht="12.75" x14ac:dyDescent="0.2">
      <c r="A905" s="2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 spans="1:19" ht="12.75" x14ac:dyDescent="0.2">
      <c r="A906" s="2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 spans="1:19" ht="12.75" x14ac:dyDescent="0.2">
      <c r="A907" s="2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 spans="1:19" ht="12.75" x14ac:dyDescent="0.2">
      <c r="A908" s="2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 spans="1:19" ht="12.75" x14ac:dyDescent="0.2">
      <c r="A909" s="2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 spans="1:19" ht="12.75" x14ac:dyDescent="0.2">
      <c r="A910" s="2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 spans="1:19" ht="12.75" x14ac:dyDescent="0.2">
      <c r="A911" s="2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 spans="1:19" ht="12.75" x14ac:dyDescent="0.2">
      <c r="A912" s="2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 spans="1:19" ht="12.75" x14ac:dyDescent="0.2">
      <c r="A913" s="2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 spans="1:19" ht="12.75" x14ac:dyDescent="0.2">
      <c r="A914" s="2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 spans="1:19" ht="12.75" x14ac:dyDescent="0.2">
      <c r="A915" s="2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 spans="1:19" ht="12.75" x14ac:dyDescent="0.2">
      <c r="A916" s="2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 spans="1:19" ht="12.75" x14ac:dyDescent="0.2">
      <c r="A917" s="2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 spans="1:19" ht="12.75" x14ac:dyDescent="0.2">
      <c r="A918" s="2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 spans="1:19" ht="12.75" x14ac:dyDescent="0.2">
      <c r="A919" s="2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 spans="1:19" ht="12.75" x14ac:dyDescent="0.2">
      <c r="A920" s="2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 spans="1:19" ht="12.75" x14ac:dyDescent="0.2">
      <c r="A921" s="2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 spans="1:19" ht="12.75" x14ac:dyDescent="0.2">
      <c r="A922" s="2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 spans="1:19" ht="12.75" x14ac:dyDescent="0.2">
      <c r="A923" s="2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 spans="1:19" ht="12.75" x14ac:dyDescent="0.2">
      <c r="A924" s="2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 spans="1:19" ht="12.75" x14ac:dyDescent="0.2">
      <c r="A925" s="2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 spans="1:19" ht="12.75" x14ac:dyDescent="0.2">
      <c r="A926" s="2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 spans="1:19" ht="12.75" x14ac:dyDescent="0.2">
      <c r="A927" s="2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 spans="1:19" ht="12.75" x14ac:dyDescent="0.2">
      <c r="A928" s="2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 spans="1:19" ht="12.75" x14ac:dyDescent="0.2">
      <c r="A929" s="2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 spans="1:19" ht="12.75" x14ac:dyDescent="0.2">
      <c r="A930" s="2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 spans="1:19" ht="12.75" x14ac:dyDescent="0.2">
      <c r="A931" s="2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 spans="1:19" ht="12.75" x14ac:dyDescent="0.2">
      <c r="A932" s="2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 spans="1:19" ht="12.75" x14ac:dyDescent="0.2">
      <c r="A933" s="2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 spans="1:19" ht="12.75" x14ac:dyDescent="0.2">
      <c r="A934" s="2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 spans="1:19" ht="12.75" x14ac:dyDescent="0.2">
      <c r="A935" s="2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 spans="1:19" ht="12.75" x14ac:dyDescent="0.2">
      <c r="A936" s="2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 spans="1:19" ht="12.75" x14ac:dyDescent="0.2">
      <c r="A937" s="2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 spans="1:19" ht="12.75" x14ac:dyDescent="0.2">
      <c r="A938" s="2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 spans="1:19" ht="12.75" x14ac:dyDescent="0.2">
      <c r="A939" s="2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 spans="1:19" ht="12.75" x14ac:dyDescent="0.2">
      <c r="A940" s="2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 spans="1:19" ht="12.75" x14ac:dyDescent="0.2">
      <c r="A941" s="2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 spans="1:19" ht="12.75" x14ac:dyDescent="0.2">
      <c r="A942" s="2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 spans="1:19" ht="12.75" x14ac:dyDescent="0.2">
      <c r="A943" s="2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 spans="1:19" ht="12.75" x14ac:dyDescent="0.2">
      <c r="A944" s="2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 spans="1:19" ht="12.75" x14ac:dyDescent="0.2">
      <c r="A945" s="2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 spans="1:19" ht="12.75" x14ac:dyDescent="0.2">
      <c r="A946" s="2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 spans="1:19" ht="12.75" x14ac:dyDescent="0.2">
      <c r="A947" s="2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 spans="1:19" ht="12.75" x14ac:dyDescent="0.2">
      <c r="A948" s="2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 spans="1:19" ht="12.75" x14ac:dyDescent="0.2">
      <c r="A949" s="2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 spans="1:19" ht="12.75" x14ac:dyDescent="0.2">
      <c r="A950" s="2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 spans="1:19" ht="12.75" x14ac:dyDescent="0.2">
      <c r="A951" s="2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 spans="1:19" ht="12.75" x14ac:dyDescent="0.2">
      <c r="A952" s="2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 spans="1:19" ht="12.75" x14ac:dyDescent="0.2">
      <c r="A953" s="2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 spans="1:19" ht="12.75" x14ac:dyDescent="0.2">
      <c r="A954" s="2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 spans="1:19" ht="12.75" x14ac:dyDescent="0.2">
      <c r="A955" s="2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 spans="1:19" ht="12.75" x14ac:dyDescent="0.2">
      <c r="A956" s="2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 spans="1:19" ht="12.75" x14ac:dyDescent="0.2">
      <c r="A957" s="2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 spans="1:19" ht="12.75" x14ac:dyDescent="0.2">
      <c r="A958" s="2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 spans="1:19" ht="12.75" x14ac:dyDescent="0.2">
      <c r="A959" s="2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 spans="1:19" ht="12.75" x14ac:dyDescent="0.2">
      <c r="A960" s="2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 spans="1:19" ht="12.75" x14ac:dyDescent="0.2">
      <c r="A961" s="2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 spans="1:19" ht="12.75" x14ac:dyDescent="0.2">
      <c r="A962" s="2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 spans="1:19" ht="12.75" x14ac:dyDescent="0.2">
      <c r="A963" s="2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 spans="1:19" ht="12.75" x14ac:dyDescent="0.2">
      <c r="A964" s="2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 spans="1:19" ht="12.75" x14ac:dyDescent="0.2">
      <c r="A965" s="2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 spans="1:19" ht="12.75" x14ac:dyDescent="0.2">
      <c r="A966" s="2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 spans="1:19" ht="12.75" x14ac:dyDescent="0.2">
      <c r="A967" s="2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 spans="1:19" ht="12.75" x14ac:dyDescent="0.2">
      <c r="A968" s="2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 spans="1:19" ht="12.75" x14ac:dyDescent="0.2">
      <c r="A969" s="2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 spans="1:19" ht="12.75" x14ac:dyDescent="0.2">
      <c r="A970" s="2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 spans="1:19" ht="12.75" x14ac:dyDescent="0.2">
      <c r="A971" s="2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 spans="1:19" ht="12.75" x14ac:dyDescent="0.2">
      <c r="A972" s="2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 spans="1:19" ht="12.75" x14ac:dyDescent="0.2">
      <c r="A973" s="2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 spans="1:19" ht="12.75" x14ac:dyDescent="0.2">
      <c r="A974" s="2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 spans="1:19" ht="12.75" x14ac:dyDescent="0.2">
      <c r="A975" s="2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 spans="1:19" ht="12.75" x14ac:dyDescent="0.2">
      <c r="A976" s="2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 spans="1:19" ht="12.75" x14ac:dyDescent="0.2">
      <c r="A977" s="2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 spans="1:19" ht="12.75" x14ac:dyDescent="0.2">
      <c r="A978" s="2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 spans="1:19" ht="12.75" x14ac:dyDescent="0.2">
      <c r="A979" s="2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 spans="1:19" ht="12.75" x14ac:dyDescent="0.2">
      <c r="A980" s="2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 spans="1:19" ht="12.75" x14ac:dyDescent="0.2">
      <c r="A981" s="2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</row>
    <row r="982" spans="1:19" ht="12.75" x14ac:dyDescent="0.2">
      <c r="A982" s="2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</row>
    <row r="983" spans="1:19" ht="12.75" x14ac:dyDescent="0.2">
      <c r="A983" s="2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</row>
    <row r="984" spans="1:19" ht="12.75" x14ac:dyDescent="0.2">
      <c r="A984" s="2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</row>
    <row r="985" spans="1:19" ht="12.75" x14ac:dyDescent="0.2">
      <c r="A985" s="2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</row>
    <row r="986" spans="1:19" ht="12.75" x14ac:dyDescent="0.2">
      <c r="A986" s="2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</row>
    <row r="987" spans="1:19" ht="12.75" x14ac:dyDescent="0.2">
      <c r="A987" s="2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</row>
    <row r="988" spans="1:19" ht="12.75" x14ac:dyDescent="0.2">
      <c r="A988" s="2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</row>
    <row r="989" spans="1:19" ht="12.75" x14ac:dyDescent="0.2">
      <c r="A989" s="2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</row>
    <row r="990" spans="1:19" ht="12.75" x14ac:dyDescent="0.2">
      <c r="A990" s="2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</row>
    <row r="991" spans="1:19" ht="12.75" x14ac:dyDescent="0.2">
      <c r="A991" s="2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</row>
    <row r="992" spans="1:19" ht="12.75" x14ac:dyDescent="0.2">
      <c r="A992" s="2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</row>
    <row r="993" spans="1:19" ht="12.75" x14ac:dyDescent="0.2">
      <c r="A993" s="2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</row>
    <row r="994" spans="1:19" ht="12.75" x14ac:dyDescent="0.2">
      <c r="A994" s="2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</row>
    <row r="995" spans="1:19" ht="12.75" x14ac:dyDescent="0.2">
      <c r="A995" s="2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</row>
    <row r="996" spans="1:19" ht="12.75" x14ac:dyDescent="0.2">
      <c r="A996" s="2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</row>
    <row r="997" spans="1:19" ht="12.75" x14ac:dyDescent="0.2">
      <c r="A997" s="2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</row>
  </sheetData>
  <mergeCells count="2">
    <mergeCell ref="J2:J3"/>
    <mergeCell ref="B2:B3"/>
  </mergeCells>
  <conditionalFormatting sqref="S6:S13">
    <cfRule type="cellIs" dxfId="1" priority="1" operator="greaterThan">
      <formula>1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7" sqref="A7"/>
    </sheetView>
  </sheetViews>
  <sheetFormatPr defaultColWidth="14.42578125" defaultRowHeight="15.75" customHeight="1" x14ac:dyDescent="0.2"/>
  <cols>
    <col min="1" max="1" width="2" customWidth="1"/>
    <col min="2" max="2" width="19.28515625" customWidth="1"/>
    <col min="3" max="3" width="7.140625" customWidth="1"/>
    <col min="4" max="4" width="15.28515625" customWidth="1"/>
    <col min="5" max="5" width="9.28515625" customWidth="1"/>
    <col min="6" max="6" width="9.140625" customWidth="1"/>
    <col min="7" max="7" width="7.42578125" customWidth="1"/>
    <col min="8" max="8" width="6.85546875" customWidth="1"/>
    <col min="9" max="9" width="7.5703125" customWidth="1"/>
    <col min="10" max="11" width="5.5703125" customWidth="1"/>
    <col min="12" max="12" width="3.7109375" customWidth="1"/>
    <col min="13" max="14" width="3" customWidth="1"/>
    <col min="15" max="15" width="3.5703125" customWidth="1"/>
    <col min="16" max="16" width="4.85546875" customWidth="1"/>
    <col min="17" max="17" width="4" customWidth="1"/>
    <col min="18" max="18" width="4.7109375" customWidth="1"/>
    <col min="19" max="19" width="3" customWidth="1"/>
    <col min="20" max="20" width="5" customWidth="1"/>
    <col min="21" max="21" width="5.5703125" customWidth="1"/>
  </cols>
  <sheetData>
    <row r="1" spans="1:21" ht="12.75" x14ac:dyDescent="0.2">
      <c r="A1" s="1"/>
      <c r="B1" s="1"/>
      <c r="C1" s="1"/>
      <c r="D1" s="1"/>
      <c r="E1" s="1"/>
      <c r="F1" s="60" t="s">
        <v>0</v>
      </c>
      <c r="G1" s="61"/>
      <c r="H1" s="61"/>
      <c r="I1" s="61"/>
      <c r="J1" s="61"/>
      <c r="K1" s="60" t="s">
        <v>1</v>
      </c>
      <c r="L1" s="61"/>
      <c r="M1" s="61"/>
      <c r="N1" s="61"/>
      <c r="O1" s="61"/>
      <c r="P1" s="61"/>
      <c r="Q1" s="61"/>
      <c r="R1" s="61"/>
      <c r="S1" s="61"/>
      <c r="T1" s="61"/>
      <c r="U1" s="62"/>
    </row>
    <row r="2" spans="1:21" ht="33" customHeight="1" x14ac:dyDescent="0.2">
      <c r="A2" s="6"/>
      <c r="B2" s="6" t="s">
        <v>3</v>
      </c>
      <c r="C2" s="6" t="s">
        <v>4</v>
      </c>
      <c r="D2" s="6" t="s">
        <v>5</v>
      </c>
      <c r="E2" s="6" t="s">
        <v>6</v>
      </c>
      <c r="F2" s="9" t="s">
        <v>7</v>
      </c>
      <c r="G2" s="10" t="s">
        <v>9</v>
      </c>
      <c r="H2" s="10" t="s">
        <v>10</v>
      </c>
      <c r="I2" s="13" t="s">
        <v>11</v>
      </c>
      <c r="J2" s="10" t="s">
        <v>12</v>
      </c>
      <c r="K2" s="9" t="s">
        <v>13</v>
      </c>
      <c r="L2" s="10" t="s">
        <v>14</v>
      </c>
      <c r="M2" s="10" t="s">
        <v>15</v>
      </c>
      <c r="N2" s="10" t="s">
        <v>16</v>
      </c>
      <c r="O2" s="10" t="s">
        <v>17</v>
      </c>
      <c r="P2" s="10" t="s">
        <v>18</v>
      </c>
      <c r="Q2" s="10" t="s">
        <v>19</v>
      </c>
      <c r="R2" s="10" t="s">
        <v>20</v>
      </c>
      <c r="S2" s="10" t="s">
        <v>21</v>
      </c>
      <c r="T2" s="10" t="s">
        <v>22</v>
      </c>
      <c r="U2" s="15" t="s">
        <v>23</v>
      </c>
    </row>
    <row r="3" spans="1:21" ht="12.75" x14ac:dyDescent="0.2">
      <c r="A3" s="21" t="str">
        <f>IF(VLOOKUP(D3,'Draft Results (main sheet)'!$R$6:$S$13,2,FALSE)&gt;1,"X",IF(OR(IFERROR(MATCH(B3,'Draft Results (main sheet)'!$B$6:$B$13,0),0)&gt;0,IFERROR(MATCH(B3,'Draft Results (main sheet)'!$J$6:$J$13,0),0)&gt;0),"X",""))</f>
        <v>X</v>
      </c>
      <c r="B3" s="21" t="s">
        <v>27</v>
      </c>
      <c r="C3" s="21" t="s">
        <v>28</v>
      </c>
      <c r="D3" s="21" t="s">
        <v>29</v>
      </c>
      <c r="E3" s="21" t="s">
        <v>30</v>
      </c>
      <c r="F3" s="21">
        <v>4</v>
      </c>
      <c r="G3" s="21">
        <v>3</v>
      </c>
      <c r="H3" s="21">
        <f>CEILING(G3/10,1)</f>
        <v>1</v>
      </c>
      <c r="I3" s="25">
        <f>MAX(CEILING((MAX(26-H3+2*MAX(F3-3, 0),0)^3)/10,1),200)</f>
        <v>1969</v>
      </c>
      <c r="J3" s="21">
        <v>3</v>
      </c>
      <c r="K3" s="21">
        <v>5</v>
      </c>
      <c r="L3" s="21">
        <v>80</v>
      </c>
      <c r="M3" s="21">
        <v>36</v>
      </c>
      <c r="N3" s="21">
        <v>49</v>
      </c>
      <c r="O3" s="31">
        <v>19</v>
      </c>
      <c r="P3" s="31">
        <v>24</v>
      </c>
      <c r="Q3" s="31">
        <v>90</v>
      </c>
      <c r="R3" s="31">
        <v>35</v>
      </c>
    </row>
    <row r="4" spans="1:21" ht="12.75" x14ac:dyDescent="0.2">
      <c r="A4" s="21" t="str">
        <f>IF(VLOOKUP(D4,'Draft Results (main sheet)'!$R$6:$S$13,2,FALSE)&gt;1,"X",IF(OR(IFERROR(MATCH(B4,'Draft Results (main sheet)'!$B$6:$B$13,0),0)&gt;0,IFERROR(MATCH(B4,'Draft Results (main sheet)'!$J$6:$J$13,0),0)&gt;0),"X",""))</f>
        <v>X</v>
      </c>
      <c r="B4" s="21" t="s">
        <v>32</v>
      </c>
      <c r="C4" s="21" t="s">
        <v>33</v>
      </c>
      <c r="D4" s="21" t="s">
        <v>34</v>
      </c>
      <c r="E4" s="21" t="s">
        <v>35</v>
      </c>
      <c r="F4" s="21">
        <v>4</v>
      </c>
      <c r="G4" s="21">
        <v>4</v>
      </c>
      <c r="H4" s="31">
        <f t="shared" ref="H4:H67" si="0">CEILING(G4/10,1)</f>
        <v>1</v>
      </c>
      <c r="I4" s="25">
        <f t="shared" ref="I4:I67" si="1">MAX(CEILING((MAX(26-H4+2*MAX(F4-3, 0),0)^3)/10,1),200)</f>
        <v>1969</v>
      </c>
      <c r="J4" s="31">
        <v>4</v>
      </c>
      <c r="K4" s="31">
        <v>3</v>
      </c>
      <c r="L4" s="31">
        <v>82</v>
      </c>
      <c r="M4" s="31">
        <v>41</v>
      </c>
      <c r="N4" s="31">
        <v>48</v>
      </c>
      <c r="O4" s="21">
        <v>7</v>
      </c>
      <c r="P4" s="21">
        <v>30</v>
      </c>
      <c r="Q4" s="21">
        <v>156</v>
      </c>
      <c r="R4" s="21">
        <v>55</v>
      </c>
      <c r="S4" s="37"/>
      <c r="T4" s="37"/>
      <c r="U4" s="37"/>
    </row>
    <row r="5" spans="1:21" ht="12.75" x14ac:dyDescent="0.2">
      <c r="A5" s="21" t="str">
        <f>IF(VLOOKUP(D5,'Draft Results (main sheet)'!$R$6:$S$13,2,FALSE)&gt;1,"X",IF(OR(IFERROR(MATCH(B5,'Draft Results (main sheet)'!$B$6:$B$13,0),0)&gt;0,IFERROR(MATCH(B5,'Draft Results (main sheet)'!$J$6:$J$13,0),0)&gt;0),"X",""))</f>
        <v>X</v>
      </c>
      <c r="B5" s="21" t="s">
        <v>37</v>
      </c>
      <c r="C5" s="21" t="s">
        <v>38</v>
      </c>
      <c r="D5" s="21" t="s">
        <v>39</v>
      </c>
      <c r="E5" s="21" t="s">
        <v>30</v>
      </c>
      <c r="F5" s="21">
        <v>3</v>
      </c>
      <c r="G5" s="21">
        <v>2</v>
      </c>
      <c r="H5" s="31">
        <f t="shared" si="0"/>
        <v>1</v>
      </c>
      <c r="I5" s="25">
        <f t="shared" si="1"/>
        <v>1563</v>
      </c>
      <c r="J5" s="21">
        <v>7</v>
      </c>
      <c r="K5" s="21">
        <v>37</v>
      </c>
      <c r="L5" s="21">
        <v>77</v>
      </c>
      <c r="M5" s="21">
        <v>36</v>
      </c>
      <c r="N5" s="21">
        <v>28</v>
      </c>
      <c r="O5" s="31">
        <v>3</v>
      </c>
      <c r="P5" s="31">
        <v>23</v>
      </c>
      <c r="Q5" s="31">
        <v>109</v>
      </c>
      <c r="R5" s="31">
        <v>35</v>
      </c>
    </row>
    <row r="6" spans="1:21" ht="12.75" x14ac:dyDescent="0.2">
      <c r="A6" s="21" t="str">
        <f>IF(VLOOKUP(D6,'Draft Results (main sheet)'!$R$6:$S$13,2,FALSE)&gt;1,"X",IF(OR(IFERROR(MATCH(B6,'Draft Results (main sheet)'!$B$6:$B$13,0),0)&gt;0,IFERROR(MATCH(B6,'Draft Results (main sheet)'!$J$6:$J$13,0),0)&gt;0),"X",""))</f>
        <v>X</v>
      </c>
      <c r="B6" s="21" t="s">
        <v>41</v>
      </c>
      <c r="C6" s="21" t="s">
        <v>33</v>
      </c>
      <c r="D6" s="21" t="s">
        <v>29</v>
      </c>
      <c r="E6" s="21" t="s">
        <v>42</v>
      </c>
      <c r="F6" s="21">
        <v>4</v>
      </c>
      <c r="G6" s="21">
        <v>12</v>
      </c>
      <c r="H6" s="31">
        <f t="shared" si="0"/>
        <v>2</v>
      </c>
      <c r="I6" s="25">
        <f t="shared" si="1"/>
        <v>1758</v>
      </c>
      <c r="J6" s="21">
        <v>12</v>
      </c>
      <c r="K6" s="21">
        <v>19</v>
      </c>
      <c r="L6" s="21">
        <v>72</v>
      </c>
      <c r="M6" s="21">
        <v>33</v>
      </c>
      <c r="N6" s="21">
        <v>40</v>
      </c>
      <c r="O6" s="21">
        <v>2</v>
      </c>
      <c r="P6" s="21">
        <v>24</v>
      </c>
      <c r="Q6" s="21">
        <v>80</v>
      </c>
      <c r="R6" s="21">
        <v>27</v>
      </c>
      <c r="S6" s="37"/>
      <c r="T6" s="37"/>
      <c r="U6" s="37"/>
    </row>
    <row r="7" spans="1:21" ht="12.75" x14ac:dyDescent="0.2">
      <c r="A7" s="21" t="str">
        <f>IF(VLOOKUP(D7,'Draft Results (main sheet)'!$R$6:$S$13,2,FALSE)&gt;1,"X",IF(OR(IFERROR(MATCH(B7,'Draft Results (main sheet)'!$B$6:$B$13,0),0)&gt;0,IFERROR(MATCH(B7,'Draft Results (main sheet)'!$J$6:$J$13,0),0)&gt;0),"X",""))</f>
        <v>X</v>
      </c>
      <c r="B7" s="21" t="s">
        <v>43</v>
      </c>
      <c r="C7" s="21" t="s">
        <v>38</v>
      </c>
      <c r="D7" s="21" t="s">
        <v>44</v>
      </c>
      <c r="E7" s="21" t="s">
        <v>15</v>
      </c>
      <c r="F7" s="21">
        <v>4</v>
      </c>
      <c r="G7" s="21">
        <v>14</v>
      </c>
      <c r="H7" s="31">
        <f t="shared" si="0"/>
        <v>2</v>
      </c>
      <c r="I7" s="25">
        <f t="shared" si="1"/>
        <v>1758</v>
      </c>
      <c r="J7" s="21">
        <v>14</v>
      </c>
      <c r="K7" s="21">
        <v>12</v>
      </c>
      <c r="L7" s="21">
        <v>61</v>
      </c>
      <c r="M7" s="37"/>
      <c r="N7" s="37"/>
      <c r="S7" s="31">
        <v>35</v>
      </c>
      <c r="T7" s="31">
        <v>2.06</v>
      </c>
      <c r="U7" s="31">
        <v>0.92600000000000005</v>
      </c>
    </row>
    <row r="8" spans="1:21" ht="12.75" x14ac:dyDescent="0.2">
      <c r="A8" s="21" t="str">
        <f>IF(VLOOKUP(D8,'Draft Results (main sheet)'!$R$6:$S$13,2,FALSE)&gt;1,"X",IF(OR(IFERROR(MATCH(B8,'Draft Results (main sheet)'!$B$6:$B$13,0),0)&gt;0,IFERROR(MATCH(B8,'Draft Results (main sheet)'!$J$6:$J$13,0),0)&gt;0),"X",""))</f>
        <v>X</v>
      </c>
      <c r="B8" s="21" t="s">
        <v>45</v>
      </c>
      <c r="C8" s="21" t="s">
        <v>46</v>
      </c>
      <c r="D8" s="21" t="s">
        <v>47</v>
      </c>
      <c r="E8" s="21" t="s">
        <v>42</v>
      </c>
      <c r="F8" s="21">
        <v>4</v>
      </c>
      <c r="G8" s="21">
        <v>11</v>
      </c>
      <c r="H8" s="31">
        <f t="shared" si="0"/>
        <v>2</v>
      </c>
      <c r="I8" s="25">
        <f t="shared" si="1"/>
        <v>1758</v>
      </c>
      <c r="J8" s="31">
        <v>15</v>
      </c>
      <c r="K8" s="31">
        <v>27</v>
      </c>
      <c r="L8" s="31">
        <v>78</v>
      </c>
      <c r="M8" s="31">
        <v>22</v>
      </c>
      <c r="N8" s="31">
        <v>45</v>
      </c>
      <c r="O8" s="21">
        <v>-8</v>
      </c>
      <c r="P8" s="21">
        <v>27</v>
      </c>
      <c r="Q8" s="21">
        <v>83</v>
      </c>
      <c r="R8" s="21">
        <v>36</v>
      </c>
      <c r="S8" s="37"/>
      <c r="T8" s="37"/>
      <c r="U8" s="37"/>
    </row>
    <row r="9" spans="1:21" ht="12.75" x14ac:dyDescent="0.2">
      <c r="A9" s="21" t="str">
        <f>IF(VLOOKUP(D9,'Draft Results (main sheet)'!$R$6:$S$13,2,FALSE)&gt;1,"X",IF(OR(IFERROR(MATCH(B9,'Draft Results (main sheet)'!$B$6:$B$13,0),0)&gt;0,IFERROR(MATCH(B9,'Draft Results (main sheet)'!$J$6:$J$13,0),0)&gt;0),"X",""))</f>
        <v>X</v>
      </c>
      <c r="B9" s="21" t="s">
        <v>49</v>
      </c>
      <c r="C9" s="21" t="s">
        <v>50</v>
      </c>
      <c r="D9" s="21" t="s">
        <v>51</v>
      </c>
      <c r="E9" s="21" t="s">
        <v>52</v>
      </c>
      <c r="F9" s="21">
        <v>2</v>
      </c>
      <c r="G9" s="21">
        <v>21</v>
      </c>
      <c r="H9" s="31">
        <f t="shared" si="0"/>
        <v>3</v>
      </c>
      <c r="I9" s="25">
        <f t="shared" si="1"/>
        <v>1217</v>
      </c>
      <c r="J9" s="21">
        <v>16</v>
      </c>
      <c r="K9" s="21">
        <v>24</v>
      </c>
      <c r="L9" s="21">
        <v>82</v>
      </c>
      <c r="M9" s="21">
        <v>34</v>
      </c>
      <c r="N9" s="21">
        <v>28</v>
      </c>
      <c r="O9" s="21">
        <v>2</v>
      </c>
      <c r="P9" s="21">
        <v>24</v>
      </c>
      <c r="Q9" s="21">
        <v>104</v>
      </c>
      <c r="R9" s="21">
        <v>36</v>
      </c>
      <c r="S9" s="37"/>
      <c r="T9" s="37"/>
      <c r="U9" s="37"/>
    </row>
    <row r="10" spans="1:21" ht="12.75" x14ac:dyDescent="0.2">
      <c r="A10" s="21" t="str">
        <f>IF(VLOOKUP(D10,'Draft Results (main sheet)'!$R$6:$S$13,2,FALSE)&gt;1,"X",IF(OR(IFERROR(MATCH(B10,'Draft Results (main sheet)'!$B$6:$B$13,0),0)&gt;0,IFERROR(MATCH(B10,'Draft Results (main sheet)'!$J$6:$J$13,0),0)&gt;0),"X",""))</f>
        <v>X</v>
      </c>
      <c r="B10" s="21" t="s">
        <v>53</v>
      </c>
      <c r="C10" s="21" t="s">
        <v>54</v>
      </c>
      <c r="D10" s="21" t="s">
        <v>34</v>
      </c>
      <c r="E10" s="21" t="s">
        <v>55</v>
      </c>
      <c r="F10" s="21">
        <v>4</v>
      </c>
      <c r="G10" s="21">
        <v>17</v>
      </c>
      <c r="H10" s="31">
        <f t="shared" si="0"/>
        <v>2</v>
      </c>
      <c r="I10" s="25">
        <f t="shared" si="1"/>
        <v>1758</v>
      </c>
      <c r="J10" s="21">
        <v>17</v>
      </c>
      <c r="K10" s="21">
        <v>17</v>
      </c>
      <c r="L10" s="21">
        <v>82</v>
      </c>
      <c r="M10" s="21">
        <v>20</v>
      </c>
      <c r="N10" s="21">
        <v>57</v>
      </c>
      <c r="O10" s="21">
        <v>27</v>
      </c>
      <c r="P10" s="21">
        <v>18</v>
      </c>
      <c r="Q10" s="21">
        <v>73</v>
      </c>
      <c r="R10" s="21">
        <v>29</v>
      </c>
      <c r="S10" s="37"/>
      <c r="T10" s="37"/>
      <c r="U10" s="37"/>
    </row>
    <row r="11" spans="1:21" ht="12.75" x14ac:dyDescent="0.2">
      <c r="A11" s="21" t="str">
        <f>IF(VLOOKUP(D11,'Draft Results (main sheet)'!$R$6:$S$13,2,FALSE)&gt;1,"X",IF(OR(IFERROR(MATCH(B11,'Draft Results (main sheet)'!$B$6:$B$13,0),0)&gt;0,IFERROR(MATCH(B11,'Draft Results (main sheet)'!$J$6:$J$13,0),0)&gt;0),"X",""))</f>
        <v>X</v>
      </c>
      <c r="B11" s="21" t="s">
        <v>56</v>
      </c>
      <c r="C11" s="21" t="s">
        <v>57</v>
      </c>
      <c r="D11" s="21" t="s">
        <v>29</v>
      </c>
      <c r="E11" s="21" t="s">
        <v>15</v>
      </c>
      <c r="F11" s="21">
        <v>2</v>
      </c>
      <c r="G11" s="21">
        <v>15</v>
      </c>
      <c r="H11" s="31">
        <f t="shared" si="0"/>
        <v>2</v>
      </c>
      <c r="I11" s="25">
        <f t="shared" si="1"/>
        <v>1383</v>
      </c>
      <c r="J11" s="21">
        <v>19</v>
      </c>
      <c r="K11" s="21">
        <v>23</v>
      </c>
      <c r="L11" s="21">
        <v>68</v>
      </c>
      <c r="M11" s="37"/>
      <c r="N11" s="37"/>
      <c r="O11" s="37"/>
      <c r="P11" s="37"/>
      <c r="Q11" s="37"/>
      <c r="R11" s="37"/>
      <c r="S11" s="21">
        <v>40</v>
      </c>
      <c r="T11" s="21">
        <v>2.2200000000000002</v>
      </c>
      <c r="U11" s="21">
        <v>0.91800000000000004</v>
      </c>
    </row>
    <row r="12" spans="1:21" ht="12.75" x14ac:dyDescent="0.2">
      <c r="A12" s="21" t="str">
        <f>IF(VLOOKUP(D12,'Draft Results (main sheet)'!$R$6:$S$13,2,FALSE)&gt;1,"X",IF(OR(IFERROR(MATCH(B12,'Draft Results (main sheet)'!$B$6:$B$13,0),0)&gt;0,IFERROR(MATCH(B12,'Draft Results (main sheet)'!$J$6:$J$13,0),0)&gt;0),"X",""))</f>
        <v>X</v>
      </c>
      <c r="B12" s="21" t="s">
        <v>48</v>
      </c>
      <c r="C12" s="21" t="s">
        <v>59</v>
      </c>
      <c r="D12" s="21" t="s">
        <v>60</v>
      </c>
      <c r="E12" s="21" t="s">
        <v>15</v>
      </c>
      <c r="F12" s="21">
        <v>4</v>
      </c>
      <c r="G12" s="21">
        <v>20</v>
      </c>
      <c r="H12" s="31">
        <f t="shared" si="0"/>
        <v>2</v>
      </c>
      <c r="I12" s="25">
        <f t="shared" si="1"/>
        <v>1758</v>
      </c>
      <c r="J12" s="31">
        <v>20</v>
      </c>
      <c r="K12" s="31">
        <v>131</v>
      </c>
      <c r="L12" s="31">
        <v>12</v>
      </c>
      <c r="O12" s="37"/>
      <c r="P12" s="37"/>
      <c r="Q12" s="37"/>
      <c r="R12" s="37"/>
      <c r="S12" s="21">
        <v>10</v>
      </c>
      <c r="T12" s="21">
        <v>2.06</v>
      </c>
      <c r="U12" s="21">
        <v>0.93400000000000005</v>
      </c>
    </row>
    <row r="13" spans="1:21" ht="12.75" x14ac:dyDescent="0.2">
      <c r="A13" s="21" t="str">
        <f>IF(VLOOKUP(D13,'Draft Results (main sheet)'!$R$6:$S$13,2,FALSE)&gt;1,"X",IF(OR(IFERROR(MATCH(B13,'Draft Results (main sheet)'!$B$6:$B$13,0),0)&gt;0,IFERROR(MATCH(B13,'Draft Results (main sheet)'!$J$6:$J$13,0),0)&gt;0),"X",""))</f>
        <v>X</v>
      </c>
      <c r="B13" s="21" t="s">
        <v>61</v>
      </c>
      <c r="C13" s="21" t="s">
        <v>28</v>
      </c>
      <c r="D13" s="21" t="s">
        <v>60</v>
      </c>
      <c r="E13" s="21" t="s">
        <v>42</v>
      </c>
      <c r="F13" s="21">
        <v>4</v>
      </c>
      <c r="G13" s="21">
        <v>5</v>
      </c>
      <c r="H13" s="31">
        <f t="shared" si="0"/>
        <v>1</v>
      </c>
      <c r="I13" s="25">
        <f t="shared" si="1"/>
        <v>1969</v>
      </c>
      <c r="J13" s="21">
        <v>21</v>
      </c>
      <c r="K13" s="21">
        <v>42</v>
      </c>
      <c r="L13" s="21">
        <v>57</v>
      </c>
      <c r="M13" s="21">
        <v>27</v>
      </c>
      <c r="N13" s="21">
        <v>31</v>
      </c>
      <c r="O13" s="31">
        <v>1</v>
      </c>
      <c r="P13" s="31">
        <v>27</v>
      </c>
      <c r="Q13" s="31">
        <v>27</v>
      </c>
      <c r="R13" s="31">
        <v>19</v>
      </c>
    </row>
    <row r="14" spans="1:21" ht="12.75" x14ac:dyDescent="0.2">
      <c r="A14" s="21" t="str">
        <f>IF(VLOOKUP(D14,'Draft Results (main sheet)'!$R$6:$S$13,2,FALSE)&gt;1,"X",IF(OR(IFERROR(MATCH(B14,'Draft Results (main sheet)'!$B$6:$B$13,0),0)&gt;0,IFERROR(MATCH(B14,'Draft Results (main sheet)'!$J$6:$J$13,0),0)&gt;0),"X",""))</f>
        <v>X</v>
      </c>
      <c r="B14" s="21" t="s">
        <v>63</v>
      </c>
      <c r="C14" s="21" t="s">
        <v>59</v>
      </c>
      <c r="D14" s="21" t="s">
        <v>34</v>
      </c>
      <c r="E14" s="21" t="s">
        <v>64</v>
      </c>
      <c r="F14" s="21">
        <v>2</v>
      </c>
      <c r="G14" s="21">
        <v>8</v>
      </c>
      <c r="H14" s="31">
        <f t="shared" si="0"/>
        <v>1</v>
      </c>
      <c r="I14" s="25">
        <f t="shared" si="1"/>
        <v>1563</v>
      </c>
      <c r="J14" s="21">
        <v>22</v>
      </c>
      <c r="K14" s="21">
        <v>51</v>
      </c>
      <c r="L14" s="21">
        <v>68</v>
      </c>
      <c r="M14" s="21">
        <v>6</v>
      </c>
      <c r="N14" s="21">
        <v>45</v>
      </c>
      <c r="O14" s="31">
        <v>4</v>
      </c>
      <c r="P14" s="31">
        <v>24</v>
      </c>
      <c r="Q14" s="31">
        <v>102</v>
      </c>
      <c r="R14" s="31">
        <v>80</v>
      </c>
    </row>
    <row r="15" spans="1:21" ht="12.75" x14ac:dyDescent="0.2">
      <c r="A15" s="21" t="str">
        <f>IF(VLOOKUP(D15,'Draft Results (main sheet)'!$R$6:$S$13,2,FALSE)&gt;1,"X",IF(OR(IFERROR(MATCH(B15,'Draft Results (main sheet)'!$B$6:$B$13,0),0)&gt;0,IFERROR(MATCH(B15,'Draft Results (main sheet)'!$J$6:$J$13,0),0)&gt;0),"X",""))</f>
        <v>X</v>
      </c>
      <c r="B15" s="21" t="s">
        <v>65</v>
      </c>
      <c r="C15" s="21" t="s">
        <v>66</v>
      </c>
      <c r="D15" s="21" t="s">
        <v>51</v>
      </c>
      <c r="E15" s="21" t="s">
        <v>55</v>
      </c>
      <c r="F15" s="21">
        <v>2</v>
      </c>
      <c r="G15" s="21">
        <v>29</v>
      </c>
      <c r="H15" s="31">
        <f t="shared" si="0"/>
        <v>3</v>
      </c>
      <c r="I15" s="25">
        <f t="shared" si="1"/>
        <v>1217</v>
      </c>
      <c r="J15" s="21">
        <v>24</v>
      </c>
      <c r="K15" s="21">
        <v>230</v>
      </c>
      <c r="L15" s="21">
        <v>52</v>
      </c>
      <c r="M15" s="21">
        <v>15</v>
      </c>
      <c r="N15" s="21">
        <v>21</v>
      </c>
      <c r="O15" s="31">
        <v>2</v>
      </c>
      <c r="P15" s="31">
        <v>15</v>
      </c>
      <c r="Q15" s="31">
        <v>29</v>
      </c>
      <c r="R15" s="31">
        <v>38</v>
      </c>
    </row>
    <row r="16" spans="1:21" ht="12.75" x14ac:dyDescent="0.2">
      <c r="A16" s="21" t="str">
        <f>IF(VLOOKUP(D16,'Draft Results (main sheet)'!$R$6:$S$13,2,FALSE)&gt;1,"X",IF(OR(IFERROR(MATCH(B16,'Draft Results (main sheet)'!$B$6:$B$13,0),0)&gt;0,IFERROR(MATCH(B16,'Draft Results (main sheet)'!$J$6:$J$13,0),0)&gt;0),"X",""))</f>
        <v>X</v>
      </c>
      <c r="B16" s="21" t="s">
        <v>68</v>
      </c>
      <c r="C16" s="21" t="s">
        <v>28</v>
      </c>
      <c r="D16" s="21" t="s">
        <v>47</v>
      </c>
      <c r="E16" s="21" t="s">
        <v>52</v>
      </c>
      <c r="F16" s="21">
        <v>2</v>
      </c>
      <c r="G16" s="21">
        <v>4</v>
      </c>
      <c r="H16" s="31">
        <f t="shared" si="0"/>
        <v>1</v>
      </c>
      <c r="I16" s="25">
        <f t="shared" si="1"/>
        <v>1563</v>
      </c>
      <c r="J16" s="21">
        <v>32</v>
      </c>
      <c r="K16" s="21">
        <v>46</v>
      </c>
      <c r="L16" s="21">
        <v>82</v>
      </c>
      <c r="M16" s="21">
        <v>26</v>
      </c>
      <c r="N16" s="21">
        <v>33</v>
      </c>
      <c r="O16" s="21">
        <v>9</v>
      </c>
      <c r="P16" s="21">
        <v>17</v>
      </c>
      <c r="Q16" s="21">
        <v>9</v>
      </c>
      <c r="R16" s="21">
        <v>13</v>
      </c>
      <c r="S16" s="37"/>
      <c r="T16" s="37"/>
      <c r="U16" s="37"/>
    </row>
    <row r="17" spans="1:21" ht="12.75" x14ac:dyDescent="0.2">
      <c r="A17" s="21" t="str">
        <f>IF(VLOOKUP(D17,'Draft Results (main sheet)'!$R$6:$S$13,2,FALSE)&gt;1,"X",IF(OR(IFERROR(MATCH(B17,'Draft Results (main sheet)'!$B$6:$B$13,0),0)&gt;0,IFERROR(MATCH(B17,'Draft Results (main sheet)'!$J$6:$J$13,0),0)&gt;0),"X",""))</f>
        <v>X</v>
      </c>
      <c r="B17" s="21" t="s">
        <v>70</v>
      </c>
      <c r="C17" s="21" t="s">
        <v>71</v>
      </c>
      <c r="D17" s="21" t="s">
        <v>47</v>
      </c>
      <c r="E17" s="21" t="s">
        <v>72</v>
      </c>
      <c r="F17" s="21">
        <v>3</v>
      </c>
      <c r="G17" s="21">
        <v>28</v>
      </c>
      <c r="H17" s="31">
        <f t="shared" si="0"/>
        <v>3</v>
      </c>
      <c r="I17" s="25">
        <f t="shared" si="1"/>
        <v>1217</v>
      </c>
      <c r="J17" s="21">
        <v>33</v>
      </c>
      <c r="K17" s="21">
        <v>14</v>
      </c>
      <c r="L17" s="21">
        <v>82</v>
      </c>
      <c r="M17" s="21">
        <v>31</v>
      </c>
      <c r="N17" s="21">
        <v>27</v>
      </c>
      <c r="O17" s="21">
        <v>27</v>
      </c>
      <c r="P17" s="21">
        <v>14</v>
      </c>
      <c r="Q17" s="21">
        <v>113</v>
      </c>
      <c r="R17" s="21">
        <v>31</v>
      </c>
      <c r="S17" s="37"/>
      <c r="T17" s="37"/>
      <c r="U17" s="37"/>
    </row>
    <row r="18" spans="1:21" ht="12.75" x14ac:dyDescent="0.2">
      <c r="A18" s="21" t="str">
        <f>IF(VLOOKUP(D18,'Draft Results (main sheet)'!$R$6:$S$13,2,FALSE)&gt;1,"X",IF(OR(IFERROR(MATCH(B18,'Draft Results (main sheet)'!$B$6:$B$13,0),0)&gt;0,IFERROR(MATCH(B18,'Draft Results (main sheet)'!$J$6:$J$13,0),0)&gt;0),"X",""))</f>
        <v>X</v>
      </c>
      <c r="B18" s="21" t="s">
        <v>73</v>
      </c>
      <c r="C18" s="21" t="s">
        <v>71</v>
      </c>
      <c r="D18" s="21" t="s">
        <v>75</v>
      </c>
      <c r="E18" s="21" t="s">
        <v>15</v>
      </c>
      <c r="F18" s="21">
        <v>4</v>
      </c>
      <c r="G18" s="21">
        <v>31</v>
      </c>
      <c r="H18" s="31">
        <f t="shared" si="0"/>
        <v>4</v>
      </c>
      <c r="I18" s="25">
        <f t="shared" si="1"/>
        <v>1383</v>
      </c>
      <c r="J18" s="21">
        <v>34</v>
      </c>
      <c r="K18" s="21">
        <v>93</v>
      </c>
      <c r="L18" s="21">
        <v>66</v>
      </c>
      <c r="M18" s="37"/>
      <c r="N18" s="37"/>
      <c r="O18" s="37"/>
      <c r="P18" s="37"/>
      <c r="Q18" s="37"/>
      <c r="R18" s="37"/>
      <c r="S18" s="21">
        <v>34</v>
      </c>
      <c r="T18" s="21">
        <v>2.48</v>
      </c>
      <c r="U18" s="21">
        <v>0.90800000000000003</v>
      </c>
    </row>
    <row r="19" spans="1:21" ht="12.75" x14ac:dyDescent="0.2">
      <c r="A19" s="21" t="str">
        <f>IF(VLOOKUP(D19,'Draft Results (main sheet)'!$R$6:$S$13,2,FALSE)&gt;1,"X",IF(OR(IFERROR(MATCH(B19,'Draft Results (main sheet)'!$B$6:$B$13,0),0)&gt;0,IFERROR(MATCH(B19,'Draft Results (main sheet)'!$J$6:$J$13,0),0)&gt;0),"X",""))</f>
        <v>X</v>
      </c>
      <c r="B19" s="21" t="s">
        <v>76</v>
      </c>
      <c r="C19" s="21" t="s">
        <v>77</v>
      </c>
      <c r="D19" s="21" t="s">
        <v>51</v>
      </c>
      <c r="E19" s="21" t="s">
        <v>30</v>
      </c>
      <c r="F19" s="21">
        <v>2</v>
      </c>
      <c r="G19" s="21">
        <v>61</v>
      </c>
      <c r="H19" s="31">
        <f t="shared" si="0"/>
        <v>7</v>
      </c>
      <c r="I19" s="25">
        <f t="shared" si="1"/>
        <v>686</v>
      </c>
      <c r="J19" s="21">
        <v>35</v>
      </c>
      <c r="K19" s="21">
        <v>7</v>
      </c>
      <c r="L19" s="21">
        <v>80</v>
      </c>
      <c r="M19" s="21">
        <v>32</v>
      </c>
      <c r="N19" s="21">
        <v>36</v>
      </c>
      <c r="O19" s="31">
        <v>12</v>
      </c>
      <c r="P19" s="31">
        <v>25</v>
      </c>
      <c r="Q19" s="31">
        <v>77</v>
      </c>
      <c r="R19" s="31">
        <v>56</v>
      </c>
    </row>
    <row r="20" spans="1:21" ht="12.75" x14ac:dyDescent="0.2">
      <c r="A20" s="21" t="str">
        <f>IF(VLOOKUP(D20,'Draft Results (main sheet)'!$R$6:$S$13,2,FALSE)&gt;1,"X",IF(OR(IFERROR(MATCH(B20,'Draft Results (main sheet)'!$B$6:$B$13,0),0)&gt;0,IFERROR(MATCH(B20,'Draft Results (main sheet)'!$J$6:$J$13,0),0)&gt;0),"X",""))</f>
        <v>X</v>
      </c>
      <c r="B20" s="21" t="s">
        <v>79</v>
      </c>
      <c r="C20" s="21" t="s">
        <v>80</v>
      </c>
      <c r="D20" s="21" t="s">
        <v>75</v>
      </c>
      <c r="E20" s="21" t="s">
        <v>15</v>
      </c>
      <c r="F20" s="21">
        <v>2</v>
      </c>
      <c r="G20" s="21">
        <v>3</v>
      </c>
      <c r="H20" s="31">
        <f t="shared" si="0"/>
        <v>1</v>
      </c>
      <c r="I20" s="25">
        <f t="shared" si="1"/>
        <v>1563</v>
      </c>
      <c r="J20" s="31">
        <v>37</v>
      </c>
      <c r="K20" s="31">
        <v>86</v>
      </c>
      <c r="L20" s="31">
        <v>65</v>
      </c>
      <c r="O20" s="37"/>
      <c r="P20" s="37"/>
      <c r="Q20" s="37"/>
      <c r="R20" s="37"/>
      <c r="S20" s="21">
        <v>35</v>
      </c>
      <c r="T20" s="21">
        <v>2.48</v>
      </c>
      <c r="U20" s="21">
        <v>0.92</v>
      </c>
    </row>
    <row r="21" spans="1:21" ht="12.75" x14ac:dyDescent="0.2">
      <c r="A21" s="21" t="str">
        <f>IF(VLOOKUP(D21,'Draft Results (main sheet)'!$R$6:$S$13,2,FALSE)&gt;1,"X",IF(OR(IFERROR(MATCH(B21,'Draft Results (main sheet)'!$B$6:$B$13,0),0)&gt;0,IFERROR(MATCH(B21,'Draft Results (main sheet)'!$J$6:$J$13,0),0)&gt;0),"X",""))</f>
        <v>X</v>
      </c>
      <c r="B21" s="21" t="s">
        <v>81</v>
      </c>
      <c r="C21" s="21" t="s">
        <v>82</v>
      </c>
      <c r="D21" s="21" t="s">
        <v>75</v>
      </c>
      <c r="E21" s="21" t="s">
        <v>83</v>
      </c>
      <c r="F21" s="21">
        <v>7</v>
      </c>
      <c r="G21" s="21">
        <v>38</v>
      </c>
      <c r="H21" s="31">
        <f t="shared" si="0"/>
        <v>4</v>
      </c>
      <c r="I21" s="25">
        <f t="shared" si="1"/>
        <v>2700</v>
      </c>
      <c r="J21" s="21">
        <v>38</v>
      </c>
      <c r="K21" s="21">
        <v>18</v>
      </c>
      <c r="L21" s="21">
        <v>81</v>
      </c>
      <c r="M21" s="21">
        <v>19</v>
      </c>
      <c r="N21" s="21">
        <v>34</v>
      </c>
      <c r="O21" s="21">
        <v>4</v>
      </c>
      <c r="P21" s="21">
        <v>17</v>
      </c>
      <c r="Q21" s="21">
        <v>222</v>
      </c>
      <c r="R21" s="21">
        <v>105</v>
      </c>
      <c r="S21" s="37"/>
      <c r="T21" s="37"/>
      <c r="U21" s="37"/>
    </row>
    <row r="22" spans="1:21" ht="12.75" x14ac:dyDescent="0.2">
      <c r="A22" s="21" t="str">
        <f>IF(VLOOKUP(D22,'Draft Results (main sheet)'!$R$6:$S$13,2,FALSE)&gt;1,"X",IF(OR(IFERROR(MATCH(B22,'Draft Results (main sheet)'!$B$6:$B$13,0),0)&gt;0,IFERROR(MATCH(B22,'Draft Results (main sheet)'!$J$6:$J$13,0),0)&gt;0),"X",""))</f>
        <v>X</v>
      </c>
      <c r="B22" s="21" t="s">
        <v>85</v>
      </c>
      <c r="C22" s="21" t="s">
        <v>28</v>
      </c>
      <c r="D22" s="21" t="s">
        <v>39</v>
      </c>
      <c r="E22" s="21" t="s">
        <v>64</v>
      </c>
      <c r="F22" s="21">
        <v>3</v>
      </c>
      <c r="G22" s="21">
        <v>50</v>
      </c>
      <c r="H22" s="31">
        <f t="shared" si="0"/>
        <v>5</v>
      </c>
      <c r="I22" s="25">
        <f t="shared" si="1"/>
        <v>927</v>
      </c>
      <c r="J22" s="21">
        <v>41</v>
      </c>
      <c r="K22" s="21">
        <v>13</v>
      </c>
      <c r="L22" s="21">
        <v>71</v>
      </c>
      <c r="M22" s="21">
        <v>16</v>
      </c>
      <c r="N22" s="21">
        <v>51</v>
      </c>
      <c r="O22" s="21">
        <v>9</v>
      </c>
      <c r="P22" s="21">
        <v>27</v>
      </c>
      <c r="Q22" s="21">
        <v>135</v>
      </c>
      <c r="R22" s="21">
        <v>122</v>
      </c>
      <c r="S22" s="37"/>
      <c r="T22" s="37"/>
      <c r="U22" s="37"/>
    </row>
    <row r="23" spans="1:21" ht="12.75" x14ac:dyDescent="0.2">
      <c r="A23" s="21" t="str">
        <f>IF(VLOOKUP(D23,'Draft Results (main sheet)'!$R$6:$S$13,2,FALSE)&gt;1,"X",IF(OR(IFERROR(MATCH(B23,'Draft Results (main sheet)'!$B$6:$B$13,0),0)&gt;0,IFERROR(MATCH(B23,'Draft Results (main sheet)'!$J$6:$J$13,0),0)&gt;0),"X",""))</f>
        <v>X</v>
      </c>
      <c r="B23" s="21" t="s">
        <v>62</v>
      </c>
      <c r="C23" s="21" t="s">
        <v>87</v>
      </c>
      <c r="D23" s="21" t="s">
        <v>44</v>
      </c>
      <c r="E23" s="21" t="s">
        <v>30</v>
      </c>
      <c r="F23" s="21">
        <v>2</v>
      </c>
      <c r="G23" s="21">
        <v>138</v>
      </c>
      <c r="H23" s="31">
        <f t="shared" si="0"/>
        <v>14</v>
      </c>
      <c r="I23" s="25">
        <f t="shared" si="1"/>
        <v>200</v>
      </c>
      <c r="J23" s="21">
        <v>46</v>
      </c>
      <c r="K23" s="21">
        <v>80</v>
      </c>
      <c r="L23" s="21">
        <v>66</v>
      </c>
      <c r="M23" s="21">
        <v>28</v>
      </c>
      <c r="N23" s="21">
        <v>31</v>
      </c>
      <c r="O23" s="21">
        <v>18</v>
      </c>
      <c r="P23" s="21">
        <v>16</v>
      </c>
      <c r="Q23" s="21">
        <v>43</v>
      </c>
      <c r="R23" s="21">
        <v>39</v>
      </c>
      <c r="S23" s="37"/>
      <c r="T23" s="37"/>
      <c r="U23" s="37"/>
    </row>
    <row r="24" spans="1:21" ht="12.75" x14ac:dyDescent="0.2">
      <c r="A24" s="21" t="str">
        <f>IF(VLOOKUP(D24,'Draft Results (main sheet)'!$R$6:$S$13,2,FALSE)&gt;1,"X",IF(OR(IFERROR(MATCH(B24,'Draft Results (main sheet)'!$B$6:$B$13,0),0)&gt;0,IFERROR(MATCH(B24,'Draft Results (main sheet)'!$J$6:$J$13,0),0)&gt;0),"X",""))</f>
        <v>X</v>
      </c>
      <c r="B24" s="21" t="s">
        <v>88</v>
      </c>
      <c r="C24" s="21" t="s">
        <v>59</v>
      </c>
      <c r="D24" s="21" t="s">
        <v>60</v>
      </c>
      <c r="E24" s="21" t="s">
        <v>35</v>
      </c>
      <c r="F24" s="21">
        <v>3</v>
      </c>
      <c r="G24" s="21">
        <v>30</v>
      </c>
      <c r="H24" s="31">
        <f t="shared" si="0"/>
        <v>3</v>
      </c>
      <c r="I24" s="25">
        <f t="shared" si="1"/>
        <v>1217</v>
      </c>
      <c r="J24" s="31">
        <v>47</v>
      </c>
      <c r="K24" s="31">
        <v>44</v>
      </c>
      <c r="L24" s="31">
        <v>82</v>
      </c>
      <c r="M24" s="31">
        <v>30</v>
      </c>
      <c r="N24" s="31">
        <v>34</v>
      </c>
      <c r="O24" s="21">
        <v>-10</v>
      </c>
      <c r="P24" s="21">
        <v>17</v>
      </c>
      <c r="Q24" s="21">
        <v>102</v>
      </c>
      <c r="R24" s="21">
        <v>37</v>
      </c>
      <c r="S24" s="37"/>
      <c r="T24" s="37"/>
      <c r="U24" s="37"/>
    </row>
    <row r="25" spans="1:21" ht="12.75" x14ac:dyDescent="0.2">
      <c r="A25" s="21" t="str">
        <f>IF(VLOOKUP(D25,'Draft Results (main sheet)'!$R$6:$S$13,2,FALSE)&gt;1,"X",IF(OR(IFERROR(MATCH(B25,'Draft Results (main sheet)'!$B$6:$B$13,0),0)&gt;0,IFERROR(MATCH(B25,'Draft Results (main sheet)'!$J$6:$J$13,0),0)&gt;0),"X",""))</f>
        <v>X</v>
      </c>
      <c r="B25" s="21" t="s">
        <v>90</v>
      </c>
      <c r="C25" s="21" t="s">
        <v>91</v>
      </c>
      <c r="D25" s="21" t="s">
        <v>44</v>
      </c>
      <c r="E25" s="21" t="s">
        <v>55</v>
      </c>
      <c r="F25" s="21">
        <v>2</v>
      </c>
      <c r="G25" s="21">
        <v>10</v>
      </c>
      <c r="H25" s="31">
        <f t="shared" si="0"/>
        <v>1</v>
      </c>
      <c r="I25" s="25">
        <f t="shared" si="1"/>
        <v>1563</v>
      </c>
      <c r="J25" s="31">
        <v>48</v>
      </c>
      <c r="K25" s="31">
        <v>38</v>
      </c>
      <c r="L25" s="31">
        <v>82</v>
      </c>
      <c r="M25" s="31">
        <v>26</v>
      </c>
      <c r="N25" s="31">
        <v>39</v>
      </c>
      <c r="O25" s="21">
        <v>-4</v>
      </c>
      <c r="P25" s="21">
        <v>12</v>
      </c>
      <c r="Q25" s="21">
        <v>82</v>
      </c>
      <c r="R25" s="21">
        <v>50</v>
      </c>
      <c r="S25" s="37"/>
      <c r="T25" s="37"/>
      <c r="U25" s="37"/>
    </row>
    <row r="26" spans="1:21" ht="12.75" x14ac:dyDescent="0.2">
      <c r="A26" s="21" t="str">
        <f>IF(VLOOKUP(D26,'Draft Results (main sheet)'!$R$6:$S$13,2,FALSE)&gt;1,"X",IF(OR(IFERROR(MATCH(B26,'Draft Results (main sheet)'!$B$6:$B$13,0),0)&gt;0,IFERROR(MATCH(B26,'Draft Results (main sheet)'!$J$6:$J$13,0),0)&gt;0),"X",""))</f>
        <v>X</v>
      </c>
      <c r="B26" s="21" t="s">
        <v>69</v>
      </c>
      <c r="C26" s="21" t="s">
        <v>92</v>
      </c>
      <c r="D26" s="21" t="s">
        <v>44</v>
      </c>
      <c r="E26" s="21" t="s">
        <v>30</v>
      </c>
      <c r="F26" s="21">
        <v>3</v>
      </c>
      <c r="G26" s="21">
        <v>147</v>
      </c>
      <c r="H26" s="31">
        <f t="shared" si="0"/>
        <v>15</v>
      </c>
      <c r="I26" s="25">
        <f t="shared" si="1"/>
        <v>200</v>
      </c>
      <c r="J26" s="21">
        <v>49</v>
      </c>
      <c r="K26" s="21">
        <v>85</v>
      </c>
      <c r="L26" s="21">
        <v>81</v>
      </c>
      <c r="M26" s="21">
        <v>27</v>
      </c>
      <c r="N26" s="21">
        <v>36</v>
      </c>
      <c r="O26" s="21">
        <v>-6</v>
      </c>
      <c r="P26" s="21">
        <v>20</v>
      </c>
      <c r="Q26" s="21">
        <v>38</v>
      </c>
      <c r="R26" s="21">
        <v>37</v>
      </c>
      <c r="S26" s="37"/>
      <c r="T26" s="37"/>
      <c r="U26" s="37"/>
    </row>
    <row r="27" spans="1:21" ht="12.75" x14ac:dyDescent="0.2">
      <c r="A27" s="21" t="str">
        <f>IF(VLOOKUP(D27,'Draft Results (main sheet)'!$R$6:$S$13,2,FALSE)&gt;1,"X",IF(OR(IFERROR(MATCH(B27,'Draft Results (main sheet)'!$B$6:$B$13,0),0)&gt;0,IFERROR(MATCH(B27,'Draft Results (main sheet)'!$J$6:$J$13,0),0)&gt;0),"X",""))</f>
        <v>X</v>
      </c>
      <c r="B27" s="21" t="s">
        <v>93</v>
      </c>
      <c r="C27" s="21" t="s">
        <v>94</v>
      </c>
      <c r="D27" s="21" t="s">
        <v>44</v>
      </c>
      <c r="E27" s="21" t="s">
        <v>42</v>
      </c>
      <c r="F27" s="21">
        <v>4</v>
      </c>
      <c r="G27" s="21">
        <v>45</v>
      </c>
      <c r="H27" s="31">
        <f t="shared" si="0"/>
        <v>5</v>
      </c>
      <c r="I27" s="25">
        <f t="shared" si="1"/>
        <v>1217</v>
      </c>
      <c r="J27" s="21">
        <v>52</v>
      </c>
      <c r="K27" s="21">
        <v>103</v>
      </c>
      <c r="L27" s="21">
        <v>72</v>
      </c>
      <c r="M27" s="21">
        <v>21</v>
      </c>
      <c r="N27" s="21">
        <v>31</v>
      </c>
      <c r="O27" s="21">
        <v>-4</v>
      </c>
      <c r="P27" s="21">
        <v>16</v>
      </c>
      <c r="Q27" s="21">
        <v>46</v>
      </c>
      <c r="R27" s="21">
        <v>53</v>
      </c>
      <c r="S27" s="37"/>
      <c r="T27" s="37"/>
      <c r="U27" s="37"/>
    </row>
    <row r="28" spans="1:21" ht="12.75" x14ac:dyDescent="0.2">
      <c r="A28" s="21" t="str">
        <f>IF(VLOOKUP(D28,'Draft Results (main sheet)'!$R$6:$S$13,2,FALSE)&gt;1,"X",IF(OR(IFERROR(MATCH(B28,'Draft Results (main sheet)'!$B$6:$B$13,0),0)&gt;0,IFERROR(MATCH(B28,'Draft Results (main sheet)'!$J$6:$J$13,0),0)&gt;0),"X",""))</f>
        <v>X</v>
      </c>
      <c r="B28" s="21" t="s">
        <v>95</v>
      </c>
      <c r="C28" s="21" t="s">
        <v>50</v>
      </c>
      <c r="D28" s="21" t="s">
        <v>75</v>
      </c>
      <c r="E28" s="21" t="s">
        <v>30</v>
      </c>
      <c r="F28" s="21">
        <v>2</v>
      </c>
      <c r="G28" s="21">
        <v>19</v>
      </c>
      <c r="H28" s="31">
        <f t="shared" si="0"/>
        <v>2</v>
      </c>
      <c r="I28" s="25">
        <f t="shared" si="1"/>
        <v>1383</v>
      </c>
      <c r="J28" s="21">
        <v>54</v>
      </c>
      <c r="K28" s="21">
        <v>34</v>
      </c>
      <c r="L28" s="21">
        <v>77</v>
      </c>
      <c r="M28" s="21">
        <v>13</v>
      </c>
      <c r="N28" s="21">
        <v>50</v>
      </c>
      <c r="O28" s="21">
        <v>14</v>
      </c>
      <c r="P28" s="21">
        <v>22</v>
      </c>
      <c r="Q28" s="21">
        <v>108</v>
      </c>
      <c r="R28" s="21">
        <v>61</v>
      </c>
      <c r="S28" s="37"/>
      <c r="T28" s="37"/>
      <c r="U28" s="37"/>
    </row>
    <row r="29" spans="1:21" ht="12.75" x14ac:dyDescent="0.2">
      <c r="A29" s="21" t="str">
        <f>IF(VLOOKUP(D29,'Draft Results (main sheet)'!$R$6:$S$13,2,FALSE)&gt;1,"X",IF(OR(IFERROR(MATCH(B29,'Draft Results (main sheet)'!$B$6:$B$13,0),0)&gt;0,IFERROR(MATCH(B29,'Draft Results (main sheet)'!$J$6:$J$13,0),0)&gt;0),"X",""))</f>
        <v>X</v>
      </c>
      <c r="B29" s="21" t="s">
        <v>97</v>
      </c>
      <c r="C29" s="21" t="s">
        <v>54</v>
      </c>
      <c r="D29" s="21" t="s">
        <v>51</v>
      </c>
      <c r="E29" s="21" t="s">
        <v>64</v>
      </c>
      <c r="F29" s="21">
        <v>5</v>
      </c>
      <c r="G29" s="21">
        <v>56</v>
      </c>
      <c r="H29" s="31">
        <f t="shared" si="0"/>
        <v>6</v>
      </c>
      <c r="I29" s="25">
        <f t="shared" si="1"/>
        <v>1383</v>
      </c>
      <c r="J29" s="21">
        <v>56</v>
      </c>
      <c r="K29" s="21">
        <v>193</v>
      </c>
      <c r="L29" s="21">
        <v>56</v>
      </c>
      <c r="M29" s="21">
        <v>8</v>
      </c>
      <c r="N29" s="21">
        <v>31</v>
      </c>
      <c r="O29" s="21">
        <v>16</v>
      </c>
      <c r="P29" s="21">
        <v>14</v>
      </c>
      <c r="Q29" s="21">
        <v>46</v>
      </c>
      <c r="R29" s="21">
        <v>114</v>
      </c>
      <c r="S29" s="37"/>
      <c r="T29" s="37"/>
      <c r="U29" s="37"/>
    </row>
    <row r="30" spans="1:21" ht="12.75" x14ac:dyDescent="0.2">
      <c r="A30" s="21" t="str">
        <f>IF(VLOOKUP(D30,'Draft Results (main sheet)'!$R$6:$S$13,2,FALSE)&gt;1,"X",IF(OR(IFERROR(MATCH(B30,'Draft Results (main sheet)'!$B$6:$B$13,0),0)&gt;0,IFERROR(MATCH(B30,'Draft Results (main sheet)'!$J$6:$J$13,0),0)&gt;0),"X",""))</f>
        <v>X</v>
      </c>
      <c r="B30" s="21" t="s">
        <v>99</v>
      </c>
      <c r="C30" s="21" t="s">
        <v>100</v>
      </c>
      <c r="D30" s="21" t="s">
        <v>39</v>
      </c>
      <c r="E30" s="21" t="s">
        <v>35</v>
      </c>
      <c r="F30" s="21">
        <v>4</v>
      </c>
      <c r="G30" s="21">
        <v>25</v>
      </c>
      <c r="H30" s="31">
        <f t="shared" si="0"/>
        <v>3</v>
      </c>
      <c r="I30" s="25">
        <f t="shared" si="1"/>
        <v>1563</v>
      </c>
      <c r="J30" s="21">
        <v>59</v>
      </c>
      <c r="K30" s="21">
        <v>76</v>
      </c>
      <c r="L30" s="21">
        <v>70</v>
      </c>
      <c r="M30" s="21">
        <v>25</v>
      </c>
      <c r="N30" s="21">
        <v>28</v>
      </c>
      <c r="O30" s="31">
        <v>-3</v>
      </c>
      <c r="P30" s="31">
        <v>18</v>
      </c>
      <c r="Q30" s="31">
        <v>71</v>
      </c>
      <c r="R30" s="31">
        <v>42</v>
      </c>
    </row>
    <row r="31" spans="1:21" ht="12.75" x14ac:dyDescent="0.2">
      <c r="A31" s="21" t="str">
        <f>IF(VLOOKUP(D31,'Draft Results (main sheet)'!$R$6:$S$13,2,FALSE)&gt;1,"X",IF(OR(IFERROR(MATCH(B31,'Draft Results (main sheet)'!$B$6:$B$13,0),0)&gt;0,IFERROR(MATCH(B31,'Draft Results (main sheet)'!$J$6:$J$13,0),0)&gt;0),"X",""))</f>
        <v>X</v>
      </c>
      <c r="B31" s="21" t="s">
        <v>101</v>
      </c>
      <c r="C31" s="21" t="s">
        <v>71</v>
      </c>
      <c r="D31" s="21" t="s">
        <v>47</v>
      </c>
      <c r="E31" s="21" t="s">
        <v>42</v>
      </c>
      <c r="F31" s="21">
        <v>4</v>
      </c>
      <c r="G31" s="21">
        <v>61</v>
      </c>
      <c r="H31" s="31">
        <f t="shared" si="0"/>
        <v>7</v>
      </c>
      <c r="I31" s="25">
        <f t="shared" si="1"/>
        <v>927</v>
      </c>
      <c r="J31" s="21">
        <v>61</v>
      </c>
      <c r="K31" s="21">
        <v>40</v>
      </c>
      <c r="L31" s="21">
        <v>80</v>
      </c>
      <c r="M31" s="21">
        <v>14</v>
      </c>
      <c r="N31" s="21">
        <v>46</v>
      </c>
      <c r="O31" s="21">
        <v>6</v>
      </c>
      <c r="P31" s="21">
        <v>22</v>
      </c>
      <c r="Q31" s="21">
        <v>115</v>
      </c>
      <c r="R31" s="21">
        <v>30</v>
      </c>
      <c r="S31" s="37"/>
      <c r="T31" s="37"/>
      <c r="U31" s="37"/>
    </row>
    <row r="32" spans="1:21" ht="12.75" x14ac:dyDescent="0.2">
      <c r="A32" s="21" t="str">
        <f>IF(VLOOKUP(D32,'Draft Results (main sheet)'!$R$6:$S$13,2,FALSE)&gt;1,"X",IF(OR(IFERROR(MATCH(B32,'Draft Results (main sheet)'!$B$6:$B$13,0),0)&gt;0,IFERROR(MATCH(B32,'Draft Results (main sheet)'!$J$6:$J$13,0),0)&gt;0),"X",""))</f>
        <v>X</v>
      </c>
      <c r="B32" s="21" t="s">
        <v>58</v>
      </c>
      <c r="C32" s="21" t="s">
        <v>71</v>
      </c>
      <c r="D32" s="21" t="s">
        <v>51</v>
      </c>
      <c r="E32" s="21" t="s">
        <v>64</v>
      </c>
      <c r="F32" s="21">
        <v>2</v>
      </c>
      <c r="G32" s="21">
        <v>45</v>
      </c>
      <c r="H32" s="31">
        <f t="shared" si="0"/>
        <v>5</v>
      </c>
      <c r="I32" s="25">
        <f t="shared" si="1"/>
        <v>927</v>
      </c>
      <c r="J32" s="31">
        <v>62</v>
      </c>
      <c r="K32" s="31">
        <v>97</v>
      </c>
      <c r="L32" s="31">
        <v>78</v>
      </c>
      <c r="M32" s="31">
        <v>20</v>
      </c>
      <c r="N32" s="31">
        <v>31</v>
      </c>
      <c r="O32" s="21">
        <v>-7</v>
      </c>
      <c r="P32" s="21">
        <v>26</v>
      </c>
      <c r="Q32" s="21">
        <v>169</v>
      </c>
      <c r="R32" s="21">
        <v>160</v>
      </c>
      <c r="S32" s="37"/>
      <c r="T32" s="37"/>
      <c r="U32" s="37"/>
    </row>
    <row r="33" spans="1:21" ht="12.75" x14ac:dyDescent="0.2">
      <c r="A33" s="21" t="str">
        <f>IF(VLOOKUP(D33,'Draft Results (main sheet)'!$R$6:$S$13,2,FALSE)&gt;1,"X",IF(OR(IFERROR(MATCH(B33,'Draft Results (main sheet)'!$B$6:$B$13,0),0)&gt;0,IFERROR(MATCH(B33,'Draft Results (main sheet)'!$J$6:$J$13,0),0)&gt;0),"X",""))</f>
        <v>X</v>
      </c>
      <c r="B33" s="21" t="s">
        <v>103</v>
      </c>
      <c r="C33" s="21" t="s">
        <v>104</v>
      </c>
      <c r="D33" s="21" t="s">
        <v>47</v>
      </c>
      <c r="E33" s="21" t="s">
        <v>64</v>
      </c>
      <c r="F33" s="21">
        <v>4</v>
      </c>
      <c r="G33" s="21">
        <v>43</v>
      </c>
      <c r="H33" s="31">
        <f t="shared" si="0"/>
        <v>5</v>
      </c>
      <c r="I33" s="25">
        <f t="shared" si="1"/>
        <v>1217</v>
      </c>
      <c r="J33" s="31">
        <v>63</v>
      </c>
      <c r="K33" s="31">
        <v>138</v>
      </c>
      <c r="L33" s="31">
        <v>67</v>
      </c>
      <c r="M33" s="31">
        <v>9</v>
      </c>
      <c r="N33" s="31">
        <v>34</v>
      </c>
      <c r="O33" s="21">
        <v>13</v>
      </c>
      <c r="P33" s="21">
        <v>18</v>
      </c>
      <c r="Q33" s="21">
        <v>16</v>
      </c>
      <c r="R33" s="21">
        <v>116</v>
      </c>
      <c r="S33" s="37"/>
      <c r="T33" s="37"/>
      <c r="U33" s="37"/>
    </row>
    <row r="34" spans="1:21" ht="12.75" x14ac:dyDescent="0.2">
      <c r="A34" s="21" t="str">
        <f>IF(VLOOKUP(D34,'Draft Results (main sheet)'!$R$6:$S$13,2,FALSE)&gt;1,"X",IF(OR(IFERROR(MATCH(B34,'Draft Results (main sheet)'!$B$6:$B$13,0),0)&gt;0,IFERROR(MATCH(B34,'Draft Results (main sheet)'!$J$6:$J$13,0),0)&gt;0),"X",""))</f>
        <v>X</v>
      </c>
      <c r="B34" s="21" t="s">
        <v>105</v>
      </c>
      <c r="C34" s="21" t="s">
        <v>77</v>
      </c>
      <c r="D34" s="21" t="s">
        <v>29</v>
      </c>
      <c r="E34" s="21" t="s">
        <v>15</v>
      </c>
      <c r="F34" s="21">
        <v>2</v>
      </c>
      <c r="G34" s="21">
        <v>23</v>
      </c>
      <c r="H34" s="31">
        <f t="shared" si="0"/>
        <v>3</v>
      </c>
      <c r="I34" s="25">
        <f t="shared" si="1"/>
        <v>1217</v>
      </c>
      <c r="J34" s="31">
        <v>65</v>
      </c>
      <c r="K34" s="31">
        <v>115</v>
      </c>
      <c r="L34" s="31">
        <v>64</v>
      </c>
      <c r="O34" s="37"/>
      <c r="P34" s="37"/>
      <c r="Q34" s="37"/>
      <c r="R34" s="37"/>
      <c r="S34" s="21">
        <v>31</v>
      </c>
      <c r="T34" s="21">
        <v>2.56</v>
      </c>
      <c r="U34" s="21">
        <v>0.91500000000000004</v>
      </c>
    </row>
    <row r="35" spans="1:21" ht="12.75" x14ac:dyDescent="0.2">
      <c r="A35" s="21" t="str">
        <f>IF(VLOOKUP(D35,'Draft Results (main sheet)'!$R$6:$S$13,2,FALSE)&gt;1,"X",IF(OR(IFERROR(MATCH(B35,'Draft Results (main sheet)'!$B$6:$B$13,0),0)&gt;0,IFERROR(MATCH(B35,'Draft Results (main sheet)'!$J$6:$J$13,0),0)&gt;0),"X",""))</f>
        <v>X</v>
      </c>
      <c r="B35" s="21" t="s">
        <v>106</v>
      </c>
      <c r="C35" s="21" t="s">
        <v>104</v>
      </c>
      <c r="D35" s="21" t="s">
        <v>51</v>
      </c>
      <c r="E35" s="21" t="s">
        <v>30</v>
      </c>
      <c r="F35" s="21">
        <v>3</v>
      </c>
      <c r="G35" s="21">
        <v>9</v>
      </c>
      <c r="H35" s="31">
        <f t="shared" si="0"/>
        <v>1</v>
      </c>
      <c r="I35" s="25">
        <f t="shared" si="1"/>
        <v>1563</v>
      </c>
      <c r="J35" s="21">
        <v>66</v>
      </c>
      <c r="K35" s="21">
        <v>62</v>
      </c>
      <c r="L35" s="21">
        <v>80</v>
      </c>
      <c r="M35" s="21">
        <v>28</v>
      </c>
      <c r="N35" s="21">
        <v>30</v>
      </c>
      <c r="O35" s="21">
        <v>16</v>
      </c>
      <c r="P35" s="21">
        <v>9</v>
      </c>
      <c r="Q35" s="21">
        <v>81</v>
      </c>
      <c r="R35" s="21">
        <v>38</v>
      </c>
      <c r="S35" s="37"/>
      <c r="T35" s="37"/>
      <c r="U35" s="37"/>
    </row>
    <row r="36" spans="1:21" ht="12.75" x14ac:dyDescent="0.2">
      <c r="A36" s="21" t="str">
        <f>IF(VLOOKUP(D36,'Draft Results (main sheet)'!$R$6:$S$13,2,FALSE)&gt;1,"X",IF(OR(IFERROR(MATCH(B36,'Draft Results (main sheet)'!$B$6:$B$13,0),0)&gt;0,IFERROR(MATCH(B36,'Draft Results (main sheet)'!$J$6:$J$13,0),0)&gt;0),"X",""))</f>
        <v>X</v>
      </c>
      <c r="B36" s="21" t="s">
        <v>107</v>
      </c>
      <c r="C36" s="21" t="s">
        <v>108</v>
      </c>
      <c r="D36" s="21" t="s">
        <v>44</v>
      </c>
      <c r="E36" s="21" t="s">
        <v>35</v>
      </c>
      <c r="F36" s="21">
        <v>3</v>
      </c>
      <c r="G36" s="21">
        <v>35</v>
      </c>
      <c r="H36" s="31">
        <f t="shared" si="0"/>
        <v>4</v>
      </c>
      <c r="I36" s="25">
        <f t="shared" si="1"/>
        <v>1065</v>
      </c>
      <c r="J36" s="21">
        <v>69</v>
      </c>
      <c r="K36" s="21">
        <v>36</v>
      </c>
      <c r="L36" s="21">
        <v>82</v>
      </c>
      <c r="M36" s="21">
        <v>28</v>
      </c>
      <c r="N36" s="21">
        <v>33</v>
      </c>
      <c r="O36" s="21">
        <v>7</v>
      </c>
      <c r="P36" s="21">
        <v>19</v>
      </c>
      <c r="Q36" s="21">
        <v>20</v>
      </c>
      <c r="R36" s="21">
        <v>19</v>
      </c>
      <c r="S36" s="37"/>
      <c r="T36" s="37"/>
      <c r="U36" s="37"/>
    </row>
    <row r="37" spans="1:21" ht="12.75" x14ac:dyDescent="0.2">
      <c r="A37" s="21" t="str">
        <f>IF(VLOOKUP(D37,'Draft Results (main sheet)'!$R$6:$S$13,2,FALSE)&gt;1,"X",IF(OR(IFERROR(MATCH(B37,'Draft Results (main sheet)'!$B$6:$B$13,0),0)&gt;0,IFERROR(MATCH(B37,'Draft Results (main sheet)'!$J$6:$J$13,0),0)&gt;0),"X",""))</f>
        <v>X</v>
      </c>
      <c r="B37" s="21" t="s">
        <v>86</v>
      </c>
      <c r="C37" s="21" t="s">
        <v>109</v>
      </c>
      <c r="D37" s="21" t="s">
        <v>60</v>
      </c>
      <c r="E37" s="21" t="s">
        <v>15</v>
      </c>
      <c r="F37" s="21">
        <v>4</v>
      </c>
      <c r="G37" s="21">
        <v>71</v>
      </c>
      <c r="H37" s="31">
        <f t="shared" si="0"/>
        <v>8</v>
      </c>
      <c r="I37" s="25">
        <f t="shared" si="1"/>
        <v>800</v>
      </c>
      <c r="J37" s="21">
        <v>71</v>
      </c>
      <c r="K37" s="21">
        <v>52</v>
      </c>
      <c r="L37" s="21">
        <v>42</v>
      </c>
      <c r="M37" s="37"/>
      <c r="N37" s="37"/>
      <c r="O37" s="37"/>
      <c r="P37" s="37"/>
      <c r="Q37" s="37"/>
      <c r="R37" s="37"/>
      <c r="S37" s="21">
        <v>23</v>
      </c>
      <c r="T37" s="21">
        <v>2.0699999999999998</v>
      </c>
      <c r="U37" s="21">
        <v>0.93</v>
      </c>
    </row>
    <row r="38" spans="1:21" ht="12.75" x14ac:dyDescent="0.2">
      <c r="A38" s="21" t="str">
        <f>IF(VLOOKUP(D38,'Draft Results (main sheet)'!$R$6:$S$13,2,FALSE)&gt;1,"X",IF(OR(IFERROR(MATCH(B38,'Draft Results (main sheet)'!$B$6:$B$13,0),0)&gt;0,IFERROR(MATCH(B38,'Draft Results (main sheet)'!$J$6:$J$13,0),0)&gt;0),"X",""))</f>
        <v>X</v>
      </c>
      <c r="B38" s="21" t="s">
        <v>110</v>
      </c>
      <c r="C38" s="21" t="s">
        <v>94</v>
      </c>
      <c r="D38" s="21" t="s">
        <v>51</v>
      </c>
      <c r="E38" s="21" t="s">
        <v>55</v>
      </c>
      <c r="F38" s="21">
        <v>2</v>
      </c>
      <c r="G38" s="21">
        <v>93</v>
      </c>
      <c r="H38" s="31">
        <f t="shared" si="0"/>
        <v>10</v>
      </c>
      <c r="I38" s="25">
        <f t="shared" si="1"/>
        <v>410</v>
      </c>
      <c r="J38" s="21">
        <v>72</v>
      </c>
      <c r="K38" s="21">
        <v>110</v>
      </c>
      <c r="L38" s="21">
        <v>76</v>
      </c>
      <c r="M38" s="21">
        <v>30</v>
      </c>
      <c r="N38" s="21">
        <v>29</v>
      </c>
      <c r="O38" s="21">
        <v>-8</v>
      </c>
      <c r="P38" s="21">
        <v>15</v>
      </c>
      <c r="Q38" s="21">
        <v>41</v>
      </c>
      <c r="R38" s="21">
        <v>37</v>
      </c>
      <c r="S38" s="37"/>
      <c r="T38" s="37"/>
      <c r="U38" s="37"/>
    </row>
    <row r="39" spans="1:21" ht="12.75" x14ac:dyDescent="0.2">
      <c r="A39" s="21" t="str">
        <f>IF(VLOOKUP(D39,'Draft Results (main sheet)'!$R$6:$S$13,2,FALSE)&gt;1,"X",IF(OR(IFERROR(MATCH(B39,'Draft Results (main sheet)'!$B$6:$B$13,0),0)&gt;0,IFERROR(MATCH(B39,'Draft Results (main sheet)'!$J$6:$J$13,0),0)&gt;0),"X",""))</f>
        <v>X</v>
      </c>
      <c r="B39" s="21" t="s">
        <v>111</v>
      </c>
      <c r="C39" s="21" t="s">
        <v>109</v>
      </c>
      <c r="D39" s="21" t="s">
        <v>44</v>
      </c>
      <c r="E39" s="21" t="s">
        <v>55</v>
      </c>
      <c r="F39" s="21">
        <v>5</v>
      </c>
      <c r="G39" s="21">
        <v>60</v>
      </c>
      <c r="H39" s="31">
        <f t="shared" si="0"/>
        <v>6</v>
      </c>
      <c r="I39" s="25">
        <f t="shared" si="1"/>
        <v>1383</v>
      </c>
      <c r="J39" s="21">
        <v>74</v>
      </c>
      <c r="K39" s="21">
        <v>78</v>
      </c>
      <c r="L39" s="21">
        <v>67</v>
      </c>
      <c r="M39" s="21">
        <v>17</v>
      </c>
      <c r="N39" s="21">
        <v>35</v>
      </c>
      <c r="O39" s="21">
        <v>3</v>
      </c>
      <c r="P39" s="21">
        <v>21</v>
      </c>
      <c r="Q39" s="21">
        <v>50</v>
      </c>
      <c r="R39" s="21">
        <v>35</v>
      </c>
      <c r="S39" s="37"/>
      <c r="T39" s="37"/>
      <c r="U39" s="37"/>
    </row>
    <row r="40" spans="1:21" ht="12.75" x14ac:dyDescent="0.2">
      <c r="A40" s="21" t="str">
        <f>IF(VLOOKUP(D40,'Draft Results (main sheet)'!$R$6:$S$13,2,FALSE)&gt;1,"X",IF(OR(IFERROR(MATCH(B40,'Draft Results (main sheet)'!$B$6:$B$13,0),0)&gt;0,IFERROR(MATCH(B40,'Draft Results (main sheet)'!$J$6:$J$13,0),0)&gt;0),"X",""))</f>
        <v>X</v>
      </c>
      <c r="B40" s="21" t="s">
        <v>112</v>
      </c>
      <c r="C40" s="21" t="s">
        <v>77</v>
      </c>
      <c r="D40" s="21" t="s">
        <v>34</v>
      </c>
      <c r="E40" s="21" t="s">
        <v>64</v>
      </c>
      <c r="F40" s="21">
        <v>4</v>
      </c>
      <c r="G40" s="21">
        <v>75</v>
      </c>
      <c r="H40" s="31">
        <f t="shared" si="0"/>
        <v>8</v>
      </c>
      <c r="I40" s="25">
        <f t="shared" si="1"/>
        <v>800</v>
      </c>
      <c r="J40" s="31">
        <v>75</v>
      </c>
      <c r="K40" s="31">
        <v>75</v>
      </c>
      <c r="L40" s="31">
        <v>81</v>
      </c>
      <c r="M40" s="31">
        <v>4</v>
      </c>
      <c r="N40" s="31">
        <v>40</v>
      </c>
      <c r="O40" s="21">
        <v>9</v>
      </c>
      <c r="P40" s="21">
        <v>19</v>
      </c>
      <c r="Q40" s="21">
        <v>61</v>
      </c>
      <c r="R40" s="21">
        <v>94</v>
      </c>
      <c r="S40" s="37"/>
      <c r="T40" s="37"/>
      <c r="U40" s="37"/>
    </row>
    <row r="41" spans="1:21" ht="12.75" x14ac:dyDescent="0.2">
      <c r="A41" s="21" t="str">
        <f>IF(VLOOKUP(D41,'Draft Results (main sheet)'!$R$6:$S$13,2,FALSE)&gt;1,"X",IF(OR(IFERROR(MATCH(B41,'Draft Results (main sheet)'!$B$6:$B$13,0),0)&gt;0,IFERROR(MATCH(B41,'Draft Results (main sheet)'!$J$6:$J$13,0),0)&gt;0),"X",""))</f>
        <v>X</v>
      </c>
      <c r="B41" s="21" t="s">
        <v>113</v>
      </c>
      <c r="C41" s="21" t="s">
        <v>38</v>
      </c>
      <c r="D41" s="21" t="s">
        <v>34</v>
      </c>
      <c r="E41" s="21" t="s">
        <v>64</v>
      </c>
      <c r="F41" s="21">
        <v>5</v>
      </c>
      <c r="G41" s="21">
        <v>55</v>
      </c>
      <c r="H41" s="31">
        <f t="shared" si="0"/>
        <v>6</v>
      </c>
      <c r="I41" s="25">
        <f t="shared" si="1"/>
        <v>1383</v>
      </c>
      <c r="J41" s="21">
        <v>76</v>
      </c>
      <c r="K41" s="21">
        <v>87</v>
      </c>
      <c r="L41" s="21">
        <v>78</v>
      </c>
      <c r="M41" s="21">
        <v>10</v>
      </c>
      <c r="N41" s="21">
        <v>37</v>
      </c>
      <c r="O41" s="21">
        <v>21</v>
      </c>
      <c r="P41" s="21">
        <v>11</v>
      </c>
      <c r="Q41" s="21">
        <v>62</v>
      </c>
      <c r="R41" s="21">
        <v>132</v>
      </c>
      <c r="S41" s="37"/>
      <c r="T41" s="37"/>
      <c r="U41" s="37"/>
    </row>
    <row r="42" spans="1:21" ht="12.75" x14ac:dyDescent="0.2">
      <c r="A42" s="21" t="str">
        <f>IF(VLOOKUP(D42,'Draft Results (main sheet)'!$R$6:$S$13,2,FALSE)&gt;1,"X",IF(OR(IFERROR(MATCH(B42,'Draft Results (main sheet)'!$B$6:$B$13,0),0)&gt;0,IFERROR(MATCH(B42,'Draft Results (main sheet)'!$J$6:$J$13,0),0)&gt;0),"X",""))</f>
        <v>X</v>
      </c>
      <c r="B42" s="21" t="s">
        <v>114</v>
      </c>
      <c r="C42" s="21" t="s">
        <v>80</v>
      </c>
      <c r="D42" s="21" t="s">
        <v>39</v>
      </c>
      <c r="E42" s="21" t="s">
        <v>64</v>
      </c>
      <c r="F42" s="21">
        <v>4</v>
      </c>
      <c r="G42" s="21">
        <v>57</v>
      </c>
      <c r="H42" s="31">
        <f t="shared" si="0"/>
        <v>6</v>
      </c>
      <c r="I42" s="25">
        <f t="shared" si="1"/>
        <v>1065</v>
      </c>
      <c r="J42" s="31">
        <v>77</v>
      </c>
      <c r="K42" s="31">
        <v>121</v>
      </c>
      <c r="L42" s="31">
        <v>82</v>
      </c>
      <c r="M42" s="31">
        <v>5</v>
      </c>
      <c r="N42" s="31">
        <v>42</v>
      </c>
      <c r="O42" s="21">
        <v>-4</v>
      </c>
      <c r="P42" s="21">
        <v>22</v>
      </c>
      <c r="Q42" s="21">
        <v>43</v>
      </c>
      <c r="R42" s="21">
        <v>68</v>
      </c>
      <c r="S42" s="37"/>
      <c r="T42" s="37"/>
      <c r="U42" s="37"/>
    </row>
    <row r="43" spans="1:21" ht="12.75" x14ac:dyDescent="0.2">
      <c r="A43" s="21" t="str">
        <f>IF(VLOOKUP(D43,'Draft Results (main sheet)'!$R$6:$S$13,2,FALSE)&gt;1,"X",IF(OR(IFERROR(MATCH(B43,'Draft Results (main sheet)'!$B$6:$B$13,0),0)&gt;0,IFERROR(MATCH(B43,'Draft Results (main sheet)'!$J$6:$J$13,0),0)&gt;0),"X",""))</f>
        <v>X</v>
      </c>
      <c r="B43" s="21" t="s">
        <v>78</v>
      </c>
      <c r="C43" s="21" t="s">
        <v>115</v>
      </c>
      <c r="D43" s="21" t="s">
        <v>51</v>
      </c>
      <c r="E43" s="21" t="s">
        <v>64</v>
      </c>
      <c r="F43" s="21">
        <v>2</v>
      </c>
      <c r="G43" s="21">
        <v>133</v>
      </c>
      <c r="H43" s="31">
        <f t="shared" si="0"/>
        <v>14</v>
      </c>
      <c r="I43" s="25">
        <f t="shared" si="1"/>
        <v>200</v>
      </c>
      <c r="J43" s="31">
        <v>78</v>
      </c>
      <c r="K43" s="31">
        <v>372</v>
      </c>
      <c r="L43" s="31">
        <v>64</v>
      </c>
      <c r="M43" s="31">
        <v>16</v>
      </c>
      <c r="N43" s="31">
        <v>21</v>
      </c>
      <c r="O43" s="21">
        <v>-22</v>
      </c>
      <c r="P43" s="21">
        <v>17</v>
      </c>
      <c r="Q43" s="21">
        <v>109</v>
      </c>
      <c r="R43" s="21">
        <v>65</v>
      </c>
      <c r="S43" s="37"/>
      <c r="T43" s="37"/>
      <c r="U43" s="37"/>
    </row>
    <row r="44" spans="1:21" ht="12.75" x14ac:dyDescent="0.2">
      <c r="A44" s="21" t="str">
        <f>IF(VLOOKUP(D44,'Draft Results (main sheet)'!$R$6:$S$13,2,FALSE)&gt;1,"X",IF(OR(IFERROR(MATCH(B44,'Draft Results (main sheet)'!$B$6:$B$13,0),0)&gt;0,IFERROR(MATCH(B44,'Draft Results (main sheet)'!$J$6:$J$13,0),0)&gt;0),"X",""))</f>
        <v>X</v>
      </c>
      <c r="B44" s="21" t="s">
        <v>116</v>
      </c>
      <c r="C44" s="21" t="s">
        <v>104</v>
      </c>
      <c r="D44" s="21" t="s">
        <v>34</v>
      </c>
      <c r="E44" s="21" t="s">
        <v>35</v>
      </c>
      <c r="F44" s="21">
        <v>2</v>
      </c>
      <c r="G44" s="21">
        <v>40</v>
      </c>
      <c r="H44" s="31">
        <f t="shared" si="0"/>
        <v>4</v>
      </c>
      <c r="I44" s="25">
        <f t="shared" si="1"/>
        <v>1065</v>
      </c>
      <c r="J44" s="21">
        <v>79</v>
      </c>
      <c r="K44" s="21">
        <v>165</v>
      </c>
      <c r="L44" s="21">
        <v>78</v>
      </c>
      <c r="M44" s="21">
        <v>25</v>
      </c>
      <c r="N44" s="21">
        <v>21</v>
      </c>
      <c r="O44" s="31">
        <v>-13</v>
      </c>
      <c r="P44" s="31">
        <v>14</v>
      </c>
      <c r="Q44" s="31">
        <v>155</v>
      </c>
      <c r="R44" s="31">
        <v>42</v>
      </c>
    </row>
    <row r="45" spans="1:21" ht="12.75" x14ac:dyDescent="0.2">
      <c r="A45" s="21" t="str">
        <f>IF(VLOOKUP(D45,'Draft Results (main sheet)'!$R$6:$S$13,2,FALSE)&gt;1,"X",IF(OR(IFERROR(MATCH(B45,'Draft Results (main sheet)'!$B$6:$B$13,0),0)&gt;0,IFERROR(MATCH(B45,'Draft Results (main sheet)'!$J$6:$J$13,0),0)&gt;0),"X",""))</f>
        <v>X</v>
      </c>
      <c r="B45" s="21" t="s">
        <v>117</v>
      </c>
      <c r="C45" s="21" t="s">
        <v>87</v>
      </c>
      <c r="D45" s="21" t="s">
        <v>34</v>
      </c>
      <c r="E45" s="21" t="s">
        <v>55</v>
      </c>
      <c r="F45" s="21">
        <v>2</v>
      </c>
      <c r="G45" s="21">
        <v>90</v>
      </c>
      <c r="H45" s="31">
        <f t="shared" si="0"/>
        <v>9</v>
      </c>
      <c r="I45" s="25">
        <f t="shared" si="1"/>
        <v>492</v>
      </c>
      <c r="J45" s="21">
        <v>80</v>
      </c>
      <c r="K45" s="21">
        <v>66</v>
      </c>
      <c r="L45" s="21">
        <v>76</v>
      </c>
      <c r="M45" s="21">
        <v>20</v>
      </c>
      <c r="N45" s="21">
        <v>39</v>
      </c>
      <c r="O45" s="31">
        <v>17</v>
      </c>
      <c r="P45" s="31">
        <v>13</v>
      </c>
      <c r="Q45" s="31">
        <v>53</v>
      </c>
      <c r="R45" s="31">
        <v>36</v>
      </c>
    </row>
    <row r="46" spans="1:21" ht="12.75" x14ac:dyDescent="0.2">
      <c r="A46" s="21" t="str">
        <f>IF(VLOOKUP(D46,'Draft Results (main sheet)'!$R$6:$S$13,2,FALSE)&gt;1,"X",IF(OR(IFERROR(MATCH(B46,'Draft Results (main sheet)'!$B$6:$B$13,0),0)&gt;0,IFERROR(MATCH(B46,'Draft Results (main sheet)'!$J$6:$J$13,0),0)&gt;0),"X",""))</f>
        <v>X</v>
      </c>
      <c r="B46" s="21" t="s">
        <v>118</v>
      </c>
      <c r="C46" s="21" t="s">
        <v>46</v>
      </c>
      <c r="D46" s="21" t="s">
        <v>47</v>
      </c>
      <c r="E46" s="21" t="s">
        <v>55</v>
      </c>
      <c r="F46" s="21">
        <v>2</v>
      </c>
      <c r="G46" s="21">
        <v>180</v>
      </c>
      <c r="H46" s="31">
        <f t="shared" si="0"/>
        <v>18</v>
      </c>
      <c r="I46" s="25">
        <f t="shared" si="1"/>
        <v>200</v>
      </c>
      <c r="J46" s="21">
        <v>81</v>
      </c>
      <c r="K46" s="21">
        <v>67</v>
      </c>
      <c r="L46" s="21">
        <v>80</v>
      </c>
      <c r="M46" s="21">
        <v>26</v>
      </c>
      <c r="N46" s="21">
        <v>33</v>
      </c>
      <c r="O46" s="31">
        <v>3</v>
      </c>
      <c r="P46" s="31">
        <v>22</v>
      </c>
      <c r="Q46" s="31">
        <v>187</v>
      </c>
      <c r="R46" s="31">
        <v>30</v>
      </c>
    </row>
    <row r="47" spans="1:21" ht="12.75" x14ac:dyDescent="0.2">
      <c r="A47" s="21" t="str">
        <f>IF(VLOOKUP(D47,'Draft Results (main sheet)'!$R$6:$S$13,2,FALSE)&gt;1,"X",IF(OR(IFERROR(MATCH(B47,'Draft Results (main sheet)'!$B$6:$B$13,0),0)&gt;0,IFERROR(MATCH(B47,'Draft Results (main sheet)'!$J$6:$J$13,0),0)&gt;0),"X",""))</f>
        <v>X</v>
      </c>
      <c r="B47" s="21" t="s">
        <v>119</v>
      </c>
      <c r="C47" s="21" t="s">
        <v>120</v>
      </c>
      <c r="D47" s="21" t="s">
        <v>47</v>
      </c>
      <c r="E47" s="21" t="s">
        <v>72</v>
      </c>
      <c r="F47" s="21">
        <v>2</v>
      </c>
      <c r="G47" s="21">
        <v>140</v>
      </c>
      <c r="H47" s="31">
        <f t="shared" si="0"/>
        <v>14</v>
      </c>
      <c r="I47" s="25">
        <f t="shared" si="1"/>
        <v>200</v>
      </c>
      <c r="J47" s="21">
        <v>82</v>
      </c>
      <c r="K47" s="21">
        <v>126</v>
      </c>
      <c r="L47" s="21">
        <v>78</v>
      </c>
      <c r="M47" s="21">
        <v>31</v>
      </c>
      <c r="N47" s="21">
        <v>22</v>
      </c>
      <c r="O47" s="21">
        <v>1</v>
      </c>
      <c r="P47" s="21">
        <v>8</v>
      </c>
      <c r="Q47" s="21">
        <v>43</v>
      </c>
      <c r="R47" s="21">
        <v>25</v>
      </c>
      <c r="S47" s="37"/>
      <c r="T47" s="37"/>
      <c r="U47" s="37"/>
    </row>
    <row r="48" spans="1:21" ht="12.75" x14ac:dyDescent="0.2">
      <c r="A48" s="21" t="str">
        <f>IF(VLOOKUP(D48,'Draft Results (main sheet)'!$R$6:$S$13,2,FALSE)&gt;1,"X",IF(OR(IFERROR(MATCH(B48,'Draft Results (main sheet)'!$B$6:$B$13,0),0)&gt;0,IFERROR(MATCH(B48,'Draft Results (main sheet)'!$J$6:$J$13,0),0)&gt;0),"X",""))</f>
        <v>X</v>
      </c>
      <c r="B48" s="21" t="s">
        <v>121</v>
      </c>
      <c r="C48" s="21" t="s">
        <v>33</v>
      </c>
      <c r="D48" s="21" t="s">
        <v>75</v>
      </c>
      <c r="E48" s="21" t="s">
        <v>122</v>
      </c>
      <c r="F48" s="21">
        <v>2</v>
      </c>
      <c r="G48" s="21">
        <v>71</v>
      </c>
      <c r="H48" s="31">
        <f t="shared" si="0"/>
        <v>8</v>
      </c>
      <c r="I48" s="25">
        <f t="shared" si="1"/>
        <v>584</v>
      </c>
      <c r="J48" s="21">
        <v>84</v>
      </c>
      <c r="K48" s="21">
        <v>70</v>
      </c>
      <c r="L48" s="21">
        <v>76</v>
      </c>
      <c r="M48" s="21">
        <v>20</v>
      </c>
      <c r="N48" s="21">
        <v>35</v>
      </c>
      <c r="O48" s="21">
        <v>-3</v>
      </c>
      <c r="P48" s="21">
        <v>24</v>
      </c>
      <c r="Q48" s="21">
        <v>76</v>
      </c>
      <c r="R48" s="21">
        <v>24</v>
      </c>
      <c r="S48" s="37"/>
      <c r="T48" s="37"/>
      <c r="U48" s="37"/>
    </row>
    <row r="49" spans="1:21" ht="12.75" x14ac:dyDescent="0.2">
      <c r="A49" s="21" t="str">
        <f>IF(VLOOKUP(D49,'Draft Results (main sheet)'!$R$6:$S$13,2,FALSE)&gt;1,"X",IF(OR(IFERROR(MATCH(B49,'Draft Results (main sheet)'!$B$6:$B$13,0),0)&gt;0,IFERROR(MATCH(B49,'Draft Results (main sheet)'!$J$6:$J$13,0),0)&gt;0),"X",""))</f>
        <v>X</v>
      </c>
      <c r="B49" s="21" t="s">
        <v>123</v>
      </c>
      <c r="C49" s="21" t="s">
        <v>124</v>
      </c>
      <c r="D49" s="21" t="s">
        <v>47</v>
      </c>
      <c r="E49" s="21" t="s">
        <v>122</v>
      </c>
      <c r="F49" s="21">
        <v>4</v>
      </c>
      <c r="G49" s="21">
        <v>86</v>
      </c>
      <c r="H49" s="31">
        <f t="shared" si="0"/>
        <v>9</v>
      </c>
      <c r="I49" s="25">
        <f t="shared" si="1"/>
        <v>686</v>
      </c>
      <c r="J49" s="31">
        <v>86</v>
      </c>
      <c r="K49" s="31">
        <v>143</v>
      </c>
      <c r="L49" s="31">
        <v>71</v>
      </c>
      <c r="M49" s="31">
        <v>21</v>
      </c>
      <c r="N49" s="31">
        <v>39</v>
      </c>
      <c r="O49" s="21">
        <v>-16</v>
      </c>
      <c r="P49" s="21">
        <v>22</v>
      </c>
      <c r="Q49" s="21">
        <v>17</v>
      </c>
      <c r="R49" s="21">
        <v>43</v>
      </c>
      <c r="S49" s="37"/>
      <c r="T49" s="37"/>
      <c r="U49" s="37"/>
    </row>
    <row r="50" spans="1:21" ht="12.75" x14ac:dyDescent="0.2">
      <c r="A50" s="21" t="str">
        <f>IF(VLOOKUP(D50,'Draft Results (main sheet)'!$R$6:$S$13,2,FALSE)&gt;1,"X",IF(OR(IFERROR(MATCH(B50,'Draft Results (main sheet)'!$B$6:$B$13,0),0)&gt;0,IFERROR(MATCH(B50,'Draft Results (main sheet)'!$J$6:$J$13,0),0)&gt;0),"X",""))</f>
        <v>X</v>
      </c>
      <c r="B50" s="21" t="s">
        <v>125</v>
      </c>
      <c r="C50" s="21" t="s">
        <v>50</v>
      </c>
      <c r="D50" s="21" t="s">
        <v>60</v>
      </c>
      <c r="E50" s="21" t="s">
        <v>15</v>
      </c>
      <c r="F50" s="21">
        <v>3</v>
      </c>
      <c r="G50" s="21">
        <v>46</v>
      </c>
      <c r="H50" s="31">
        <f t="shared" si="0"/>
        <v>5</v>
      </c>
      <c r="I50" s="25">
        <f t="shared" si="1"/>
        <v>927</v>
      </c>
      <c r="J50" s="31">
        <v>87</v>
      </c>
      <c r="K50" s="31">
        <v>95</v>
      </c>
      <c r="L50" s="31">
        <v>43</v>
      </c>
      <c r="O50" s="37"/>
      <c r="P50" s="37"/>
      <c r="Q50" s="37"/>
      <c r="R50" s="37"/>
      <c r="S50" s="21">
        <v>22</v>
      </c>
      <c r="T50" s="21">
        <v>2.2999999999999998</v>
      </c>
      <c r="U50" s="21">
        <v>0.91900000000000004</v>
      </c>
    </row>
    <row r="51" spans="1:21" ht="12.75" x14ac:dyDescent="0.2">
      <c r="A51" s="21" t="str">
        <f>IF(VLOOKUP(D51,'Draft Results (main sheet)'!$R$6:$S$13,2,FALSE)&gt;1,"X",IF(OR(IFERROR(MATCH(B51,'Draft Results (main sheet)'!$B$6:$B$13,0),0)&gt;0,IFERROR(MATCH(B51,'Draft Results (main sheet)'!$J$6:$J$13,0),0)&gt;0),"X",""))</f>
        <v>X</v>
      </c>
      <c r="B51" s="21" t="s">
        <v>126</v>
      </c>
      <c r="C51" s="21" t="s">
        <v>50</v>
      </c>
      <c r="D51" s="21" t="s">
        <v>60</v>
      </c>
      <c r="E51" s="21" t="s">
        <v>42</v>
      </c>
      <c r="F51" s="21">
        <v>2</v>
      </c>
      <c r="G51" s="21">
        <v>110</v>
      </c>
      <c r="H51" s="31">
        <f t="shared" si="0"/>
        <v>11</v>
      </c>
      <c r="I51" s="25">
        <f t="shared" si="1"/>
        <v>338</v>
      </c>
      <c r="J51" s="31">
        <v>89</v>
      </c>
      <c r="K51" s="31">
        <v>69</v>
      </c>
      <c r="L51" s="31">
        <v>79</v>
      </c>
      <c r="M51" s="31">
        <v>21</v>
      </c>
      <c r="N51" s="31">
        <v>32</v>
      </c>
      <c r="O51" s="21">
        <v>5</v>
      </c>
      <c r="P51" s="21">
        <v>15</v>
      </c>
      <c r="Q51" s="21">
        <v>168</v>
      </c>
      <c r="R51" s="21">
        <v>92</v>
      </c>
      <c r="S51" s="37"/>
      <c r="T51" s="37"/>
      <c r="U51" s="37"/>
    </row>
    <row r="52" spans="1:21" ht="12.75" x14ac:dyDescent="0.2">
      <c r="A52" s="21" t="str">
        <f>IF(VLOOKUP(D52,'Draft Results (main sheet)'!$R$6:$S$13,2,FALSE)&gt;1,"X",IF(OR(IFERROR(MATCH(B52,'Draft Results (main sheet)'!$B$6:$B$13,0),0)&gt;0,IFERROR(MATCH(B52,'Draft Results (main sheet)'!$J$6:$J$13,0),0)&gt;0),"X",""))</f>
        <v>X</v>
      </c>
      <c r="B52" s="21" t="s">
        <v>67</v>
      </c>
      <c r="C52" s="21" t="s">
        <v>57</v>
      </c>
      <c r="D52" s="21" t="s">
        <v>29</v>
      </c>
      <c r="E52" s="21" t="s">
        <v>35</v>
      </c>
      <c r="F52" s="21">
        <v>2</v>
      </c>
      <c r="G52" s="21">
        <v>39</v>
      </c>
      <c r="H52" s="31">
        <f t="shared" si="0"/>
        <v>4</v>
      </c>
      <c r="I52" s="25">
        <f t="shared" si="1"/>
        <v>1065</v>
      </c>
      <c r="J52" s="31">
        <v>91</v>
      </c>
      <c r="K52" s="31">
        <v>65</v>
      </c>
      <c r="L52" s="31">
        <v>81</v>
      </c>
      <c r="M52" s="31">
        <v>20</v>
      </c>
      <c r="N52" s="31">
        <v>35</v>
      </c>
      <c r="O52" s="21">
        <v>26</v>
      </c>
      <c r="P52" s="21">
        <v>8</v>
      </c>
      <c r="Q52" s="21">
        <v>244</v>
      </c>
      <c r="R52" s="21">
        <v>22</v>
      </c>
      <c r="S52" s="37"/>
      <c r="T52" s="37"/>
      <c r="U52" s="37"/>
    </row>
    <row r="53" spans="1:21" ht="12.75" x14ac:dyDescent="0.2">
      <c r="A53" s="21" t="str">
        <f>IF(VLOOKUP(D53,'Draft Results (main sheet)'!$R$6:$S$13,2,FALSE)&gt;1,"X",IF(OR(IFERROR(MATCH(B53,'Draft Results (main sheet)'!$B$6:$B$13,0),0)&gt;0,IFERROR(MATCH(B53,'Draft Results (main sheet)'!$J$6:$J$13,0),0)&gt;0),"X",""))</f>
        <v>X</v>
      </c>
      <c r="B53" s="21" t="s">
        <v>127</v>
      </c>
      <c r="C53" s="21" t="s">
        <v>94</v>
      </c>
      <c r="D53" s="21" t="s">
        <v>47</v>
      </c>
      <c r="E53" s="21" t="s">
        <v>64</v>
      </c>
      <c r="F53" s="21">
        <v>2</v>
      </c>
      <c r="G53" s="21">
        <v>92</v>
      </c>
      <c r="H53" s="31">
        <f t="shared" si="0"/>
        <v>10</v>
      </c>
      <c r="I53" s="25">
        <f t="shared" si="1"/>
        <v>410</v>
      </c>
      <c r="J53" s="21">
        <v>92</v>
      </c>
      <c r="K53" s="21">
        <v>155</v>
      </c>
      <c r="L53" s="21">
        <v>78</v>
      </c>
      <c r="M53" s="21">
        <v>13</v>
      </c>
      <c r="N53" s="21">
        <v>36</v>
      </c>
      <c r="O53" s="21">
        <v>-16</v>
      </c>
      <c r="P53" s="21">
        <v>21</v>
      </c>
      <c r="Q53" s="21">
        <v>37</v>
      </c>
      <c r="R53" s="21">
        <v>84</v>
      </c>
      <c r="S53" s="37"/>
      <c r="T53" s="37"/>
      <c r="U53" s="37"/>
    </row>
    <row r="54" spans="1:21" ht="12.75" x14ac:dyDescent="0.2">
      <c r="A54" s="21" t="str">
        <f>IF(VLOOKUP(D54,'Draft Results (main sheet)'!$R$6:$S$13,2,FALSE)&gt;1,"X",IF(OR(IFERROR(MATCH(B54,'Draft Results (main sheet)'!$B$6:$B$13,0),0)&gt;0,IFERROR(MATCH(B54,'Draft Results (main sheet)'!$J$6:$J$13,0),0)&gt;0),"X",""))</f>
        <v>X</v>
      </c>
      <c r="B54" s="21" t="s">
        <v>128</v>
      </c>
      <c r="C54" s="21" t="s">
        <v>91</v>
      </c>
      <c r="D54" s="21" t="s">
        <v>47</v>
      </c>
      <c r="E54" s="21" t="s">
        <v>52</v>
      </c>
      <c r="F54" s="21">
        <v>3</v>
      </c>
      <c r="G54" s="21">
        <v>76</v>
      </c>
      <c r="H54" s="31">
        <f t="shared" si="0"/>
        <v>8</v>
      </c>
      <c r="I54" s="25">
        <f t="shared" si="1"/>
        <v>584</v>
      </c>
      <c r="J54" s="31">
        <v>93</v>
      </c>
      <c r="K54" s="31">
        <v>235</v>
      </c>
      <c r="L54" s="31">
        <v>69</v>
      </c>
      <c r="M54" s="31">
        <v>25</v>
      </c>
      <c r="N54" s="31">
        <v>22</v>
      </c>
      <c r="O54" s="21">
        <v>-12</v>
      </c>
      <c r="P54" s="21">
        <v>11</v>
      </c>
      <c r="Q54" s="21">
        <v>28</v>
      </c>
      <c r="R54" s="21">
        <v>23</v>
      </c>
      <c r="S54" s="37"/>
      <c r="T54" s="37"/>
      <c r="U54" s="37"/>
    </row>
    <row r="55" spans="1:21" ht="12.75" x14ac:dyDescent="0.2">
      <c r="A55" s="21" t="str">
        <f>IF(VLOOKUP(D55,'Draft Results (main sheet)'!$R$6:$S$13,2,FALSE)&gt;1,"X",IF(OR(IFERROR(MATCH(B55,'Draft Results (main sheet)'!$B$6:$B$13,0),0)&gt;0,IFERROR(MATCH(B55,'Draft Results (main sheet)'!$J$6:$J$13,0),0)&gt;0),"X",""))</f>
        <v>X</v>
      </c>
      <c r="B55" s="21" t="s">
        <v>129</v>
      </c>
      <c r="C55" s="21" t="s">
        <v>57</v>
      </c>
      <c r="D55" s="21" t="s">
        <v>44</v>
      </c>
      <c r="E55" s="21" t="s">
        <v>122</v>
      </c>
      <c r="F55" s="21">
        <v>2</v>
      </c>
      <c r="G55" s="21">
        <v>48</v>
      </c>
      <c r="H55" s="31">
        <f t="shared" si="0"/>
        <v>5</v>
      </c>
      <c r="I55" s="25">
        <f t="shared" si="1"/>
        <v>927</v>
      </c>
      <c r="J55" s="21">
        <v>95</v>
      </c>
      <c r="K55" s="21">
        <v>41</v>
      </c>
      <c r="L55" s="21">
        <v>82</v>
      </c>
      <c r="M55" s="21">
        <v>31</v>
      </c>
      <c r="N55" s="21">
        <v>27</v>
      </c>
      <c r="O55" s="21">
        <v>35</v>
      </c>
      <c r="P55" s="21">
        <v>11</v>
      </c>
      <c r="Q55" s="21">
        <v>70</v>
      </c>
      <c r="R55" s="21">
        <v>19</v>
      </c>
      <c r="S55" s="37"/>
      <c r="T55" s="37"/>
      <c r="U55" s="37"/>
    </row>
    <row r="56" spans="1:21" ht="12.75" x14ac:dyDescent="0.2">
      <c r="A56" s="21" t="str">
        <f>IF(VLOOKUP(D56,'Draft Results (main sheet)'!$R$6:$S$13,2,FALSE)&gt;1,"X",IF(OR(IFERROR(MATCH(B56,'Draft Results (main sheet)'!$B$6:$B$13,0),0)&gt;0,IFERROR(MATCH(B56,'Draft Results (main sheet)'!$J$6:$J$13,0),0)&gt;0),"X",""))</f>
        <v>X</v>
      </c>
      <c r="B56" s="21" t="s">
        <v>130</v>
      </c>
      <c r="C56" s="21" t="s">
        <v>46</v>
      </c>
      <c r="D56" s="21" t="s">
        <v>51</v>
      </c>
      <c r="E56" s="21" t="s">
        <v>72</v>
      </c>
      <c r="F56" s="21">
        <v>4</v>
      </c>
      <c r="G56" s="21">
        <v>82</v>
      </c>
      <c r="H56" s="31">
        <f t="shared" si="0"/>
        <v>9</v>
      </c>
      <c r="I56" s="25">
        <f t="shared" si="1"/>
        <v>686</v>
      </c>
      <c r="J56" s="21">
        <v>97</v>
      </c>
      <c r="K56" s="21">
        <v>74</v>
      </c>
      <c r="L56" s="21">
        <v>73</v>
      </c>
      <c r="M56" s="21">
        <v>11</v>
      </c>
      <c r="N56" s="21">
        <v>44</v>
      </c>
      <c r="O56" s="21">
        <v>-5</v>
      </c>
      <c r="P56" s="21">
        <v>23</v>
      </c>
      <c r="Q56" s="21">
        <v>51</v>
      </c>
      <c r="R56" s="21">
        <v>34</v>
      </c>
      <c r="S56" s="37"/>
      <c r="T56" s="37"/>
      <c r="U56" s="37"/>
    </row>
    <row r="57" spans="1:21" ht="12.75" x14ac:dyDescent="0.2">
      <c r="A57" s="21" t="str">
        <f>IF(VLOOKUP(D57,'Draft Results (main sheet)'!$R$6:$S$13,2,FALSE)&gt;1,"X",IF(OR(IFERROR(MATCH(B57,'Draft Results (main sheet)'!$B$6:$B$13,0),0)&gt;0,IFERROR(MATCH(B57,'Draft Results (main sheet)'!$J$6:$J$13,0),0)&gt;0),"X",""))</f>
        <v>X</v>
      </c>
      <c r="B57" s="21" t="s">
        <v>131</v>
      </c>
      <c r="C57" s="21" t="s">
        <v>132</v>
      </c>
      <c r="D57" s="21" t="s">
        <v>34</v>
      </c>
      <c r="E57" s="21" t="s">
        <v>52</v>
      </c>
      <c r="F57" s="21">
        <v>4</v>
      </c>
      <c r="G57" s="21">
        <v>98</v>
      </c>
      <c r="H57" s="31">
        <f t="shared" si="0"/>
        <v>10</v>
      </c>
      <c r="I57" s="25">
        <f t="shared" si="1"/>
        <v>584</v>
      </c>
      <c r="J57" s="21">
        <v>98</v>
      </c>
      <c r="K57" s="21">
        <v>45</v>
      </c>
      <c r="L57" s="21">
        <v>79</v>
      </c>
      <c r="M57" s="21">
        <v>22</v>
      </c>
      <c r="N57" s="21">
        <v>42</v>
      </c>
      <c r="O57" s="21">
        <v>-4</v>
      </c>
      <c r="P57" s="21">
        <v>23</v>
      </c>
      <c r="Q57" s="21">
        <v>90</v>
      </c>
      <c r="R57" s="21">
        <v>39</v>
      </c>
      <c r="S57" s="37"/>
      <c r="T57" s="37"/>
      <c r="U57" s="37"/>
    </row>
    <row r="58" spans="1:21" ht="12.75" x14ac:dyDescent="0.2">
      <c r="A58" s="21" t="str">
        <f>IF(VLOOKUP(D58,'Draft Results (main sheet)'!$R$6:$S$13,2,FALSE)&gt;1,"X",IF(OR(IFERROR(MATCH(B58,'Draft Results (main sheet)'!$B$6:$B$13,0),0)&gt;0,IFERROR(MATCH(B58,'Draft Results (main sheet)'!$J$6:$J$13,0),0)&gt;0),"X",""))</f>
        <v>X</v>
      </c>
      <c r="B58" s="21" t="s">
        <v>133</v>
      </c>
      <c r="C58" s="21" t="s">
        <v>54</v>
      </c>
      <c r="D58" s="21" t="s">
        <v>29</v>
      </c>
      <c r="E58" s="21" t="s">
        <v>42</v>
      </c>
      <c r="F58" s="21">
        <v>6</v>
      </c>
      <c r="G58" s="21">
        <v>82</v>
      </c>
      <c r="H58" s="31">
        <f t="shared" si="0"/>
        <v>9</v>
      </c>
      <c r="I58" s="25">
        <f t="shared" si="1"/>
        <v>1217</v>
      </c>
      <c r="J58" s="21">
        <v>99</v>
      </c>
      <c r="K58" s="21">
        <v>72</v>
      </c>
      <c r="L58" s="21">
        <v>80</v>
      </c>
      <c r="M58" s="21">
        <v>26</v>
      </c>
      <c r="N58" s="21">
        <v>25</v>
      </c>
      <c r="O58" s="21">
        <v>16</v>
      </c>
      <c r="P58" s="21">
        <v>17</v>
      </c>
      <c r="Q58" s="21">
        <v>134</v>
      </c>
      <c r="R58" s="21">
        <v>62</v>
      </c>
      <c r="S58" s="37"/>
      <c r="T58" s="37"/>
      <c r="U58" s="37"/>
    </row>
    <row r="59" spans="1:21" ht="12.75" x14ac:dyDescent="0.2">
      <c r="A59" s="21" t="str">
        <f>IF(VLOOKUP(D59,'Draft Results (main sheet)'!$R$6:$S$13,2,FALSE)&gt;1,"X",IF(OR(IFERROR(MATCH(B59,'Draft Results (main sheet)'!$B$6:$B$13,0),0)&gt;0,IFERROR(MATCH(B59,'Draft Results (main sheet)'!$J$6:$J$13,0),0)&gt;0),"X",""))</f>
        <v>X</v>
      </c>
      <c r="B59" s="21" t="s">
        <v>134</v>
      </c>
      <c r="C59" s="21" t="s">
        <v>109</v>
      </c>
      <c r="D59" s="21" t="s">
        <v>51</v>
      </c>
      <c r="E59" s="21" t="s">
        <v>64</v>
      </c>
      <c r="F59" s="21">
        <v>2</v>
      </c>
      <c r="G59" s="21">
        <v>37</v>
      </c>
      <c r="H59" s="31">
        <f t="shared" si="0"/>
        <v>4</v>
      </c>
      <c r="I59" s="25">
        <f t="shared" si="1"/>
        <v>1065</v>
      </c>
      <c r="J59" s="21">
        <v>100</v>
      </c>
      <c r="K59" s="21">
        <v>114</v>
      </c>
      <c r="L59" s="21">
        <v>72</v>
      </c>
      <c r="M59" s="21">
        <v>14</v>
      </c>
      <c r="N59" s="21">
        <v>30</v>
      </c>
      <c r="O59" s="21">
        <v>-14</v>
      </c>
      <c r="P59" s="21">
        <v>26</v>
      </c>
      <c r="Q59" s="21">
        <v>82</v>
      </c>
      <c r="R59" s="21">
        <v>113</v>
      </c>
      <c r="S59" s="37"/>
      <c r="T59" s="37"/>
      <c r="U59" s="37"/>
    </row>
    <row r="60" spans="1:21" ht="12.75" x14ac:dyDescent="0.2">
      <c r="A60" s="21" t="str">
        <f>IF(VLOOKUP(D60,'Draft Results (main sheet)'!$R$6:$S$13,2,FALSE)&gt;1,"X",IF(OR(IFERROR(MATCH(B60,'Draft Results (main sheet)'!$B$6:$B$13,0),0)&gt;0,IFERROR(MATCH(B60,'Draft Results (main sheet)'!$J$6:$J$13,0),0)&gt;0),"X",""))</f>
        <v>X</v>
      </c>
      <c r="B60" s="21" t="s">
        <v>135</v>
      </c>
      <c r="C60" s="21" t="s">
        <v>80</v>
      </c>
      <c r="D60" s="21" t="s">
        <v>39</v>
      </c>
      <c r="E60" s="21" t="s">
        <v>72</v>
      </c>
      <c r="F60" s="21">
        <v>4</v>
      </c>
      <c r="G60" s="21">
        <v>33</v>
      </c>
      <c r="H60" s="31">
        <f t="shared" si="0"/>
        <v>4</v>
      </c>
      <c r="I60" s="25">
        <f t="shared" si="1"/>
        <v>1383</v>
      </c>
      <c r="J60" s="21">
        <v>101</v>
      </c>
      <c r="K60" s="21">
        <v>207</v>
      </c>
      <c r="L60" s="21">
        <v>60</v>
      </c>
      <c r="M60" s="21">
        <v>15</v>
      </c>
      <c r="N60" s="21">
        <v>21</v>
      </c>
      <c r="O60" s="21">
        <v>8</v>
      </c>
      <c r="P60" s="21">
        <v>6</v>
      </c>
      <c r="Q60" s="21">
        <v>69</v>
      </c>
      <c r="R60" s="21">
        <v>24</v>
      </c>
      <c r="S60" s="37"/>
      <c r="T60" s="37"/>
      <c r="U60" s="37"/>
    </row>
    <row r="61" spans="1:21" ht="12.75" x14ac:dyDescent="0.2">
      <c r="A61" s="21" t="str">
        <f>IF(VLOOKUP(D61,'Draft Results (main sheet)'!$R$6:$S$13,2,FALSE)&gt;1,"X",IF(OR(IFERROR(MATCH(B61,'Draft Results (main sheet)'!$B$6:$B$13,0),0)&gt;0,IFERROR(MATCH(B61,'Draft Results (main sheet)'!$J$6:$J$13,0),0)&gt;0),"X",""))</f>
        <v>X</v>
      </c>
      <c r="B61" s="21" t="s">
        <v>136</v>
      </c>
      <c r="C61" s="21" t="s">
        <v>120</v>
      </c>
      <c r="D61" s="21" t="s">
        <v>75</v>
      </c>
      <c r="E61" s="21" t="s">
        <v>42</v>
      </c>
      <c r="F61" s="21">
        <v>2</v>
      </c>
      <c r="G61" s="21">
        <v>241</v>
      </c>
      <c r="H61" s="31">
        <f t="shared" si="0"/>
        <v>25</v>
      </c>
      <c r="I61" s="25">
        <f t="shared" si="1"/>
        <v>200</v>
      </c>
      <c r="J61" s="21">
        <v>102</v>
      </c>
      <c r="K61" s="21">
        <v>92</v>
      </c>
      <c r="L61" s="21">
        <v>82</v>
      </c>
      <c r="M61" s="21">
        <v>30</v>
      </c>
      <c r="N61" s="21">
        <v>19</v>
      </c>
      <c r="O61" s="31">
        <v>-15</v>
      </c>
      <c r="P61" s="31">
        <v>14</v>
      </c>
      <c r="Q61" s="31">
        <v>213</v>
      </c>
      <c r="R61" s="31">
        <v>71</v>
      </c>
    </row>
    <row r="62" spans="1:21" ht="12.75" x14ac:dyDescent="0.2">
      <c r="A62" s="21" t="str">
        <f>IF(VLOOKUP(D62,'Draft Results (main sheet)'!$R$6:$S$13,2,FALSE)&gt;1,"X",IF(OR(IFERROR(MATCH(B62,'Draft Results (main sheet)'!$B$6:$B$13,0),0)&gt;0,IFERROR(MATCH(B62,'Draft Results (main sheet)'!$J$6:$J$13,0),0)&gt;0),"X",""))</f>
        <v>X</v>
      </c>
      <c r="B62" s="21" t="s">
        <v>137</v>
      </c>
      <c r="C62" s="21" t="s">
        <v>87</v>
      </c>
      <c r="D62" s="21" t="s">
        <v>29</v>
      </c>
      <c r="E62" s="21" t="s">
        <v>122</v>
      </c>
      <c r="F62" s="21">
        <v>2</v>
      </c>
      <c r="G62" s="21">
        <v>241</v>
      </c>
      <c r="H62" s="31">
        <f t="shared" si="0"/>
        <v>25</v>
      </c>
      <c r="I62" s="25">
        <f t="shared" si="1"/>
        <v>200</v>
      </c>
      <c r="J62" s="31">
        <v>103</v>
      </c>
      <c r="K62" s="31">
        <v>63</v>
      </c>
      <c r="L62" s="31">
        <v>81</v>
      </c>
      <c r="M62" s="31">
        <v>18</v>
      </c>
      <c r="N62" s="31">
        <v>42</v>
      </c>
      <c r="O62" s="21">
        <v>25</v>
      </c>
      <c r="P62" s="21">
        <v>12</v>
      </c>
      <c r="Q62" s="21">
        <v>43</v>
      </c>
      <c r="R62" s="21">
        <v>50</v>
      </c>
      <c r="S62" s="37"/>
      <c r="T62" s="37"/>
      <c r="U62" s="37"/>
    </row>
    <row r="63" spans="1:21" ht="12.75" x14ac:dyDescent="0.2">
      <c r="A63" s="21" t="str">
        <f>IF(VLOOKUP(D63,'Draft Results (main sheet)'!$R$6:$S$13,2,FALSE)&gt;1,"X",IF(OR(IFERROR(MATCH(B63,'Draft Results (main sheet)'!$B$6:$B$13,0),0)&gt;0,IFERROR(MATCH(B63,'Draft Results (main sheet)'!$J$6:$J$13,0),0)&gt;0),"X",""))</f>
        <v>X</v>
      </c>
      <c r="B63" s="21" t="s">
        <v>138</v>
      </c>
      <c r="C63" s="21" t="s">
        <v>124</v>
      </c>
      <c r="D63" s="21" t="s">
        <v>44</v>
      </c>
      <c r="E63" s="21" t="s">
        <v>64</v>
      </c>
      <c r="F63" s="21">
        <v>2</v>
      </c>
      <c r="G63" s="21">
        <v>241</v>
      </c>
      <c r="H63" s="31">
        <f t="shared" si="0"/>
        <v>25</v>
      </c>
      <c r="I63" s="25">
        <f t="shared" si="1"/>
        <v>200</v>
      </c>
      <c r="J63" s="21">
        <v>104</v>
      </c>
      <c r="K63" s="21">
        <v>187</v>
      </c>
      <c r="L63" s="21">
        <v>82</v>
      </c>
      <c r="M63" s="21">
        <v>9</v>
      </c>
      <c r="N63" s="21">
        <v>32</v>
      </c>
      <c r="O63" s="21">
        <v>-21</v>
      </c>
      <c r="P63" s="21">
        <v>21</v>
      </c>
      <c r="Q63" s="21">
        <v>139</v>
      </c>
      <c r="R63" s="21">
        <v>137</v>
      </c>
      <c r="S63" s="37"/>
      <c r="T63" s="37"/>
      <c r="U63" s="37"/>
    </row>
    <row r="64" spans="1:21" ht="12.75" x14ac:dyDescent="0.2">
      <c r="A64" s="21" t="str">
        <f>IF(VLOOKUP(D64,'Draft Results (main sheet)'!$R$6:$S$13,2,FALSE)&gt;1,"X",IF(OR(IFERROR(MATCH(B64,'Draft Results (main sheet)'!$B$6:$B$13,0),0)&gt;0,IFERROR(MATCH(B64,'Draft Results (main sheet)'!$J$6:$J$13,0),0)&gt;0),"X",""))</f>
        <v>X</v>
      </c>
      <c r="B64" s="21" t="s">
        <v>139</v>
      </c>
      <c r="C64" s="21" t="s">
        <v>77</v>
      </c>
      <c r="D64" s="21" t="s">
        <v>34</v>
      </c>
      <c r="E64" s="21" t="s">
        <v>30</v>
      </c>
      <c r="F64" s="21">
        <v>4</v>
      </c>
      <c r="G64" s="21">
        <v>86</v>
      </c>
      <c r="H64" s="31">
        <f t="shared" si="0"/>
        <v>9</v>
      </c>
      <c r="I64" s="25">
        <f t="shared" si="1"/>
        <v>686</v>
      </c>
      <c r="J64" s="21">
        <v>105</v>
      </c>
      <c r="K64" s="21">
        <v>89</v>
      </c>
      <c r="L64" s="21">
        <v>72</v>
      </c>
      <c r="M64" s="21">
        <v>17</v>
      </c>
      <c r="N64" s="21">
        <v>46</v>
      </c>
      <c r="O64" s="31">
        <v>4</v>
      </c>
      <c r="P64" s="31">
        <v>18</v>
      </c>
      <c r="Q64" s="31">
        <v>43</v>
      </c>
      <c r="R64" s="31">
        <v>57</v>
      </c>
    </row>
    <row r="65" spans="1:21" ht="12.75" x14ac:dyDescent="0.2">
      <c r="A65" s="21" t="str">
        <f>IF(VLOOKUP(D65,'Draft Results (main sheet)'!$R$6:$S$13,2,FALSE)&gt;1,"X",IF(OR(IFERROR(MATCH(B65,'Draft Results (main sheet)'!$B$6:$B$13,0),0)&gt;0,IFERROR(MATCH(B65,'Draft Results (main sheet)'!$J$6:$J$13,0),0)&gt;0),"X",""))</f>
        <v>X</v>
      </c>
      <c r="B65" s="21" t="s">
        <v>140</v>
      </c>
      <c r="C65" s="21" t="s">
        <v>57</v>
      </c>
      <c r="D65" s="21" t="s">
        <v>60</v>
      </c>
      <c r="E65" s="21" t="s">
        <v>64</v>
      </c>
      <c r="F65" s="21">
        <v>2</v>
      </c>
      <c r="G65" s="21">
        <v>134</v>
      </c>
      <c r="H65" s="31">
        <f t="shared" si="0"/>
        <v>14</v>
      </c>
      <c r="I65" s="25">
        <f t="shared" si="1"/>
        <v>200</v>
      </c>
      <c r="J65" s="21">
        <v>106</v>
      </c>
      <c r="K65" s="21">
        <v>101</v>
      </c>
      <c r="L65" s="21">
        <v>82</v>
      </c>
      <c r="M65" s="21">
        <v>8</v>
      </c>
      <c r="N65" s="21">
        <v>32</v>
      </c>
      <c r="O65" s="31">
        <v>7</v>
      </c>
      <c r="P65" s="31">
        <v>13</v>
      </c>
      <c r="Q65" s="31">
        <v>197</v>
      </c>
      <c r="R65" s="31">
        <v>135</v>
      </c>
    </row>
    <row r="66" spans="1:21" ht="12.75" x14ac:dyDescent="0.2">
      <c r="A66" s="21" t="str">
        <f>IF(VLOOKUP(D66,'Draft Results (main sheet)'!$R$6:$S$13,2,FALSE)&gt;1,"X",IF(OR(IFERROR(MATCH(B66,'Draft Results (main sheet)'!$B$6:$B$13,0),0)&gt;0,IFERROR(MATCH(B66,'Draft Results (main sheet)'!$J$6:$J$13,0),0)&gt;0),"X",""))</f>
        <v>X</v>
      </c>
      <c r="B66" s="21" t="s">
        <v>141</v>
      </c>
      <c r="C66" s="21" t="s">
        <v>142</v>
      </c>
      <c r="D66" s="21" t="s">
        <v>44</v>
      </c>
      <c r="E66" s="21" t="s">
        <v>52</v>
      </c>
      <c r="F66" s="21">
        <v>2</v>
      </c>
      <c r="G66" s="21">
        <v>26</v>
      </c>
      <c r="H66" s="31">
        <f t="shared" si="0"/>
        <v>3</v>
      </c>
      <c r="I66" s="25">
        <f t="shared" si="1"/>
        <v>1217</v>
      </c>
      <c r="J66" s="31">
        <v>107</v>
      </c>
      <c r="K66" s="31">
        <v>109</v>
      </c>
      <c r="L66" s="31">
        <v>75</v>
      </c>
      <c r="M66" s="31">
        <v>23</v>
      </c>
      <c r="N66" s="31">
        <v>38</v>
      </c>
      <c r="O66" s="21">
        <v>-4</v>
      </c>
      <c r="P66" s="21">
        <v>15</v>
      </c>
      <c r="Q66" s="21">
        <v>55</v>
      </c>
      <c r="R66" s="21">
        <v>54</v>
      </c>
      <c r="S66" s="37"/>
      <c r="T66" s="37"/>
      <c r="U66" s="37"/>
    </row>
    <row r="67" spans="1:21" ht="12.75" x14ac:dyDescent="0.2">
      <c r="A67" s="21" t="str">
        <f>IF(VLOOKUP(D67,'Draft Results (main sheet)'!$R$6:$S$13,2,FALSE)&gt;1,"X",IF(OR(IFERROR(MATCH(B67,'Draft Results (main sheet)'!$B$6:$B$13,0),0)&gt;0,IFERROR(MATCH(B67,'Draft Results (main sheet)'!$J$6:$J$13,0),0)&gt;0),"X",""))</f>
        <v>X</v>
      </c>
      <c r="B67" s="21" t="s">
        <v>143</v>
      </c>
      <c r="C67" s="21" t="s">
        <v>144</v>
      </c>
      <c r="D67" s="21" t="s">
        <v>39</v>
      </c>
      <c r="E67" s="21" t="s">
        <v>72</v>
      </c>
      <c r="F67" s="21">
        <v>2</v>
      </c>
      <c r="G67" s="21">
        <v>145</v>
      </c>
      <c r="H67" s="31">
        <f t="shared" si="0"/>
        <v>15</v>
      </c>
      <c r="I67" s="25">
        <f t="shared" si="1"/>
        <v>200</v>
      </c>
      <c r="J67" s="21">
        <v>108</v>
      </c>
      <c r="K67" s="21">
        <v>47</v>
      </c>
      <c r="L67" s="21">
        <v>82</v>
      </c>
      <c r="M67" s="21">
        <v>30</v>
      </c>
      <c r="N67" s="21">
        <v>27</v>
      </c>
      <c r="O67" s="21">
        <v>3</v>
      </c>
      <c r="P67" s="21">
        <v>23</v>
      </c>
      <c r="Q67" s="21">
        <v>129</v>
      </c>
      <c r="R67" s="21">
        <v>51</v>
      </c>
      <c r="S67" s="37"/>
      <c r="T67" s="37"/>
      <c r="U67" s="37"/>
    </row>
    <row r="68" spans="1:21" ht="12.75" x14ac:dyDescent="0.2">
      <c r="A68" s="21" t="str">
        <f>IF(VLOOKUP(D68,'Draft Results (main sheet)'!$R$6:$S$13,2,FALSE)&gt;1,"X",IF(OR(IFERROR(MATCH(B68,'Draft Results (main sheet)'!$B$6:$B$13,0),0)&gt;0,IFERROR(MATCH(B68,'Draft Results (main sheet)'!$J$6:$J$13,0),0)&gt;0),"X",""))</f>
        <v>X</v>
      </c>
      <c r="B68" s="21" t="s">
        <v>145</v>
      </c>
      <c r="C68" s="21" t="s">
        <v>92</v>
      </c>
      <c r="D68" s="21" t="s">
        <v>60</v>
      </c>
      <c r="E68" s="21" t="s">
        <v>64</v>
      </c>
      <c r="F68" s="21">
        <v>2</v>
      </c>
      <c r="G68" s="21">
        <v>142</v>
      </c>
      <c r="H68" s="31">
        <f t="shared" ref="H68:H131" si="2">CEILING(G68/10,1)</f>
        <v>15</v>
      </c>
      <c r="I68" s="25">
        <f t="shared" ref="I68:I131" si="3">MAX(CEILING((MAX(26-H68+2*MAX(F68-3, 0),0)^3)/10,1),200)</f>
        <v>200</v>
      </c>
      <c r="J68" s="21">
        <v>110</v>
      </c>
      <c r="K68" s="21">
        <v>172</v>
      </c>
      <c r="L68" s="21">
        <v>82</v>
      </c>
      <c r="M68" s="21">
        <v>12</v>
      </c>
      <c r="N68" s="21">
        <v>31</v>
      </c>
      <c r="O68" s="21">
        <v>-14</v>
      </c>
      <c r="P68" s="21">
        <v>16</v>
      </c>
      <c r="Q68" s="21">
        <v>78</v>
      </c>
      <c r="R68" s="21">
        <v>106</v>
      </c>
      <c r="S68" s="37"/>
      <c r="T68" s="37"/>
      <c r="U68" s="37"/>
    </row>
    <row r="69" spans="1:21" ht="12.75" x14ac:dyDescent="0.2">
      <c r="A69" s="21" t="str">
        <f>IF(VLOOKUP(D69,'Draft Results (main sheet)'!$R$6:$S$13,2,FALSE)&gt;1,"X",IF(OR(IFERROR(MATCH(B69,'Draft Results (main sheet)'!$B$6:$B$13,0),0)&gt;0,IFERROR(MATCH(B69,'Draft Results (main sheet)'!$J$6:$J$13,0),0)&gt;0),"X",""))</f>
        <v>X</v>
      </c>
      <c r="B69" s="21" t="s">
        <v>146</v>
      </c>
      <c r="C69" s="21" t="s">
        <v>147</v>
      </c>
      <c r="D69" s="21" t="s">
        <v>39</v>
      </c>
      <c r="E69" s="21" t="s">
        <v>55</v>
      </c>
      <c r="F69" s="21">
        <v>2</v>
      </c>
      <c r="G69" s="21">
        <v>73</v>
      </c>
      <c r="H69" s="31">
        <f t="shared" si="2"/>
        <v>8</v>
      </c>
      <c r="I69" s="25">
        <f t="shared" si="3"/>
        <v>584</v>
      </c>
      <c r="J69" s="21">
        <v>111</v>
      </c>
      <c r="K69" s="21">
        <v>123</v>
      </c>
      <c r="L69" s="21">
        <v>80</v>
      </c>
      <c r="M69" s="21">
        <v>23</v>
      </c>
      <c r="N69" s="21">
        <v>22</v>
      </c>
      <c r="O69" s="21">
        <v>11</v>
      </c>
      <c r="P69" s="21">
        <v>5</v>
      </c>
      <c r="Q69" s="21">
        <v>65</v>
      </c>
      <c r="R69" s="21">
        <v>25</v>
      </c>
      <c r="S69" s="37"/>
      <c r="T69" s="37"/>
      <c r="U69" s="37"/>
    </row>
    <row r="70" spans="1:21" ht="12.75" x14ac:dyDescent="0.2">
      <c r="A70" s="21" t="str">
        <f>IF(VLOOKUP(D70,'Draft Results (main sheet)'!$R$6:$S$13,2,FALSE)&gt;1,"X",IF(OR(IFERROR(MATCH(B70,'Draft Results (main sheet)'!$B$6:$B$13,0),0)&gt;0,IFERROR(MATCH(B70,'Draft Results (main sheet)'!$J$6:$J$13,0),0)&gt;0),"X",""))</f>
        <v>X</v>
      </c>
      <c r="B70" s="21" t="s">
        <v>148</v>
      </c>
      <c r="C70" s="21" t="s">
        <v>144</v>
      </c>
      <c r="D70" s="21" t="s">
        <v>39</v>
      </c>
      <c r="E70" s="21" t="s">
        <v>55</v>
      </c>
      <c r="F70" s="21">
        <v>2</v>
      </c>
      <c r="G70" s="21">
        <v>137</v>
      </c>
      <c r="H70" s="31">
        <f t="shared" si="2"/>
        <v>14</v>
      </c>
      <c r="I70" s="25">
        <f t="shared" si="3"/>
        <v>200</v>
      </c>
      <c r="J70" s="31">
        <v>113</v>
      </c>
      <c r="K70" s="31">
        <v>132</v>
      </c>
      <c r="L70" s="31">
        <v>80</v>
      </c>
      <c r="M70" s="31">
        <v>30</v>
      </c>
      <c r="N70" s="31">
        <v>20</v>
      </c>
      <c r="O70" s="21">
        <v>10</v>
      </c>
      <c r="P70" s="21">
        <v>12</v>
      </c>
      <c r="Q70" s="21">
        <v>66</v>
      </c>
      <c r="R70" s="21">
        <v>56</v>
      </c>
      <c r="S70" s="37"/>
      <c r="T70" s="37"/>
      <c r="U70" s="37"/>
    </row>
    <row r="71" spans="1:21" ht="12.75" x14ac:dyDescent="0.2">
      <c r="A71" s="21" t="str">
        <f>IF(VLOOKUP(D71,'Draft Results (main sheet)'!$R$6:$S$13,2,FALSE)&gt;1,"X",IF(OR(IFERROR(MATCH(B71,'Draft Results (main sheet)'!$B$6:$B$13,0),0)&gt;0,IFERROR(MATCH(B71,'Draft Results (main sheet)'!$J$6:$J$13,0),0)&gt;0),"X",""))</f>
        <v>X</v>
      </c>
      <c r="B71" s="21" t="s">
        <v>149</v>
      </c>
      <c r="C71" s="21" t="s">
        <v>38</v>
      </c>
      <c r="D71" s="21" t="s">
        <v>29</v>
      </c>
      <c r="E71" s="21" t="s">
        <v>30</v>
      </c>
      <c r="F71" s="21">
        <v>4</v>
      </c>
      <c r="G71" s="21">
        <v>114</v>
      </c>
      <c r="H71" s="31">
        <f t="shared" si="2"/>
        <v>12</v>
      </c>
      <c r="I71" s="25">
        <f t="shared" si="3"/>
        <v>410</v>
      </c>
      <c r="J71" s="21">
        <v>114</v>
      </c>
      <c r="K71" s="21">
        <v>198</v>
      </c>
      <c r="L71" s="21">
        <v>69</v>
      </c>
      <c r="M71" s="21">
        <v>14</v>
      </c>
      <c r="N71" s="21">
        <v>24</v>
      </c>
      <c r="O71" s="21">
        <v>4</v>
      </c>
      <c r="P71" s="21">
        <v>13</v>
      </c>
      <c r="Q71" s="21">
        <v>46</v>
      </c>
      <c r="R71" s="21">
        <v>25</v>
      </c>
      <c r="S71" s="37"/>
      <c r="T71" s="37"/>
      <c r="U71" s="37"/>
    </row>
    <row r="72" spans="1:21" ht="12.75" x14ac:dyDescent="0.2">
      <c r="A72" s="21" t="str">
        <f>IF(VLOOKUP(D72,'Draft Results (main sheet)'!$R$6:$S$13,2,FALSE)&gt;1,"X",IF(OR(IFERROR(MATCH(B72,'Draft Results (main sheet)'!$B$6:$B$13,0),0)&gt;0,IFERROR(MATCH(B72,'Draft Results (main sheet)'!$J$6:$J$13,0),0)&gt;0),"X",""))</f>
        <v>X</v>
      </c>
      <c r="B72" s="21" t="s">
        <v>98</v>
      </c>
      <c r="C72" s="21" t="s">
        <v>115</v>
      </c>
      <c r="D72" s="21" t="s">
        <v>47</v>
      </c>
      <c r="E72" s="21" t="s">
        <v>72</v>
      </c>
      <c r="F72" s="21">
        <v>3</v>
      </c>
      <c r="G72" s="21">
        <v>68</v>
      </c>
      <c r="H72" s="31">
        <f t="shared" si="2"/>
        <v>7</v>
      </c>
      <c r="I72" s="25">
        <f t="shared" si="3"/>
        <v>686</v>
      </c>
      <c r="J72" s="21">
        <v>115</v>
      </c>
      <c r="K72" s="21">
        <v>106</v>
      </c>
      <c r="L72" s="21">
        <v>82</v>
      </c>
      <c r="M72" s="21">
        <v>28</v>
      </c>
      <c r="N72" s="21">
        <v>23</v>
      </c>
      <c r="O72" s="21">
        <v>-2</v>
      </c>
      <c r="P72" s="21">
        <v>7</v>
      </c>
      <c r="Q72" s="21">
        <v>21</v>
      </c>
      <c r="R72" s="21">
        <v>17</v>
      </c>
      <c r="S72" s="37"/>
      <c r="T72" s="37"/>
      <c r="U72" s="37"/>
    </row>
    <row r="73" spans="1:21" ht="12.75" x14ac:dyDescent="0.2">
      <c r="A73" s="21" t="str">
        <f>IF(VLOOKUP(D73,'Draft Results (main sheet)'!$R$6:$S$13,2,FALSE)&gt;1,"X",IF(OR(IFERROR(MATCH(B73,'Draft Results (main sheet)'!$B$6:$B$13,0),0)&gt;0,IFERROR(MATCH(B73,'Draft Results (main sheet)'!$J$6:$J$13,0),0)&gt;0),"X",""))</f>
        <v>X</v>
      </c>
      <c r="B73" s="21" t="s">
        <v>150</v>
      </c>
      <c r="C73" s="21" t="s">
        <v>87</v>
      </c>
      <c r="D73" s="21" t="s">
        <v>44</v>
      </c>
      <c r="E73" s="21" t="s">
        <v>52</v>
      </c>
      <c r="F73" s="21">
        <v>4</v>
      </c>
      <c r="G73" s="21">
        <v>116</v>
      </c>
      <c r="H73" s="31">
        <f t="shared" si="2"/>
        <v>12</v>
      </c>
      <c r="I73" s="25">
        <f t="shared" si="3"/>
        <v>410</v>
      </c>
      <c r="J73" s="31">
        <v>116</v>
      </c>
      <c r="K73" s="31">
        <v>55</v>
      </c>
      <c r="L73" s="31">
        <v>79</v>
      </c>
      <c r="M73" s="31">
        <v>27</v>
      </c>
      <c r="N73" s="31">
        <v>39</v>
      </c>
      <c r="O73" s="21">
        <v>23</v>
      </c>
      <c r="P73" s="21">
        <v>11</v>
      </c>
      <c r="Q73" s="21">
        <v>31</v>
      </c>
      <c r="R73" s="21">
        <v>16</v>
      </c>
      <c r="S73" s="37"/>
      <c r="T73" s="37"/>
      <c r="U73" s="37"/>
    </row>
    <row r="74" spans="1:21" ht="12.75" x14ac:dyDescent="0.2">
      <c r="A74" s="21" t="str">
        <f>IF(VLOOKUP(D74,'Draft Results (main sheet)'!$R$6:$S$13,2,FALSE)&gt;1,"X",IF(OR(IFERROR(MATCH(B74,'Draft Results (main sheet)'!$B$6:$B$13,0),0)&gt;0,IFERROR(MATCH(B74,'Draft Results (main sheet)'!$J$6:$J$13,0),0)&gt;0),"X",""))</f>
        <v>X</v>
      </c>
      <c r="B74" s="21" t="s">
        <v>151</v>
      </c>
      <c r="C74" s="21" t="s">
        <v>38</v>
      </c>
      <c r="D74" s="21" t="s">
        <v>44</v>
      </c>
      <c r="E74" s="21" t="s">
        <v>35</v>
      </c>
      <c r="F74" s="21">
        <v>4</v>
      </c>
      <c r="G74" s="21">
        <v>117</v>
      </c>
      <c r="H74" s="31">
        <f t="shared" si="2"/>
        <v>12</v>
      </c>
      <c r="I74" s="25">
        <f t="shared" si="3"/>
        <v>410</v>
      </c>
      <c r="J74" s="21">
        <v>117</v>
      </c>
      <c r="K74" s="21">
        <v>779</v>
      </c>
      <c r="L74" s="21">
        <v>21</v>
      </c>
      <c r="M74" s="21">
        <v>4</v>
      </c>
      <c r="N74" s="21">
        <v>6</v>
      </c>
      <c r="O74" s="31">
        <v>1</v>
      </c>
      <c r="P74" s="31">
        <v>2</v>
      </c>
      <c r="Q74" s="31">
        <v>18</v>
      </c>
      <c r="R74" s="31">
        <v>2</v>
      </c>
    </row>
    <row r="75" spans="1:21" ht="12.75" x14ac:dyDescent="0.2">
      <c r="A75" s="21" t="str">
        <f>IF(VLOOKUP(D75,'Draft Results (main sheet)'!$R$6:$S$13,2,FALSE)&gt;1,"X",IF(OR(IFERROR(MATCH(B75,'Draft Results (main sheet)'!$B$6:$B$13,0),0)&gt;0,IFERROR(MATCH(B75,'Draft Results (main sheet)'!$J$6:$J$13,0),0)&gt;0),"X",""))</f>
        <v>X</v>
      </c>
      <c r="B75" s="21" t="s">
        <v>74</v>
      </c>
      <c r="C75" s="21" t="s">
        <v>66</v>
      </c>
      <c r="D75" s="21" t="s">
        <v>47</v>
      </c>
      <c r="E75" s="21" t="s">
        <v>55</v>
      </c>
      <c r="F75" s="21">
        <v>3</v>
      </c>
      <c r="G75" s="21">
        <v>148</v>
      </c>
      <c r="H75" s="31">
        <f t="shared" si="2"/>
        <v>15</v>
      </c>
      <c r="I75" s="25">
        <f t="shared" si="3"/>
        <v>200</v>
      </c>
      <c r="J75" s="31">
        <v>118</v>
      </c>
      <c r="K75" s="31">
        <v>119</v>
      </c>
      <c r="L75" s="31">
        <v>81</v>
      </c>
      <c r="M75" s="31">
        <v>21</v>
      </c>
      <c r="N75" s="31">
        <v>25</v>
      </c>
      <c r="O75" s="21">
        <v>16</v>
      </c>
      <c r="P75" s="21">
        <v>7</v>
      </c>
      <c r="Q75" s="21">
        <v>90</v>
      </c>
      <c r="R75" s="21">
        <v>60</v>
      </c>
      <c r="S75" s="37"/>
      <c r="T75" s="37"/>
      <c r="U75" s="37"/>
    </row>
    <row r="76" spans="1:21" ht="12.75" x14ac:dyDescent="0.2">
      <c r="A76" s="21" t="str">
        <f>IF(VLOOKUP(D76,'Draft Results (main sheet)'!$R$6:$S$13,2,FALSE)&gt;1,"X",IF(OR(IFERROR(MATCH(B76,'Draft Results (main sheet)'!$B$6:$B$13,0),0)&gt;0,IFERROR(MATCH(B76,'Draft Results (main sheet)'!$J$6:$J$13,0),0)&gt;0),"X",""))</f>
        <v>X</v>
      </c>
      <c r="B76" s="21" t="s">
        <v>152</v>
      </c>
      <c r="C76" s="21" t="s">
        <v>132</v>
      </c>
      <c r="D76" s="21" t="s">
        <v>29</v>
      </c>
      <c r="E76" s="21" t="s">
        <v>15</v>
      </c>
      <c r="F76" s="21">
        <v>2</v>
      </c>
      <c r="G76" s="21">
        <v>241</v>
      </c>
      <c r="H76" s="31">
        <f t="shared" si="2"/>
        <v>25</v>
      </c>
      <c r="I76" s="25">
        <f t="shared" si="3"/>
        <v>200</v>
      </c>
      <c r="J76" s="31">
        <v>123</v>
      </c>
      <c r="K76" s="31">
        <v>133</v>
      </c>
      <c r="L76" s="31">
        <v>41</v>
      </c>
      <c r="O76" s="37"/>
      <c r="P76" s="37"/>
      <c r="Q76" s="37"/>
      <c r="R76" s="37"/>
      <c r="S76" s="21">
        <v>23</v>
      </c>
      <c r="T76" s="21">
        <v>2.36</v>
      </c>
      <c r="U76" s="21">
        <v>0.92500000000000004</v>
      </c>
    </row>
    <row r="77" spans="1:21" ht="12.75" x14ac:dyDescent="0.2">
      <c r="A77" s="21" t="str">
        <f>IF(VLOOKUP(D77,'Draft Results (main sheet)'!$R$6:$S$13,2,FALSE)&gt;1,"X",IF(OR(IFERROR(MATCH(B77,'Draft Results (main sheet)'!$B$6:$B$13,0),0)&gt;0,IFERROR(MATCH(B77,'Draft Results (main sheet)'!$J$6:$J$13,0),0)&gt;0),"X",""))</f>
        <v>X</v>
      </c>
      <c r="B77" s="21" t="s">
        <v>153</v>
      </c>
      <c r="C77" s="21" t="s">
        <v>28</v>
      </c>
      <c r="D77" s="21" t="s">
        <v>34</v>
      </c>
      <c r="E77" s="21" t="s">
        <v>52</v>
      </c>
      <c r="F77" s="21">
        <v>4</v>
      </c>
      <c r="G77" s="21">
        <v>124</v>
      </c>
      <c r="H77" s="31">
        <f t="shared" si="2"/>
        <v>13</v>
      </c>
      <c r="I77" s="25">
        <f t="shared" si="3"/>
        <v>338</v>
      </c>
      <c r="J77" s="31">
        <v>124</v>
      </c>
      <c r="K77" s="31">
        <v>53</v>
      </c>
      <c r="L77" s="31">
        <v>82</v>
      </c>
      <c r="M77" s="31">
        <v>22</v>
      </c>
      <c r="N77" s="31">
        <v>29</v>
      </c>
      <c r="O77" s="21">
        <v>15</v>
      </c>
      <c r="P77" s="21">
        <v>15</v>
      </c>
      <c r="Q77" s="21">
        <v>160</v>
      </c>
      <c r="R77" s="21">
        <v>54</v>
      </c>
      <c r="S77" s="37"/>
      <c r="T77" s="37"/>
      <c r="U77" s="37"/>
    </row>
    <row r="78" spans="1:21" ht="12.75" x14ac:dyDescent="0.2">
      <c r="A78" s="21" t="str">
        <f>IF(VLOOKUP(D78,'Draft Results (main sheet)'!$R$6:$S$13,2,FALSE)&gt;1,"X",IF(OR(IFERROR(MATCH(B78,'Draft Results (main sheet)'!$B$6:$B$13,0),0)&gt;0,IFERROR(MATCH(B78,'Draft Results (main sheet)'!$J$6:$J$13,0),0)&gt;0),"X",""))</f>
        <v>X</v>
      </c>
      <c r="B78" s="21" t="s">
        <v>154</v>
      </c>
      <c r="C78" s="21" t="s">
        <v>108</v>
      </c>
      <c r="D78" s="21" t="s">
        <v>44</v>
      </c>
      <c r="E78" s="21" t="s">
        <v>30</v>
      </c>
      <c r="F78" s="21">
        <v>2</v>
      </c>
      <c r="G78" s="21">
        <v>63</v>
      </c>
      <c r="H78" s="31">
        <f t="shared" si="2"/>
        <v>7</v>
      </c>
      <c r="I78" s="25">
        <f t="shared" si="3"/>
        <v>686</v>
      </c>
      <c r="J78" s="21">
        <v>125</v>
      </c>
      <c r="K78" s="21">
        <v>148</v>
      </c>
      <c r="L78" s="21">
        <v>74</v>
      </c>
      <c r="M78" s="21">
        <v>11</v>
      </c>
      <c r="N78" s="21">
        <v>44</v>
      </c>
      <c r="O78" s="21">
        <v>0</v>
      </c>
      <c r="P78" s="21">
        <v>20</v>
      </c>
      <c r="Q78" s="21">
        <v>9</v>
      </c>
      <c r="R78" s="21">
        <v>19</v>
      </c>
      <c r="S78" s="37"/>
      <c r="T78" s="37"/>
      <c r="U78" s="37"/>
    </row>
    <row r="79" spans="1:21" ht="12.75" x14ac:dyDescent="0.2">
      <c r="A79" s="21" t="str">
        <f>IF(VLOOKUP(D79,'Draft Results (main sheet)'!$R$6:$S$13,2,FALSE)&gt;1,"X",IF(OR(IFERROR(MATCH(B79,'Draft Results (main sheet)'!$B$6:$B$13,0),0)&gt;0,IFERROR(MATCH(B79,'Draft Results (main sheet)'!$J$6:$J$13,0),0)&gt;0),"X",""))</f>
        <v>X</v>
      </c>
      <c r="B79" s="21" t="s">
        <v>155</v>
      </c>
      <c r="C79" s="21" t="s">
        <v>142</v>
      </c>
      <c r="D79" s="21" t="s">
        <v>47</v>
      </c>
      <c r="E79" s="21" t="s">
        <v>72</v>
      </c>
      <c r="F79" s="21">
        <v>3</v>
      </c>
      <c r="G79" s="21">
        <v>84</v>
      </c>
      <c r="H79" s="31">
        <f t="shared" si="2"/>
        <v>9</v>
      </c>
      <c r="I79" s="25">
        <f t="shared" si="3"/>
        <v>492</v>
      </c>
      <c r="J79" s="21">
        <v>126</v>
      </c>
      <c r="K79" s="21">
        <v>127</v>
      </c>
      <c r="L79" s="21">
        <v>81</v>
      </c>
      <c r="M79" s="21">
        <v>22</v>
      </c>
      <c r="N79" s="21">
        <v>34</v>
      </c>
      <c r="O79" s="21">
        <v>-9</v>
      </c>
      <c r="P79" s="21">
        <v>16</v>
      </c>
      <c r="Q79" s="21">
        <v>106</v>
      </c>
      <c r="R79" s="21">
        <v>24</v>
      </c>
      <c r="S79" s="37"/>
      <c r="T79" s="37"/>
      <c r="U79" s="37"/>
    </row>
    <row r="80" spans="1:21" ht="12.75" x14ac:dyDescent="0.2">
      <c r="A80" s="21" t="str">
        <f>IF(VLOOKUP(D80,'Draft Results (main sheet)'!$R$6:$S$13,2,FALSE)&gt;1,"X",IF(OR(IFERROR(MATCH(B80,'Draft Results (main sheet)'!$B$6:$B$13,0),0)&gt;0,IFERROR(MATCH(B80,'Draft Results (main sheet)'!$J$6:$J$13,0),0)&gt;0),"X",""))</f>
        <v>X</v>
      </c>
      <c r="B80" s="21" t="s">
        <v>156</v>
      </c>
      <c r="C80" s="21" t="s">
        <v>109</v>
      </c>
      <c r="D80" s="21" t="s">
        <v>44</v>
      </c>
      <c r="E80" s="21" t="s">
        <v>35</v>
      </c>
      <c r="F80" s="21">
        <v>4</v>
      </c>
      <c r="G80" s="21">
        <v>127</v>
      </c>
      <c r="H80" s="31">
        <f t="shared" si="2"/>
        <v>13</v>
      </c>
      <c r="I80" s="25">
        <f t="shared" si="3"/>
        <v>338</v>
      </c>
      <c r="J80" s="21">
        <v>127</v>
      </c>
      <c r="K80" s="21">
        <v>544</v>
      </c>
      <c r="L80" s="21">
        <v>33</v>
      </c>
      <c r="M80" s="21">
        <v>8</v>
      </c>
      <c r="N80" s="21">
        <v>14</v>
      </c>
      <c r="O80" s="31">
        <v>8</v>
      </c>
      <c r="P80" s="31">
        <v>5</v>
      </c>
      <c r="Q80" s="31">
        <v>26</v>
      </c>
      <c r="R80" s="31">
        <v>21</v>
      </c>
    </row>
    <row r="81" spans="1:21" ht="12.75" x14ac:dyDescent="0.2">
      <c r="A81" s="21" t="str">
        <f>IF(VLOOKUP(D81,'Draft Results (main sheet)'!$R$6:$S$13,2,FALSE)&gt;1,"X",IF(OR(IFERROR(MATCH(B81,'Draft Results (main sheet)'!$B$6:$B$13,0),0)&gt;0,IFERROR(MATCH(B81,'Draft Results (main sheet)'!$J$6:$J$13,0),0)&gt;0),"X",""))</f>
        <v>X</v>
      </c>
      <c r="B81" s="21" t="s">
        <v>157</v>
      </c>
      <c r="C81" s="21" t="s">
        <v>28</v>
      </c>
      <c r="D81" s="21" t="s">
        <v>44</v>
      </c>
      <c r="E81" s="21" t="s">
        <v>15</v>
      </c>
      <c r="F81" s="21">
        <v>2</v>
      </c>
      <c r="G81" s="21">
        <v>6</v>
      </c>
      <c r="H81" s="31">
        <f t="shared" si="2"/>
        <v>1</v>
      </c>
      <c r="I81" s="25">
        <f t="shared" si="3"/>
        <v>1563</v>
      </c>
      <c r="J81" s="21">
        <v>129</v>
      </c>
      <c r="K81" s="21">
        <v>39</v>
      </c>
      <c r="L81" s="21">
        <v>58</v>
      </c>
      <c r="M81" s="37"/>
      <c r="N81" s="37"/>
      <c r="O81" s="37"/>
      <c r="P81" s="37"/>
      <c r="Q81" s="37"/>
      <c r="R81" s="37"/>
      <c r="S81" s="21">
        <v>35</v>
      </c>
      <c r="T81" s="21">
        <v>2.29</v>
      </c>
      <c r="U81" s="21">
        <v>0.92100000000000004</v>
      </c>
    </row>
    <row r="82" spans="1:21" ht="12.75" x14ac:dyDescent="0.2">
      <c r="A82" s="21" t="str">
        <f>IF(VLOOKUP(D82,'Draft Results (main sheet)'!$R$6:$S$13,2,FALSE)&gt;1,"X",IF(OR(IFERROR(MATCH(B82,'Draft Results (main sheet)'!$B$6:$B$13,0),0)&gt;0,IFERROR(MATCH(B82,'Draft Results (main sheet)'!$J$6:$J$13,0),0)&gt;0),"X",""))</f>
        <v>X</v>
      </c>
      <c r="B82" s="21" t="s">
        <v>158</v>
      </c>
      <c r="C82" s="21" t="s">
        <v>54</v>
      </c>
      <c r="D82" s="21" t="s">
        <v>39</v>
      </c>
      <c r="E82" s="21" t="s">
        <v>52</v>
      </c>
      <c r="F82" s="21">
        <v>2</v>
      </c>
      <c r="G82" s="21">
        <v>129</v>
      </c>
      <c r="H82" s="31">
        <f t="shared" si="2"/>
        <v>13</v>
      </c>
      <c r="I82" s="25">
        <f t="shared" si="3"/>
        <v>220</v>
      </c>
      <c r="J82" s="31">
        <v>131</v>
      </c>
      <c r="K82" s="31">
        <v>91</v>
      </c>
      <c r="L82" s="31">
        <v>82</v>
      </c>
      <c r="M82" s="31">
        <v>22</v>
      </c>
      <c r="N82" s="31">
        <v>30</v>
      </c>
      <c r="O82" s="21">
        <v>15</v>
      </c>
      <c r="P82" s="21">
        <v>9</v>
      </c>
      <c r="Q82" s="21">
        <v>32</v>
      </c>
      <c r="R82" s="21">
        <v>43</v>
      </c>
      <c r="S82" s="37"/>
      <c r="T82" s="37"/>
      <c r="U82" s="37"/>
    </row>
    <row r="83" spans="1:21" ht="12.75" x14ac:dyDescent="0.2">
      <c r="A83" s="21" t="str">
        <f>IF(VLOOKUP(D83,'Draft Results (main sheet)'!$R$6:$S$13,2,FALSE)&gt;1,"X",IF(OR(IFERROR(MATCH(B83,'Draft Results (main sheet)'!$B$6:$B$13,0),0)&gt;0,IFERROR(MATCH(B83,'Draft Results (main sheet)'!$J$6:$J$13,0),0)&gt;0),"X",""))</f>
        <v>X</v>
      </c>
      <c r="B83" s="21" t="s">
        <v>159</v>
      </c>
      <c r="C83" s="21" t="s">
        <v>104</v>
      </c>
      <c r="D83" s="21" t="s">
        <v>51</v>
      </c>
      <c r="E83" s="21" t="s">
        <v>52</v>
      </c>
      <c r="F83" s="21">
        <v>2</v>
      </c>
      <c r="G83" s="21">
        <v>141</v>
      </c>
      <c r="H83" s="31">
        <f t="shared" si="2"/>
        <v>15</v>
      </c>
      <c r="I83" s="25">
        <f t="shared" si="3"/>
        <v>200</v>
      </c>
      <c r="J83" s="21">
        <v>133</v>
      </c>
      <c r="K83" s="21">
        <v>197</v>
      </c>
      <c r="L83" s="21">
        <v>64</v>
      </c>
      <c r="M83" s="21">
        <v>13</v>
      </c>
      <c r="N83" s="21">
        <v>20</v>
      </c>
      <c r="O83" s="31">
        <v>10</v>
      </c>
      <c r="P83" s="31">
        <v>9</v>
      </c>
      <c r="Q83" s="31">
        <v>37</v>
      </c>
      <c r="R83" s="31">
        <v>33</v>
      </c>
    </row>
    <row r="84" spans="1:21" ht="12.75" x14ac:dyDescent="0.2">
      <c r="A84" s="21" t="str">
        <f>IF(VLOOKUP(D84,'Draft Results (main sheet)'!$R$6:$S$13,2,FALSE)&gt;1,"X",IF(OR(IFERROR(MATCH(B84,'Draft Results (main sheet)'!$B$6:$B$13,0),0)&gt;0,IFERROR(MATCH(B84,'Draft Results (main sheet)'!$J$6:$J$13,0),0)&gt;0),"X",""))</f>
        <v>X</v>
      </c>
      <c r="B84" s="21" t="s">
        <v>160</v>
      </c>
      <c r="C84" s="21" t="s">
        <v>147</v>
      </c>
      <c r="D84" s="21" t="s">
        <v>75</v>
      </c>
      <c r="E84" s="21" t="s">
        <v>55</v>
      </c>
      <c r="F84" s="21">
        <v>2</v>
      </c>
      <c r="G84" s="21">
        <v>11</v>
      </c>
      <c r="H84" s="31">
        <f t="shared" si="2"/>
        <v>2</v>
      </c>
      <c r="I84" s="25">
        <f t="shared" si="3"/>
        <v>1383</v>
      </c>
      <c r="J84" s="21">
        <v>134</v>
      </c>
      <c r="K84" s="21">
        <v>125</v>
      </c>
      <c r="L84" s="21">
        <v>82</v>
      </c>
      <c r="M84" s="21">
        <v>13</v>
      </c>
      <c r="N84" s="21">
        <v>37</v>
      </c>
      <c r="O84" s="21">
        <v>-15</v>
      </c>
      <c r="P84" s="21">
        <v>22</v>
      </c>
      <c r="Q84" s="21">
        <v>54</v>
      </c>
      <c r="R84" s="21">
        <v>26</v>
      </c>
      <c r="S84" s="37"/>
      <c r="T84" s="37"/>
      <c r="U84" s="37"/>
    </row>
    <row r="85" spans="1:21" ht="12.75" x14ac:dyDescent="0.2">
      <c r="A85" s="21" t="str">
        <f>IF(VLOOKUP(D85,'Draft Results (main sheet)'!$R$6:$S$13,2,FALSE)&gt;1,"X",IF(OR(IFERROR(MATCH(B85,'Draft Results (main sheet)'!$B$6:$B$13,0),0)&gt;0,IFERROR(MATCH(B85,'Draft Results (main sheet)'!$J$6:$J$13,0),0)&gt;0),"X",""))</f>
        <v>X</v>
      </c>
      <c r="B85" s="21" t="s">
        <v>161</v>
      </c>
      <c r="C85" s="21" t="s">
        <v>132</v>
      </c>
      <c r="D85" s="21" t="s">
        <v>29</v>
      </c>
      <c r="E85" s="21" t="s">
        <v>15</v>
      </c>
      <c r="F85" s="21">
        <v>2</v>
      </c>
      <c r="G85" s="21">
        <v>47</v>
      </c>
      <c r="H85" s="31">
        <f t="shared" si="2"/>
        <v>5</v>
      </c>
      <c r="I85" s="25">
        <f t="shared" si="3"/>
        <v>927</v>
      </c>
      <c r="J85" s="21">
        <v>135</v>
      </c>
      <c r="K85" s="21">
        <v>105</v>
      </c>
      <c r="L85" s="21">
        <v>36</v>
      </c>
      <c r="M85" s="37"/>
      <c r="N85" s="37"/>
      <c r="O85" s="37"/>
      <c r="P85" s="37"/>
      <c r="Q85" s="37"/>
      <c r="R85" s="37"/>
      <c r="S85" s="21">
        <v>18</v>
      </c>
      <c r="T85" s="21">
        <v>2.2999999999999998</v>
      </c>
      <c r="U85" s="21">
        <v>0.91900000000000004</v>
      </c>
    </row>
    <row r="86" spans="1:21" ht="12.75" x14ac:dyDescent="0.2">
      <c r="A86" s="21" t="str">
        <f>IF(VLOOKUP(D86,'Draft Results (main sheet)'!$R$6:$S$13,2,FALSE)&gt;1,"X",IF(OR(IFERROR(MATCH(B86,'Draft Results (main sheet)'!$B$6:$B$13,0),0)&gt;0,IFERROR(MATCH(B86,'Draft Results (main sheet)'!$J$6:$J$13,0),0)&gt;0),"X",""))</f>
        <v>X</v>
      </c>
      <c r="B86" s="21" t="s">
        <v>162</v>
      </c>
      <c r="C86" s="21" t="s">
        <v>82</v>
      </c>
      <c r="D86" s="21" t="s">
        <v>39</v>
      </c>
      <c r="E86" s="21" t="s">
        <v>42</v>
      </c>
      <c r="F86" s="21">
        <v>2</v>
      </c>
      <c r="G86" s="21">
        <v>65</v>
      </c>
      <c r="H86" s="31">
        <f t="shared" si="2"/>
        <v>7</v>
      </c>
      <c r="I86" s="25">
        <f t="shared" si="3"/>
        <v>686</v>
      </c>
      <c r="J86" s="21">
        <v>136</v>
      </c>
      <c r="K86" s="21">
        <v>428</v>
      </c>
      <c r="L86" s="21">
        <v>57</v>
      </c>
      <c r="M86" s="21">
        <v>17</v>
      </c>
      <c r="N86" s="21">
        <v>25</v>
      </c>
      <c r="O86" s="21">
        <v>-13</v>
      </c>
      <c r="P86" s="21">
        <v>12</v>
      </c>
      <c r="Q86" s="21">
        <v>48</v>
      </c>
      <c r="R86" s="21">
        <v>22</v>
      </c>
      <c r="S86" s="37"/>
      <c r="T86" s="37"/>
      <c r="U86" s="37"/>
    </row>
    <row r="87" spans="1:21" ht="12.75" x14ac:dyDescent="0.2">
      <c r="A87" s="21" t="str">
        <f>IF(VLOOKUP(D87,'Draft Results (main sheet)'!$R$6:$S$13,2,FALSE)&gt;1,"X",IF(OR(IFERROR(MATCH(B87,'Draft Results (main sheet)'!$B$6:$B$13,0),0)&gt;0,IFERROR(MATCH(B87,'Draft Results (main sheet)'!$J$6:$J$13,0),0)&gt;0),"X",""))</f>
        <v>X</v>
      </c>
      <c r="B87" s="21" t="s">
        <v>163</v>
      </c>
      <c r="C87" s="21" t="s">
        <v>80</v>
      </c>
      <c r="D87" s="21" t="s">
        <v>51</v>
      </c>
      <c r="E87" s="21" t="s">
        <v>30</v>
      </c>
      <c r="F87" s="21">
        <v>2</v>
      </c>
      <c r="G87" s="21">
        <v>165</v>
      </c>
      <c r="H87" s="31">
        <f t="shared" si="2"/>
        <v>17</v>
      </c>
      <c r="I87" s="25">
        <f t="shared" si="3"/>
        <v>200</v>
      </c>
      <c r="J87" s="21">
        <v>137</v>
      </c>
      <c r="K87" s="21">
        <v>59</v>
      </c>
      <c r="L87" s="21">
        <v>80</v>
      </c>
      <c r="M87" s="21">
        <v>27</v>
      </c>
      <c r="N87" s="21">
        <v>31</v>
      </c>
      <c r="O87" s="21">
        <v>12</v>
      </c>
      <c r="P87" s="21">
        <v>22</v>
      </c>
      <c r="Q87" s="21">
        <v>103</v>
      </c>
      <c r="R87" s="21">
        <v>23</v>
      </c>
      <c r="S87" s="37"/>
      <c r="T87" s="37"/>
      <c r="U87" s="37"/>
    </row>
    <row r="88" spans="1:21" ht="12.75" x14ac:dyDescent="0.2">
      <c r="A88" s="21" t="str">
        <f>IF(VLOOKUP(D88,'Draft Results (main sheet)'!$R$6:$S$13,2,FALSE)&gt;1,"X",IF(OR(IFERROR(MATCH(B88,'Draft Results (main sheet)'!$B$6:$B$13,0),0)&gt;0,IFERROR(MATCH(B88,'Draft Results (main sheet)'!$J$6:$J$13,0),0)&gt;0),"X",""))</f>
        <v>X</v>
      </c>
      <c r="B88" s="21" t="s">
        <v>164</v>
      </c>
      <c r="C88" s="21" t="s">
        <v>66</v>
      </c>
      <c r="D88" s="21" t="s">
        <v>39</v>
      </c>
      <c r="E88" s="21" t="s">
        <v>64</v>
      </c>
      <c r="F88" s="21">
        <v>2</v>
      </c>
      <c r="G88" s="21">
        <v>241</v>
      </c>
      <c r="H88" s="31">
        <f t="shared" si="2"/>
        <v>25</v>
      </c>
      <c r="I88" s="25">
        <f t="shared" si="3"/>
        <v>200</v>
      </c>
      <c r="J88" s="21">
        <v>139</v>
      </c>
      <c r="K88" s="21">
        <v>178</v>
      </c>
      <c r="L88" s="21">
        <v>67</v>
      </c>
      <c r="M88" s="21">
        <v>8</v>
      </c>
      <c r="N88" s="21">
        <v>31</v>
      </c>
      <c r="O88" s="21">
        <v>15</v>
      </c>
      <c r="P88" s="21">
        <v>10</v>
      </c>
      <c r="Q88" s="21">
        <v>47</v>
      </c>
      <c r="R88" s="21">
        <v>129</v>
      </c>
      <c r="S88" s="37"/>
      <c r="T88" s="37"/>
      <c r="U88" s="37"/>
    </row>
    <row r="89" spans="1:21" ht="12.75" x14ac:dyDescent="0.2">
      <c r="A89" s="21" t="str">
        <f>IF(VLOOKUP(D89,'Draft Results (main sheet)'!$R$6:$S$13,2,FALSE)&gt;1,"X",IF(OR(IFERROR(MATCH(B89,'Draft Results (main sheet)'!$B$6:$B$13,0),0)&gt;0,IFERROR(MATCH(B89,'Draft Results (main sheet)'!$J$6:$J$13,0),0)&gt;0),"X",""))</f>
        <v>X</v>
      </c>
      <c r="B89" s="21" t="s">
        <v>165</v>
      </c>
      <c r="C89" s="21" t="s">
        <v>80</v>
      </c>
      <c r="D89" s="21" t="s">
        <v>39</v>
      </c>
      <c r="E89" s="21" t="s">
        <v>35</v>
      </c>
      <c r="F89" s="21">
        <v>2</v>
      </c>
      <c r="G89" s="21">
        <v>104</v>
      </c>
      <c r="H89" s="31">
        <f t="shared" si="2"/>
        <v>11</v>
      </c>
      <c r="I89" s="25">
        <f t="shared" si="3"/>
        <v>338</v>
      </c>
      <c r="J89" s="31">
        <v>141</v>
      </c>
      <c r="K89" s="31">
        <v>129</v>
      </c>
      <c r="L89" s="31">
        <v>79</v>
      </c>
      <c r="M89" s="31">
        <v>21</v>
      </c>
      <c r="N89" s="31">
        <v>22</v>
      </c>
      <c r="O89" s="21">
        <v>10</v>
      </c>
      <c r="P89" s="21">
        <v>8</v>
      </c>
      <c r="Q89" s="21">
        <v>177</v>
      </c>
      <c r="R89" s="21">
        <v>33</v>
      </c>
      <c r="S89" s="37"/>
      <c r="T89" s="37"/>
      <c r="U89" s="37"/>
    </row>
    <row r="90" spans="1:21" ht="12.75" x14ac:dyDescent="0.2">
      <c r="A90" s="21" t="str">
        <f>IF(VLOOKUP(D90,'Draft Results (main sheet)'!$R$6:$S$13,2,FALSE)&gt;1,"X",IF(OR(IFERROR(MATCH(B90,'Draft Results (main sheet)'!$B$6:$B$13,0),0)&gt;0,IFERROR(MATCH(B90,'Draft Results (main sheet)'!$J$6:$J$13,0),0)&gt;0),"X",""))</f>
        <v>X</v>
      </c>
      <c r="B90" s="21" t="s">
        <v>102</v>
      </c>
      <c r="C90" s="21" t="s">
        <v>120</v>
      </c>
      <c r="D90" s="21" t="s">
        <v>75</v>
      </c>
      <c r="E90" s="21" t="s">
        <v>15</v>
      </c>
      <c r="F90" s="21">
        <v>2</v>
      </c>
      <c r="G90" s="21">
        <v>67</v>
      </c>
      <c r="H90" s="31">
        <f t="shared" si="2"/>
        <v>7</v>
      </c>
      <c r="I90" s="25">
        <f t="shared" si="3"/>
        <v>686</v>
      </c>
      <c r="J90" s="21">
        <v>142</v>
      </c>
      <c r="K90" s="21">
        <v>374</v>
      </c>
      <c r="L90" s="21">
        <v>37</v>
      </c>
      <c r="M90" s="37"/>
      <c r="N90" s="37"/>
      <c r="O90" s="37"/>
      <c r="P90" s="37"/>
      <c r="Q90" s="37"/>
      <c r="R90" s="37"/>
      <c r="S90" s="21">
        <v>15</v>
      </c>
      <c r="T90" s="21">
        <v>2.75</v>
      </c>
      <c r="U90" s="21">
        <v>0.90800000000000003</v>
      </c>
    </row>
    <row r="91" spans="1:21" ht="12.75" x14ac:dyDescent="0.2">
      <c r="A91" s="21" t="str">
        <f>IF(VLOOKUP(D91,'Draft Results (main sheet)'!$R$6:$S$13,2,FALSE)&gt;1,"X",IF(OR(IFERROR(MATCH(B91,'Draft Results (main sheet)'!$B$6:$B$13,0),0)&gt;0,IFERROR(MATCH(B91,'Draft Results (main sheet)'!$J$6:$J$13,0),0)&gt;0),"X",""))</f>
        <v>X</v>
      </c>
      <c r="B91" s="21" t="s">
        <v>166</v>
      </c>
      <c r="C91" s="21" t="s">
        <v>109</v>
      </c>
      <c r="D91" s="21" t="s">
        <v>75</v>
      </c>
      <c r="E91" s="21" t="s">
        <v>64</v>
      </c>
      <c r="F91" s="21">
        <v>4</v>
      </c>
      <c r="G91" s="21">
        <v>52</v>
      </c>
      <c r="H91" s="31">
        <f t="shared" si="2"/>
        <v>6</v>
      </c>
      <c r="I91" s="25">
        <f t="shared" si="3"/>
        <v>1065</v>
      </c>
      <c r="J91" s="21">
        <v>143</v>
      </c>
      <c r="K91" s="21">
        <v>225</v>
      </c>
      <c r="L91" s="21">
        <v>73</v>
      </c>
      <c r="M91" s="21">
        <v>7</v>
      </c>
      <c r="N91" s="21">
        <v>30</v>
      </c>
      <c r="O91" s="21">
        <v>10</v>
      </c>
      <c r="P91" s="21">
        <v>5</v>
      </c>
      <c r="Q91" s="21">
        <v>48</v>
      </c>
      <c r="R91" s="21">
        <v>136</v>
      </c>
      <c r="S91" s="37"/>
      <c r="T91" s="37"/>
      <c r="U91" s="37"/>
    </row>
    <row r="92" spans="1:21" ht="12.75" x14ac:dyDescent="0.2">
      <c r="A92" s="21" t="str">
        <f>IF(VLOOKUP(D92,'Draft Results (main sheet)'!$R$6:$S$13,2,FALSE)&gt;1,"X",IF(OR(IFERROR(MATCH(B92,'Draft Results (main sheet)'!$B$6:$B$13,0),0)&gt;0,IFERROR(MATCH(B92,'Draft Results (main sheet)'!$J$6:$J$13,0),0)&gt;0),"X",""))</f>
        <v>X</v>
      </c>
      <c r="B92" s="21" t="s">
        <v>167</v>
      </c>
      <c r="C92" s="21" t="s">
        <v>66</v>
      </c>
      <c r="D92" s="21" t="s">
        <v>51</v>
      </c>
      <c r="E92" s="21" t="s">
        <v>55</v>
      </c>
      <c r="F92" s="21">
        <v>2</v>
      </c>
      <c r="G92" s="21">
        <v>101</v>
      </c>
      <c r="H92" s="31">
        <f t="shared" si="2"/>
        <v>11</v>
      </c>
      <c r="I92" s="25">
        <f t="shared" si="3"/>
        <v>338</v>
      </c>
      <c r="J92" s="31">
        <v>144</v>
      </c>
      <c r="K92" s="31">
        <v>145</v>
      </c>
      <c r="L92" s="31">
        <v>82</v>
      </c>
      <c r="M92" s="31">
        <v>25</v>
      </c>
      <c r="N92" s="31">
        <v>23</v>
      </c>
      <c r="O92" s="21">
        <v>-22</v>
      </c>
      <c r="P92" s="21">
        <v>25</v>
      </c>
      <c r="Q92" s="21">
        <v>64</v>
      </c>
      <c r="R92" s="21">
        <v>36</v>
      </c>
      <c r="S92" s="37"/>
      <c r="T92" s="37"/>
      <c r="U92" s="37"/>
    </row>
    <row r="93" spans="1:21" ht="12.75" x14ac:dyDescent="0.2">
      <c r="A93" s="21" t="str">
        <f>IF(VLOOKUP(D93,'Draft Results (main sheet)'!$R$6:$S$13,2,FALSE)&gt;1,"X",IF(OR(IFERROR(MATCH(B93,'Draft Results (main sheet)'!$B$6:$B$13,0),0)&gt;0,IFERROR(MATCH(B93,'Draft Results (main sheet)'!$J$6:$J$13,0),0)&gt;0),"X",""))</f>
        <v>X</v>
      </c>
      <c r="B93" s="21" t="s">
        <v>168</v>
      </c>
      <c r="C93" s="21" t="s">
        <v>59</v>
      </c>
      <c r="D93" s="21" t="s">
        <v>47</v>
      </c>
      <c r="E93" s="21" t="s">
        <v>52</v>
      </c>
      <c r="F93" s="21">
        <v>3</v>
      </c>
      <c r="G93" s="21">
        <v>241</v>
      </c>
      <c r="H93" s="31">
        <f t="shared" si="2"/>
        <v>25</v>
      </c>
      <c r="I93" s="25">
        <f t="shared" si="3"/>
        <v>200</v>
      </c>
      <c r="J93" s="31">
        <v>147</v>
      </c>
      <c r="K93" s="31">
        <v>161</v>
      </c>
      <c r="L93" s="31">
        <v>53</v>
      </c>
      <c r="M93" s="31">
        <v>19</v>
      </c>
      <c r="N93" s="31">
        <v>21</v>
      </c>
      <c r="O93" s="21">
        <v>13</v>
      </c>
      <c r="P93" s="21">
        <v>10</v>
      </c>
      <c r="Q93" s="21">
        <v>43</v>
      </c>
      <c r="R93" s="21">
        <v>25</v>
      </c>
      <c r="S93" s="37"/>
      <c r="T93" s="37"/>
      <c r="U93" s="37"/>
    </row>
    <row r="94" spans="1:21" ht="12.75" x14ac:dyDescent="0.2">
      <c r="A94" s="21" t="str">
        <f>IF(VLOOKUP(D94,'Draft Results (main sheet)'!$R$6:$S$13,2,FALSE)&gt;1,"X",IF(OR(IFERROR(MATCH(B94,'Draft Results (main sheet)'!$B$6:$B$13,0),0)&gt;0,IFERROR(MATCH(B94,'Draft Results (main sheet)'!$J$6:$J$13,0),0)&gt;0),"X",""))</f>
        <v>X</v>
      </c>
      <c r="B94" s="21" t="s">
        <v>169</v>
      </c>
      <c r="C94" s="21" t="s">
        <v>144</v>
      </c>
      <c r="D94" s="21" t="s">
        <v>34</v>
      </c>
      <c r="E94" s="21" t="s">
        <v>55</v>
      </c>
      <c r="F94" s="21">
        <v>2</v>
      </c>
      <c r="G94" s="21">
        <v>241</v>
      </c>
      <c r="H94" s="31">
        <f t="shared" si="2"/>
        <v>25</v>
      </c>
      <c r="I94" s="25">
        <f t="shared" si="3"/>
        <v>200</v>
      </c>
      <c r="J94" s="31">
        <v>148</v>
      </c>
      <c r="K94" s="31">
        <v>243</v>
      </c>
      <c r="L94" s="31">
        <v>42</v>
      </c>
      <c r="M94" s="31">
        <v>14</v>
      </c>
      <c r="N94" s="31">
        <v>24</v>
      </c>
      <c r="O94" s="21">
        <v>15</v>
      </c>
      <c r="P94" s="21">
        <v>10</v>
      </c>
      <c r="Q94" s="21">
        <v>15</v>
      </c>
      <c r="R94" s="21">
        <v>13</v>
      </c>
      <c r="S94" s="37"/>
      <c r="T94" s="37"/>
      <c r="U94" s="37"/>
    </row>
    <row r="95" spans="1:21" ht="12.75" x14ac:dyDescent="0.2">
      <c r="A95" s="21" t="str">
        <f>IF(VLOOKUP(D95,'Draft Results (main sheet)'!$R$6:$S$13,2,FALSE)&gt;1,"X",IF(OR(IFERROR(MATCH(B95,'Draft Results (main sheet)'!$B$6:$B$13,0),0)&gt;0,IFERROR(MATCH(B95,'Draft Results (main sheet)'!$J$6:$J$13,0),0)&gt;0),"X",""))</f>
        <v>X</v>
      </c>
      <c r="B95" s="21" t="s">
        <v>170</v>
      </c>
      <c r="C95" s="21" t="s">
        <v>57</v>
      </c>
      <c r="D95" s="21" t="s">
        <v>44</v>
      </c>
      <c r="E95" s="21" t="s">
        <v>64</v>
      </c>
      <c r="F95" s="21">
        <v>2</v>
      </c>
      <c r="G95" s="21">
        <v>241</v>
      </c>
      <c r="H95" s="31">
        <f t="shared" si="2"/>
        <v>25</v>
      </c>
      <c r="I95" s="25">
        <f t="shared" si="3"/>
        <v>200</v>
      </c>
      <c r="J95" s="21">
        <v>150</v>
      </c>
      <c r="K95" s="21">
        <v>192</v>
      </c>
      <c r="L95" s="21">
        <v>78</v>
      </c>
      <c r="M95" s="21">
        <v>10</v>
      </c>
      <c r="N95" s="21">
        <v>21</v>
      </c>
      <c r="O95" s="21">
        <v>16</v>
      </c>
      <c r="P95" s="21">
        <v>13</v>
      </c>
      <c r="Q95" s="21">
        <v>164</v>
      </c>
      <c r="R95" s="21">
        <v>182</v>
      </c>
      <c r="S95" s="37"/>
      <c r="T95" s="37"/>
      <c r="U95" s="37"/>
    </row>
    <row r="96" spans="1:21" ht="12.75" x14ac:dyDescent="0.2">
      <c r="A96" s="21" t="str">
        <f>IF(VLOOKUP(D96,'Draft Results (main sheet)'!$R$6:$S$13,2,FALSE)&gt;1,"X",IF(OR(IFERROR(MATCH(B96,'Draft Results (main sheet)'!$B$6:$B$13,0),0)&gt;0,IFERROR(MATCH(B96,'Draft Results (main sheet)'!$J$6:$J$13,0),0)&gt;0),"X",""))</f>
        <v>X</v>
      </c>
      <c r="B96" s="21" t="s">
        <v>171</v>
      </c>
      <c r="C96" s="21" t="s">
        <v>80</v>
      </c>
      <c r="D96" s="21" t="s">
        <v>47</v>
      </c>
      <c r="E96" s="21" t="s">
        <v>64</v>
      </c>
      <c r="F96" s="21">
        <v>2</v>
      </c>
      <c r="G96" s="21">
        <v>108</v>
      </c>
      <c r="H96" s="31">
        <f t="shared" si="2"/>
        <v>11</v>
      </c>
      <c r="I96" s="25">
        <f t="shared" si="3"/>
        <v>338</v>
      </c>
      <c r="J96" s="31">
        <v>153</v>
      </c>
      <c r="K96" s="31">
        <v>203</v>
      </c>
      <c r="L96" s="31">
        <v>73</v>
      </c>
      <c r="M96" s="31">
        <v>9</v>
      </c>
      <c r="N96" s="31">
        <v>25</v>
      </c>
      <c r="O96" s="21">
        <v>26</v>
      </c>
      <c r="P96" s="21">
        <v>9</v>
      </c>
      <c r="Q96" s="21">
        <v>98</v>
      </c>
      <c r="R96" s="21">
        <v>138</v>
      </c>
      <c r="S96" s="37"/>
      <c r="T96" s="37"/>
      <c r="U96" s="37"/>
    </row>
    <row r="97" spans="1:21" ht="12.75" x14ac:dyDescent="0.2">
      <c r="A97" s="21" t="str">
        <f>IF(VLOOKUP(D97,'Draft Results (main sheet)'!$R$6:$S$13,2,FALSE)&gt;1,"X",IF(OR(IFERROR(MATCH(B97,'Draft Results (main sheet)'!$B$6:$B$13,0),0)&gt;0,IFERROR(MATCH(B97,'Draft Results (main sheet)'!$J$6:$J$13,0),0)&gt;0),"X",""))</f>
        <v>X</v>
      </c>
      <c r="B97" s="21" t="s">
        <v>84</v>
      </c>
      <c r="C97" s="21" t="s">
        <v>91</v>
      </c>
      <c r="D97" s="21" t="s">
        <v>34</v>
      </c>
      <c r="E97" s="21" t="s">
        <v>15</v>
      </c>
      <c r="F97" s="21">
        <v>2</v>
      </c>
      <c r="G97" s="21">
        <v>241</v>
      </c>
      <c r="H97" s="31">
        <f t="shared" si="2"/>
        <v>25</v>
      </c>
      <c r="I97" s="25">
        <f t="shared" si="3"/>
        <v>200</v>
      </c>
      <c r="J97" s="21">
        <v>154</v>
      </c>
      <c r="K97" s="21">
        <v>154</v>
      </c>
      <c r="L97" s="21">
        <v>56</v>
      </c>
      <c r="M97" s="37"/>
      <c r="N97" s="37"/>
      <c r="O97" s="37"/>
      <c r="P97" s="37"/>
      <c r="Q97" s="37"/>
      <c r="R97" s="37"/>
      <c r="S97" s="21">
        <v>21</v>
      </c>
      <c r="T97" s="21">
        <v>2.5499999999999998</v>
      </c>
      <c r="U97" s="21">
        <v>0.91700000000000004</v>
      </c>
    </row>
    <row r="98" spans="1:21" ht="12.75" x14ac:dyDescent="0.2">
      <c r="A98" s="21" t="str">
        <f>IF(VLOOKUP(D98,'Draft Results (main sheet)'!$R$6:$S$13,2,FALSE)&gt;1,"X",IF(OR(IFERROR(MATCH(B98,'Draft Results (main sheet)'!$B$6:$B$13,0),0)&gt;0,IFERROR(MATCH(B98,'Draft Results (main sheet)'!$J$6:$J$13,0),0)&gt;0),"X",""))</f>
        <v>X</v>
      </c>
      <c r="B98" s="21" t="s">
        <v>172</v>
      </c>
      <c r="C98" s="21" t="s">
        <v>28</v>
      </c>
      <c r="D98" s="21" t="s">
        <v>51</v>
      </c>
      <c r="E98" s="21" t="s">
        <v>35</v>
      </c>
      <c r="F98" s="21">
        <v>2</v>
      </c>
      <c r="G98" s="21">
        <v>149</v>
      </c>
      <c r="H98" s="31">
        <f t="shared" si="2"/>
        <v>15</v>
      </c>
      <c r="I98" s="25">
        <f t="shared" si="3"/>
        <v>200</v>
      </c>
      <c r="J98" s="31">
        <v>155</v>
      </c>
      <c r="K98" s="31">
        <v>122</v>
      </c>
      <c r="L98" s="31">
        <v>80</v>
      </c>
      <c r="M98" s="31">
        <v>17</v>
      </c>
      <c r="N98" s="31">
        <v>23</v>
      </c>
      <c r="O98" s="21">
        <v>29</v>
      </c>
      <c r="P98" s="21">
        <v>6</v>
      </c>
      <c r="Q98" s="21">
        <v>264</v>
      </c>
      <c r="R98" s="21">
        <v>33</v>
      </c>
      <c r="S98" s="37"/>
      <c r="T98" s="37"/>
      <c r="U98" s="37"/>
    </row>
    <row r="99" spans="1:21" ht="12.75" x14ac:dyDescent="0.2">
      <c r="A99" s="21" t="str">
        <f>IF(VLOOKUP(D99,'Draft Results (main sheet)'!$R$6:$S$13,2,FALSE)&gt;1,"X",IF(OR(IFERROR(MATCH(B99,'Draft Results (main sheet)'!$B$6:$B$13,0),0)&gt;0,IFERROR(MATCH(B99,'Draft Results (main sheet)'!$J$6:$J$13,0),0)&gt;0),"X",""))</f>
        <v>X</v>
      </c>
      <c r="B99" s="21" t="s">
        <v>173</v>
      </c>
      <c r="C99" s="21" t="s">
        <v>33</v>
      </c>
      <c r="D99" s="21" t="s">
        <v>34</v>
      </c>
      <c r="E99" s="21" t="s">
        <v>15</v>
      </c>
      <c r="F99" s="21">
        <v>2</v>
      </c>
      <c r="G99" s="21">
        <v>144</v>
      </c>
      <c r="H99" s="31">
        <f t="shared" si="2"/>
        <v>15</v>
      </c>
      <c r="I99" s="25">
        <f t="shared" si="3"/>
        <v>200</v>
      </c>
      <c r="J99" s="21">
        <v>158</v>
      </c>
      <c r="K99" s="21">
        <v>160</v>
      </c>
      <c r="L99" s="21">
        <v>48</v>
      </c>
      <c r="M99" s="37"/>
      <c r="N99" s="37"/>
      <c r="O99" s="37"/>
      <c r="P99" s="37"/>
      <c r="Q99" s="37"/>
      <c r="R99" s="37"/>
      <c r="S99" s="21">
        <v>25</v>
      </c>
      <c r="T99" s="21">
        <v>2.67</v>
      </c>
      <c r="U99" s="21">
        <v>0.90500000000000003</v>
      </c>
    </row>
    <row r="100" spans="1:21" ht="12.75" x14ac:dyDescent="0.2">
      <c r="A100" s="21" t="str">
        <f>IF(VLOOKUP(D100,'Draft Results (main sheet)'!$R$6:$S$13,2,FALSE)&gt;1,"X",IF(OR(IFERROR(MATCH(B100,'Draft Results (main sheet)'!$B$6:$B$13,0),0)&gt;0,IFERROR(MATCH(B100,'Draft Results (main sheet)'!$J$6:$J$13,0),0)&gt;0),"X",""))</f>
        <v>X</v>
      </c>
      <c r="B100" s="21" t="s">
        <v>174</v>
      </c>
      <c r="C100" s="21" t="s">
        <v>77</v>
      </c>
      <c r="D100" s="21" t="s">
        <v>51</v>
      </c>
      <c r="E100" s="21" t="s">
        <v>72</v>
      </c>
      <c r="F100" s="21">
        <v>2</v>
      </c>
      <c r="G100" s="21">
        <v>221</v>
      </c>
      <c r="H100" s="31">
        <f t="shared" si="2"/>
        <v>23</v>
      </c>
      <c r="I100" s="25">
        <f t="shared" si="3"/>
        <v>200</v>
      </c>
      <c r="J100" s="21">
        <v>159</v>
      </c>
      <c r="K100" s="21">
        <v>503</v>
      </c>
      <c r="L100" s="21">
        <v>51</v>
      </c>
      <c r="M100" s="21">
        <v>15</v>
      </c>
      <c r="N100" s="21">
        <v>11</v>
      </c>
      <c r="O100" s="21">
        <v>3</v>
      </c>
      <c r="P100" s="21">
        <v>1</v>
      </c>
      <c r="Q100" s="21">
        <v>52</v>
      </c>
      <c r="R100" s="21">
        <v>15</v>
      </c>
      <c r="S100" s="37"/>
      <c r="T100" s="37"/>
      <c r="U100" s="37"/>
    </row>
    <row r="101" spans="1:21" ht="12.75" x14ac:dyDescent="0.2">
      <c r="A101" s="21" t="str">
        <f>IF(VLOOKUP(D101,'Draft Results (main sheet)'!$R$6:$S$13,2,FALSE)&gt;1,"X",IF(OR(IFERROR(MATCH(B101,'Draft Results (main sheet)'!$B$6:$B$13,0),0)&gt;0,IFERROR(MATCH(B101,'Draft Results (main sheet)'!$J$6:$J$13,0),0)&gt;0),"X",""))</f>
        <v>X</v>
      </c>
      <c r="B101" s="21" t="s">
        <v>175</v>
      </c>
      <c r="C101" s="21" t="s">
        <v>38</v>
      </c>
      <c r="D101" s="21" t="s">
        <v>29</v>
      </c>
      <c r="E101" s="21" t="s">
        <v>35</v>
      </c>
      <c r="F101" s="21">
        <v>3</v>
      </c>
      <c r="G101" s="21">
        <v>104</v>
      </c>
      <c r="H101" s="31">
        <f t="shared" si="2"/>
        <v>11</v>
      </c>
      <c r="I101" s="25">
        <f t="shared" si="3"/>
        <v>338</v>
      </c>
      <c r="J101" s="21">
        <v>161</v>
      </c>
      <c r="K101" s="21">
        <v>362</v>
      </c>
      <c r="L101" s="21">
        <v>62</v>
      </c>
      <c r="M101" s="21">
        <v>16</v>
      </c>
      <c r="N101" s="21">
        <v>24</v>
      </c>
      <c r="O101" s="21">
        <v>10</v>
      </c>
      <c r="P101" s="21">
        <v>7</v>
      </c>
      <c r="Q101" s="21">
        <v>108</v>
      </c>
      <c r="R101" s="21">
        <v>39</v>
      </c>
      <c r="S101" s="37"/>
      <c r="T101" s="37"/>
      <c r="U101" s="37"/>
    </row>
    <row r="102" spans="1:21" ht="12.75" x14ac:dyDescent="0.2">
      <c r="A102" s="21" t="str">
        <f>IF(VLOOKUP(D102,'Draft Results (main sheet)'!$R$6:$S$13,2,FALSE)&gt;1,"X",IF(OR(IFERROR(MATCH(B102,'Draft Results (main sheet)'!$B$6:$B$13,0),0)&gt;0,IFERROR(MATCH(B102,'Draft Results (main sheet)'!$J$6:$J$13,0),0)&gt;0),"X",""))</f>
        <v>X</v>
      </c>
      <c r="B102" s="21" t="s">
        <v>176</v>
      </c>
      <c r="C102" s="21" t="s">
        <v>54</v>
      </c>
      <c r="D102" s="21" t="s">
        <v>29</v>
      </c>
      <c r="E102" s="21" t="s">
        <v>35</v>
      </c>
      <c r="F102" s="21">
        <v>2</v>
      </c>
      <c r="G102" s="21">
        <v>241</v>
      </c>
      <c r="H102" s="31">
        <f t="shared" si="2"/>
        <v>25</v>
      </c>
      <c r="I102" s="25">
        <f t="shared" si="3"/>
        <v>200</v>
      </c>
      <c r="J102" s="21">
        <v>162</v>
      </c>
      <c r="K102" s="21">
        <v>431</v>
      </c>
      <c r="L102" s="21">
        <v>79</v>
      </c>
      <c r="M102" s="21">
        <v>17</v>
      </c>
      <c r="N102" s="21">
        <v>21</v>
      </c>
      <c r="O102" s="21">
        <v>4</v>
      </c>
      <c r="P102" s="21">
        <v>4</v>
      </c>
      <c r="Q102" s="21">
        <v>37</v>
      </c>
      <c r="R102" s="21">
        <v>24</v>
      </c>
      <c r="S102" s="37"/>
      <c r="T102" s="37"/>
      <c r="U102" s="37"/>
    </row>
    <row r="103" spans="1:21" ht="12.75" x14ac:dyDescent="0.2">
      <c r="A103" s="21" t="str">
        <f>IF(VLOOKUP(D103,'Draft Results (main sheet)'!$R$6:$S$13,2,FALSE)&gt;1,"X",IF(OR(IFERROR(MATCH(B103,'Draft Results (main sheet)'!$B$6:$B$13,0),0)&gt;0,IFERROR(MATCH(B103,'Draft Results (main sheet)'!$J$6:$J$13,0),0)&gt;0),"X",""))</f>
        <v>X</v>
      </c>
      <c r="B103" s="21" t="s">
        <v>177</v>
      </c>
      <c r="C103" s="21" t="s">
        <v>50</v>
      </c>
      <c r="D103" s="21" t="s">
        <v>60</v>
      </c>
      <c r="E103" s="21" t="s">
        <v>30</v>
      </c>
      <c r="F103" s="21">
        <v>2</v>
      </c>
      <c r="G103" s="21">
        <v>241</v>
      </c>
      <c r="H103" s="31">
        <f t="shared" si="2"/>
        <v>25</v>
      </c>
      <c r="I103" s="25">
        <f t="shared" si="3"/>
        <v>200</v>
      </c>
      <c r="J103" s="21">
        <v>164</v>
      </c>
      <c r="K103" s="21">
        <v>212</v>
      </c>
      <c r="L103" s="21">
        <v>72</v>
      </c>
      <c r="M103" s="21">
        <v>20</v>
      </c>
      <c r="N103" s="21">
        <v>23</v>
      </c>
      <c r="O103" s="21">
        <v>-1</v>
      </c>
      <c r="P103" s="21">
        <v>10</v>
      </c>
      <c r="Q103" s="21">
        <v>121</v>
      </c>
      <c r="R103" s="21">
        <v>30</v>
      </c>
      <c r="S103" s="37"/>
      <c r="T103" s="37"/>
      <c r="U103" s="37"/>
    </row>
    <row r="104" spans="1:21" ht="12.75" x14ac:dyDescent="0.2">
      <c r="A104" s="21" t="str">
        <f>IF(VLOOKUP(D104,'Draft Results (main sheet)'!$R$6:$S$13,2,FALSE)&gt;1,"X",IF(OR(IFERROR(MATCH(B104,'Draft Results (main sheet)'!$B$6:$B$13,0),0)&gt;0,IFERROR(MATCH(B104,'Draft Results (main sheet)'!$J$6:$J$13,0),0)&gt;0),"X",""))</f>
        <v>X</v>
      </c>
      <c r="B104" s="21" t="s">
        <v>178</v>
      </c>
      <c r="C104" s="21" t="s">
        <v>50</v>
      </c>
      <c r="D104" s="21" t="s">
        <v>60</v>
      </c>
      <c r="E104" s="21" t="s">
        <v>72</v>
      </c>
      <c r="F104" s="21">
        <v>2</v>
      </c>
      <c r="G104" s="21">
        <v>241</v>
      </c>
      <c r="H104" s="31">
        <f t="shared" si="2"/>
        <v>25</v>
      </c>
      <c r="I104" s="25">
        <f t="shared" si="3"/>
        <v>200</v>
      </c>
      <c r="J104" s="21">
        <v>165</v>
      </c>
      <c r="K104" s="21">
        <v>177</v>
      </c>
      <c r="L104" s="21">
        <v>82</v>
      </c>
      <c r="M104" s="21">
        <v>20</v>
      </c>
      <c r="N104" s="21">
        <v>19</v>
      </c>
      <c r="O104" s="21">
        <v>8</v>
      </c>
      <c r="P104" s="21">
        <v>4</v>
      </c>
      <c r="Q104" s="21">
        <v>87</v>
      </c>
      <c r="R104" s="21">
        <v>58</v>
      </c>
      <c r="S104" s="37"/>
      <c r="T104" s="37"/>
      <c r="U104" s="37"/>
    </row>
    <row r="105" spans="1:21" ht="12.75" x14ac:dyDescent="0.2">
      <c r="A105" s="21" t="str">
        <f>IF(VLOOKUP(D105,'Draft Results (main sheet)'!$R$6:$S$13,2,FALSE)&gt;1,"X",IF(OR(IFERROR(MATCH(B105,'Draft Results (main sheet)'!$B$6:$B$13,0),0)&gt;0,IFERROR(MATCH(B105,'Draft Results (main sheet)'!$J$6:$J$13,0),0)&gt;0),"X",""))</f>
        <v>X</v>
      </c>
      <c r="B105" s="21" t="s">
        <v>179</v>
      </c>
      <c r="C105" s="21" t="s">
        <v>46</v>
      </c>
      <c r="D105" s="21" t="s">
        <v>51</v>
      </c>
      <c r="E105" s="21" t="s">
        <v>15</v>
      </c>
      <c r="F105" s="21">
        <v>3</v>
      </c>
      <c r="G105" s="21">
        <v>241</v>
      </c>
      <c r="H105" s="31">
        <f t="shared" si="2"/>
        <v>25</v>
      </c>
      <c r="I105" s="25">
        <f t="shared" si="3"/>
        <v>200</v>
      </c>
      <c r="J105" s="31">
        <v>166</v>
      </c>
      <c r="K105" s="31">
        <v>102</v>
      </c>
      <c r="L105" s="31">
        <v>32</v>
      </c>
      <c r="O105" s="37"/>
      <c r="P105" s="37"/>
      <c r="Q105" s="37"/>
      <c r="R105" s="37"/>
      <c r="S105" s="21">
        <v>18</v>
      </c>
      <c r="T105" s="21">
        <v>2.27</v>
      </c>
      <c r="U105" s="21">
        <v>0.92400000000000004</v>
      </c>
    </row>
    <row r="106" spans="1:21" ht="12.75" x14ac:dyDescent="0.2">
      <c r="A106" s="21" t="str">
        <f>IF(VLOOKUP(D106,'Draft Results (main sheet)'!$R$6:$S$13,2,FALSE)&gt;1,"X",IF(OR(IFERROR(MATCH(B106,'Draft Results (main sheet)'!$B$6:$B$13,0),0)&gt;0,IFERROR(MATCH(B106,'Draft Results (main sheet)'!$J$6:$J$13,0),0)&gt;0),"X",""))</f>
        <v>X</v>
      </c>
      <c r="B106" s="21" t="s">
        <v>180</v>
      </c>
      <c r="C106" s="21" t="s">
        <v>50</v>
      </c>
      <c r="D106" s="21" t="s">
        <v>51</v>
      </c>
      <c r="E106" s="21" t="s">
        <v>64</v>
      </c>
      <c r="F106" s="21">
        <v>2</v>
      </c>
      <c r="G106" s="21">
        <v>213</v>
      </c>
      <c r="H106" s="31">
        <f t="shared" si="2"/>
        <v>22</v>
      </c>
      <c r="I106" s="25">
        <f t="shared" si="3"/>
        <v>200</v>
      </c>
      <c r="J106" s="21">
        <v>167</v>
      </c>
      <c r="K106" s="21">
        <v>202</v>
      </c>
      <c r="L106" s="21">
        <v>80</v>
      </c>
      <c r="M106" s="21">
        <v>10</v>
      </c>
      <c r="N106" s="21">
        <v>18</v>
      </c>
      <c r="O106" s="21">
        <v>7</v>
      </c>
      <c r="P106" s="21">
        <v>15</v>
      </c>
      <c r="Q106" s="21">
        <v>68</v>
      </c>
      <c r="R106" s="21">
        <v>115</v>
      </c>
      <c r="S106" s="37"/>
      <c r="T106" s="37"/>
      <c r="U106" s="37"/>
    </row>
    <row r="107" spans="1:21" ht="12.75" x14ac:dyDescent="0.2">
      <c r="A107" s="21" t="str">
        <f>IF(VLOOKUP(D107,'Draft Results (main sheet)'!$R$6:$S$13,2,FALSE)&gt;1,"X",IF(OR(IFERROR(MATCH(B107,'Draft Results (main sheet)'!$B$6:$B$13,0),0)&gt;0,IFERROR(MATCH(B107,'Draft Results (main sheet)'!$J$6:$J$13,0),0)&gt;0),"X",""))</f>
        <v>X</v>
      </c>
      <c r="B107" s="21" t="s">
        <v>181</v>
      </c>
      <c r="C107" s="21" t="s">
        <v>142</v>
      </c>
      <c r="D107" s="21" t="s">
        <v>34</v>
      </c>
      <c r="E107" s="21" t="s">
        <v>30</v>
      </c>
      <c r="F107" s="21">
        <v>2</v>
      </c>
      <c r="G107" s="21">
        <v>24</v>
      </c>
      <c r="H107" s="31">
        <f t="shared" si="2"/>
        <v>3</v>
      </c>
      <c r="I107" s="25">
        <f t="shared" si="3"/>
        <v>1217</v>
      </c>
      <c r="J107" s="21">
        <v>168</v>
      </c>
      <c r="K107" s="21">
        <v>485</v>
      </c>
      <c r="L107" s="21">
        <v>57</v>
      </c>
      <c r="M107" s="21">
        <v>13</v>
      </c>
      <c r="N107" s="21">
        <v>17</v>
      </c>
      <c r="O107" s="31">
        <v>-15</v>
      </c>
      <c r="P107" s="31">
        <v>8</v>
      </c>
      <c r="Q107" s="31">
        <v>44</v>
      </c>
      <c r="R107" s="31">
        <v>31</v>
      </c>
    </row>
    <row r="108" spans="1:21" ht="12.75" x14ac:dyDescent="0.2">
      <c r="A108" s="21" t="str">
        <f>IF(VLOOKUP(D108,'Draft Results (main sheet)'!$R$6:$S$13,2,FALSE)&gt;1,"X",IF(OR(IFERROR(MATCH(B108,'Draft Results (main sheet)'!$B$6:$B$13,0),0)&gt;0,IFERROR(MATCH(B108,'Draft Results (main sheet)'!$J$6:$J$13,0),0)&gt;0),"X",""))</f>
        <v>X</v>
      </c>
      <c r="B108" s="21" t="s">
        <v>182</v>
      </c>
      <c r="C108" s="21" t="s">
        <v>80</v>
      </c>
      <c r="D108" s="21" t="s">
        <v>47</v>
      </c>
      <c r="E108" s="21" t="s">
        <v>30</v>
      </c>
      <c r="F108" s="21">
        <v>2</v>
      </c>
      <c r="G108" s="21">
        <v>156</v>
      </c>
      <c r="H108" s="31">
        <f t="shared" si="2"/>
        <v>16</v>
      </c>
      <c r="I108" s="25">
        <f t="shared" si="3"/>
        <v>200</v>
      </c>
      <c r="J108" s="31">
        <v>169</v>
      </c>
      <c r="K108" s="31">
        <v>112</v>
      </c>
      <c r="L108" s="31">
        <v>72</v>
      </c>
      <c r="M108" s="31">
        <v>22</v>
      </c>
      <c r="N108" s="31">
        <v>31</v>
      </c>
      <c r="O108" s="21">
        <v>5</v>
      </c>
      <c r="P108" s="21">
        <v>14</v>
      </c>
      <c r="Q108" s="21">
        <v>38</v>
      </c>
      <c r="R108" s="21">
        <v>39</v>
      </c>
      <c r="S108" s="37"/>
      <c r="T108" s="37"/>
      <c r="U108" s="37"/>
    </row>
    <row r="109" spans="1:21" ht="12.75" x14ac:dyDescent="0.2">
      <c r="A109" s="21" t="str">
        <f>IF(VLOOKUP(D109,'Draft Results (main sheet)'!$R$6:$S$13,2,FALSE)&gt;1,"X",IF(OR(IFERROR(MATCH(B109,'Draft Results (main sheet)'!$B$6:$B$13,0),0)&gt;0,IFERROR(MATCH(B109,'Draft Results (main sheet)'!$J$6:$J$13,0),0)&gt;0),"X",""))</f>
        <v>X</v>
      </c>
      <c r="B109" s="21" t="s">
        <v>183</v>
      </c>
      <c r="C109" s="21" t="s">
        <v>108</v>
      </c>
      <c r="D109" s="21" t="s">
        <v>51</v>
      </c>
      <c r="E109" s="21" t="s">
        <v>15</v>
      </c>
      <c r="F109" s="21">
        <v>4</v>
      </c>
      <c r="G109" s="21">
        <v>114</v>
      </c>
      <c r="H109" s="31">
        <f t="shared" si="2"/>
        <v>12</v>
      </c>
      <c r="I109" s="25">
        <f t="shared" si="3"/>
        <v>410</v>
      </c>
      <c r="J109" s="21">
        <v>170</v>
      </c>
      <c r="K109" s="21">
        <v>404</v>
      </c>
      <c r="L109" s="21">
        <v>51</v>
      </c>
      <c r="M109" s="37"/>
      <c r="N109" s="37"/>
      <c r="O109" s="37"/>
      <c r="P109" s="37"/>
      <c r="Q109" s="37"/>
      <c r="R109" s="37"/>
      <c r="S109" s="21">
        <v>17</v>
      </c>
      <c r="T109" s="21">
        <v>2.7</v>
      </c>
      <c r="U109" s="21">
        <v>0.91600000000000004</v>
      </c>
    </row>
    <row r="110" spans="1:21" ht="12.75" x14ac:dyDescent="0.2">
      <c r="A110" s="21" t="str">
        <f>IF(VLOOKUP(D110,'Draft Results (main sheet)'!$R$6:$S$13,2,FALSE)&gt;1,"X",IF(OR(IFERROR(MATCH(B110,'Draft Results (main sheet)'!$B$6:$B$13,0),0)&gt;0,IFERROR(MATCH(B110,'Draft Results (main sheet)'!$J$6:$J$13,0),0)&gt;0),"X",""))</f>
        <v>X</v>
      </c>
      <c r="B110" s="21" t="s">
        <v>184</v>
      </c>
      <c r="C110" s="21" t="s">
        <v>38</v>
      </c>
      <c r="D110" s="21" t="s">
        <v>44</v>
      </c>
      <c r="E110" s="21" t="s">
        <v>64</v>
      </c>
      <c r="F110" s="21">
        <v>2</v>
      </c>
      <c r="G110" s="21">
        <v>210</v>
      </c>
      <c r="H110" s="31">
        <f t="shared" si="2"/>
        <v>21</v>
      </c>
      <c r="I110" s="25">
        <f t="shared" si="3"/>
        <v>200</v>
      </c>
      <c r="J110" s="21">
        <v>172</v>
      </c>
      <c r="K110" s="21">
        <v>218</v>
      </c>
      <c r="L110" s="21">
        <v>73</v>
      </c>
      <c r="M110" s="21">
        <v>9</v>
      </c>
      <c r="N110" s="21">
        <v>25</v>
      </c>
      <c r="O110" s="21">
        <v>16</v>
      </c>
      <c r="P110" s="21">
        <v>12</v>
      </c>
      <c r="Q110" s="21">
        <v>99</v>
      </c>
      <c r="R110" s="21">
        <v>73</v>
      </c>
      <c r="S110" s="37"/>
      <c r="T110" s="37"/>
      <c r="U110" s="37"/>
    </row>
    <row r="111" spans="1:21" ht="12.75" x14ac:dyDescent="0.2">
      <c r="A111" s="21" t="str">
        <f>IF(VLOOKUP(D111,'Draft Results (main sheet)'!$R$6:$S$13,2,FALSE)&gt;1,"X",IF(OR(IFERROR(MATCH(B111,'Draft Results (main sheet)'!$B$6:$B$13,0),0)&gt;0,IFERROR(MATCH(B111,'Draft Results (main sheet)'!$J$6:$J$13,0),0)&gt;0),"X",""))</f>
        <v>X</v>
      </c>
      <c r="B111" s="21" t="s">
        <v>185</v>
      </c>
      <c r="C111" s="21" t="s">
        <v>94</v>
      </c>
      <c r="D111" s="21" t="s">
        <v>60</v>
      </c>
      <c r="E111" s="21" t="s">
        <v>52</v>
      </c>
      <c r="F111" s="21">
        <v>2</v>
      </c>
      <c r="G111" s="21">
        <v>82</v>
      </c>
      <c r="H111" s="31">
        <f t="shared" si="2"/>
        <v>9</v>
      </c>
      <c r="I111" s="25">
        <f t="shared" si="3"/>
        <v>492</v>
      </c>
      <c r="J111" s="31">
        <v>173</v>
      </c>
      <c r="K111" s="31">
        <v>174</v>
      </c>
      <c r="L111" s="31">
        <v>82</v>
      </c>
      <c r="M111" s="31">
        <v>22</v>
      </c>
      <c r="N111" s="31">
        <v>25</v>
      </c>
      <c r="O111" s="21">
        <v>-22</v>
      </c>
      <c r="P111" s="21">
        <v>19</v>
      </c>
      <c r="Q111" s="21">
        <v>70</v>
      </c>
      <c r="R111" s="21">
        <v>45</v>
      </c>
      <c r="S111" s="37"/>
      <c r="T111" s="37"/>
      <c r="U111" s="37"/>
    </row>
    <row r="112" spans="1:21" ht="12.75" x14ac:dyDescent="0.2">
      <c r="A112" s="21" t="str">
        <f>IF(VLOOKUP(D112,'Draft Results (main sheet)'!$R$6:$S$13,2,FALSE)&gt;1,"X",IF(OR(IFERROR(MATCH(B112,'Draft Results (main sheet)'!$B$6:$B$13,0),0)&gt;0,IFERROR(MATCH(B112,'Draft Results (main sheet)'!$J$6:$J$13,0),0)&gt;0),"X",""))</f>
        <v>X</v>
      </c>
      <c r="B112" s="21" t="s">
        <v>186</v>
      </c>
      <c r="C112" s="21" t="s">
        <v>187</v>
      </c>
      <c r="D112" s="21" t="s">
        <v>44</v>
      </c>
      <c r="E112" s="21" t="s">
        <v>72</v>
      </c>
      <c r="F112" s="21">
        <v>3</v>
      </c>
      <c r="G112" s="21">
        <v>241</v>
      </c>
      <c r="H112" s="31">
        <f t="shared" si="2"/>
        <v>25</v>
      </c>
      <c r="I112" s="25">
        <f t="shared" si="3"/>
        <v>200</v>
      </c>
      <c r="J112" s="31">
        <v>174</v>
      </c>
      <c r="K112" s="31">
        <v>146</v>
      </c>
      <c r="L112" s="31">
        <v>81</v>
      </c>
      <c r="M112" s="31">
        <v>20</v>
      </c>
      <c r="N112" s="31">
        <v>24</v>
      </c>
      <c r="O112" s="21">
        <v>12</v>
      </c>
      <c r="P112" s="21">
        <v>12</v>
      </c>
      <c r="Q112" s="21">
        <v>27</v>
      </c>
      <c r="R112" s="21">
        <v>27</v>
      </c>
      <c r="S112" s="37"/>
      <c r="T112" s="37"/>
      <c r="U112" s="37"/>
    </row>
    <row r="113" spans="1:21" ht="12.75" x14ac:dyDescent="0.2">
      <c r="A113" s="21" t="str">
        <f>IF(VLOOKUP(D113,'Draft Results (main sheet)'!$R$6:$S$13,2,FALSE)&gt;1,"X",IF(OR(IFERROR(MATCH(B113,'Draft Results (main sheet)'!$B$6:$B$13,0),0)&gt;0,IFERROR(MATCH(B113,'Draft Results (main sheet)'!$J$6:$J$13,0),0)&gt;0),"X",""))</f>
        <v>X</v>
      </c>
      <c r="B113" s="21" t="s">
        <v>188</v>
      </c>
      <c r="C113" s="21" t="s">
        <v>120</v>
      </c>
      <c r="D113" s="21" t="s">
        <v>39</v>
      </c>
      <c r="E113" s="21" t="s">
        <v>35</v>
      </c>
      <c r="F113" s="21">
        <v>2</v>
      </c>
      <c r="G113" s="21">
        <v>89</v>
      </c>
      <c r="H113" s="31">
        <f t="shared" si="2"/>
        <v>9</v>
      </c>
      <c r="I113" s="25">
        <f t="shared" si="3"/>
        <v>492</v>
      </c>
      <c r="J113" s="31">
        <v>176</v>
      </c>
      <c r="K113" s="31">
        <v>96</v>
      </c>
      <c r="L113" s="31">
        <v>79</v>
      </c>
      <c r="M113" s="31">
        <v>23</v>
      </c>
      <c r="N113" s="31">
        <v>26</v>
      </c>
      <c r="O113" s="21">
        <v>-11</v>
      </c>
      <c r="P113" s="21">
        <v>12</v>
      </c>
      <c r="Q113" s="21">
        <v>131</v>
      </c>
      <c r="R113" s="21">
        <v>41</v>
      </c>
      <c r="S113" s="37"/>
      <c r="T113" s="37"/>
      <c r="U113" s="37"/>
    </row>
    <row r="114" spans="1:21" ht="12.75" x14ac:dyDescent="0.2">
      <c r="A114" s="21" t="str">
        <f>IF(VLOOKUP(D114,'Draft Results (main sheet)'!$R$6:$S$13,2,FALSE)&gt;1,"X",IF(OR(IFERROR(MATCH(B114,'Draft Results (main sheet)'!$B$6:$B$13,0),0)&gt;0,IFERROR(MATCH(B114,'Draft Results (main sheet)'!$J$6:$J$13,0),0)&gt;0),"X",""))</f>
        <v>X</v>
      </c>
      <c r="B114" s="21" t="s">
        <v>189</v>
      </c>
      <c r="C114" s="21" t="s">
        <v>91</v>
      </c>
      <c r="D114" s="21" t="s">
        <v>29</v>
      </c>
      <c r="E114" s="21" t="s">
        <v>42</v>
      </c>
      <c r="F114" s="21">
        <v>2</v>
      </c>
      <c r="G114" s="21">
        <v>191</v>
      </c>
      <c r="H114" s="31">
        <f t="shared" si="2"/>
        <v>20</v>
      </c>
      <c r="I114" s="25">
        <f t="shared" si="3"/>
        <v>200</v>
      </c>
      <c r="J114" s="31">
        <v>177</v>
      </c>
      <c r="K114" s="31">
        <v>219</v>
      </c>
      <c r="L114" s="31">
        <v>72</v>
      </c>
      <c r="M114" s="31">
        <v>19</v>
      </c>
      <c r="N114" s="31">
        <v>32</v>
      </c>
      <c r="O114" s="21">
        <v>-2</v>
      </c>
      <c r="P114" s="21">
        <v>9</v>
      </c>
      <c r="Q114" s="21">
        <v>38</v>
      </c>
      <c r="R114" s="21">
        <v>18</v>
      </c>
      <c r="S114" s="37"/>
      <c r="T114" s="37"/>
      <c r="U114" s="37"/>
    </row>
    <row r="115" spans="1:21" ht="12.75" x14ac:dyDescent="0.2">
      <c r="A115" s="21" t="str">
        <f>IF(VLOOKUP(D115,'Draft Results (main sheet)'!$R$6:$S$13,2,FALSE)&gt;1,"X",IF(OR(IFERROR(MATCH(B115,'Draft Results (main sheet)'!$B$6:$B$13,0),0)&gt;0,IFERROR(MATCH(B115,'Draft Results (main sheet)'!$J$6:$J$13,0),0)&gt;0),"X",""))</f>
        <v>X</v>
      </c>
      <c r="B115" s="21" t="s">
        <v>190</v>
      </c>
      <c r="C115" s="21" t="s">
        <v>142</v>
      </c>
      <c r="D115" s="21" t="s">
        <v>75</v>
      </c>
      <c r="E115" s="21" t="s">
        <v>42</v>
      </c>
      <c r="F115" s="21">
        <v>2</v>
      </c>
      <c r="G115" s="21">
        <v>107</v>
      </c>
      <c r="H115" s="31">
        <f t="shared" si="2"/>
        <v>11</v>
      </c>
      <c r="I115" s="25">
        <f t="shared" si="3"/>
        <v>338</v>
      </c>
      <c r="J115" s="31">
        <v>180</v>
      </c>
      <c r="K115" s="31">
        <v>167</v>
      </c>
      <c r="L115" s="31">
        <v>81</v>
      </c>
      <c r="M115" s="31">
        <v>21</v>
      </c>
      <c r="N115" s="31">
        <v>30</v>
      </c>
      <c r="O115" s="21">
        <v>-2</v>
      </c>
      <c r="P115" s="21">
        <v>11</v>
      </c>
      <c r="Q115" s="21">
        <v>111</v>
      </c>
      <c r="R115" s="21">
        <v>43</v>
      </c>
      <c r="S115" s="37"/>
      <c r="T115" s="37"/>
      <c r="U115" s="37"/>
    </row>
    <row r="116" spans="1:21" ht="12.75" x14ac:dyDescent="0.2">
      <c r="A116" s="21" t="str">
        <f>IF(VLOOKUP(D116,'Draft Results (main sheet)'!$R$6:$S$13,2,FALSE)&gt;1,"X",IF(OR(IFERROR(MATCH(B116,'Draft Results (main sheet)'!$B$6:$B$13,0),0)&gt;0,IFERROR(MATCH(B116,'Draft Results (main sheet)'!$J$6:$J$13,0),0)&gt;0),"X",""))</f>
        <v>X</v>
      </c>
      <c r="B116" s="21" t="s">
        <v>191</v>
      </c>
      <c r="C116" s="21" t="s">
        <v>187</v>
      </c>
      <c r="D116" s="21" t="s">
        <v>75</v>
      </c>
      <c r="E116" s="21" t="s">
        <v>64</v>
      </c>
      <c r="F116" s="21">
        <v>2</v>
      </c>
      <c r="G116" s="21">
        <v>179</v>
      </c>
      <c r="H116" s="31">
        <f t="shared" si="2"/>
        <v>18</v>
      </c>
      <c r="I116" s="25">
        <f t="shared" si="3"/>
        <v>200</v>
      </c>
      <c r="J116" s="21">
        <v>181</v>
      </c>
      <c r="K116" s="21">
        <v>195</v>
      </c>
      <c r="L116" s="21">
        <v>75</v>
      </c>
      <c r="M116" s="21">
        <v>6</v>
      </c>
      <c r="N116" s="21">
        <v>30</v>
      </c>
      <c r="O116" s="31">
        <v>-10</v>
      </c>
      <c r="P116" s="31">
        <v>14</v>
      </c>
      <c r="Q116" s="31">
        <v>137</v>
      </c>
      <c r="R116" s="31">
        <v>143</v>
      </c>
    </row>
    <row r="117" spans="1:21" ht="12.75" x14ac:dyDescent="0.2">
      <c r="A117" s="21" t="str">
        <f>IF(VLOOKUP(D117,'Draft Results (main sheet)'!$R$6:$S$13,2,FALSE)&gt;1,"X",IF(OR(IFERROR(MATCH(B117,'Draft Results (main sheet)'!$B$6:$B$13,0),0)&gt;0,IFERROR(MATCH(B117,'Draft Results (main sheet)'!$J$6:$J$13,0),0)&gt;0),"X",""))</f>
        <v>X</v>
      </c>
      <c r="B117" s="21" t="s">
        <v>192</v>
      </c>
      <c r="C117" s="21" t="s">
        <v>124</v>
      </c>
      <c r="D117" s="21" t="s">
        <v>29</v>
      </c>
      <c r="E117" s="21" t="s">
        <v>30</v>
      </c>
      <c r="F117" s="21">
        <v>2</v>
      </c>
      <c r="G117" s="21">
        <v>241</v>
      </c>
      <c r="H117" s="31">
        <f t="shared" si="2"/>
        <v>25</v>
      </c>
      <c r="I117" s="25">
        <f t="shared" si="3"/>
        <v>200</v>
      </c>
      <c r="J117" s="21">
        <v>182</v>
      </c>
      <c r="K117" s="21">
        <v>390</v>
      </c>
      <c r="L117" s="21">
        <v>79</v>
      </c>
      <c r="M117" s="21">
        <v>23</v>
      </c>
      <c r="N117" s="21">
        <v>19</v>
      </c>
      <c r="O117" s="21">
        <v>-8</v>
      </c>
      <c r="P117" s="21">
        <v>10</v>
      </c>
      <c r="Q117" s="21">
        <v>26</v>
      </c>
      <c r="R117" s="21">
        <v>26</v>
      </c>
      <c r="S117" s="37"/>
      <c r="T117" s="37"/>
      <c r="U117" s="37"/>
    </row>
    <row r="118" spans="1:21" ht="12.75" x14ac:dyDescent="0.2">
      <c r="A118" s="21" t="str">
        <f>IF(VLOOKUP(D118,'Draft Results (main sheet)'!$R$6:$S$13,2,FALSE)&gt;1,"X",IF(OR(IFERROR(MATCH(B118,'Draft Results (main sheet)'!$B$6:$B$13,0),0)&gt;0,IFERROR(MATCH(B118,'Draft Results (main sheet)'!$J$6:$J$13,0),0)&gt;0),"X",""))</f>
        <v>X</v>
      </c>
      <c r="B118" s="21" t="s">
        <v>193</v>
      </c>
      <c r="C118" s="21" t="s">
        <v>54</v>
      </c>
      <c r="D118" s="21" t="s">
        <v>60</v>
      </c>
      <c r="E118" s="21" t="s">
        <v>64</v>
      </c>
      <c r="F118" s="21">
        <v>2</v>
      </c>
      <c r="G118" s="21">
        <v>241</v>
      </c>
      <c r="H118" s="31">
        <f t="shared" si="2"/>
        <v>25</v>
      </c>
      <c r="I118" s="25">
        <f t="shared" si="3"/>
        <v>200</v>
      </c>
      <c r="J118" s="21">
        <v>184</v>
      </c>
      <c r="K118" s="21">
        <v>181</v>
      </c>
      <c r="L118" s="21">
        <v>82</v>
      </c>
      <c r="M118" s="21">
        <v>5</v>
      </c>
      <c r="N118" s="21">
        <v>27</v>
      </c>
      <c r="O118" s="21">
        <v>10</v>
      </c>
      <c r="P118" s="21">
        <v>16</v>
      </c>
      <c r="Q118" s="21">
        <v>157</v>
      </c>
      <c r="R118" s="21">
        <v>145</v>
      </c>
      <c r="S118" s="37"/>
      <c r="T118" s="37"/>
      <c r="U118" s="37"/>
    </row>
    <row r="119" spans="1:21" ht="12.75" x14ac:dyDescent="0.2">
      <c r="A119" s="21" t="str">
        <f>IF(VLOOKUP(D119,'Draft Results (main sheet)'!$R$6:$S$13,2,FALSE)&gt;1,"X",IF(OR(IFERROR(MATCH(B119,'Draft Results (main sheet)'!$B$6:$B$13,0),0)&gt;0,IFERROR(MATCH(B119,'Draft Results (main sheet)'!$J$6:$J$13,0),0)&gt;0),"X",""))</f>
        <v>X</v>
      </c>
      <c r="B119" s="21" t="s">
        <v>194</v>
      </c>
      <c r="C119" s="21" t="s">
        <v>187</v>
      </c>
      <c r="D119" s="21" t="s">
        <v>39</v>
      </c>
      <c r="E119" s="21" t="s">
        <v>15</v>
      </c>
      <c r="F119" s="21">
        <v>2</v>
      </c>
      <c r="G119" s="21">
        <v>241</v>
      </c>
      <c r="H119" s="31">
        <f t="shared" si="2"/>
        <v>25</v>
      </c>
      <c r="I119" s="25">
        <f t="shared" si="3"/>
        <v>200</v>
      </c>
      <c r="J119" s="21">
        <v>185</v>
      </c>
      <c r="K119" s="21">
        <v>162</v>
      </c>
      <c r="L119" s="21">
        <v>32</v>
      </c>
      <c r="M119" s="37"/>
      <c r="N119" s="37"/>
      <c r="O119" s="37"/>
      <c r="P119" s="37"/>
      <c r="Q119" s="37"/>
      <c r="R119" s="37"/>
      <c r="S119" s="21">
        <v>15</v>
      </c>
      <c r="T119" s="21">
        <v>2.63</v>
      </c>
      <c r="U119" s="21">
        <v>0.91600000000000004</v>
      </c>
    </row>
    <row r="120" spans="1:21" ht="12.75" x14ac:dyDescent="0.2">
      <c r="A120" s="21" t="str">
        <f>IF(VLOOKUP(D120,'Draft Results (main sheet)'!$R$6:$S$13,2,FALSE)&gt;1,"X",IF(OR(IFERROR(MATCH(B120,'Draft Results (main sheet)'!$B$6:$B$13,0),0)&gt;0,IFERROR(MATCH(B120,'Draft Results (main sheet)'!$J$6:$J$13,0),0)&gt;0),"X",""))</f>
        <v>X</v>
      </c>
      <c r="B120" s="21" t="s">
        <v>195</v>
      </c>
      <c r="C120" s="21" t="s">
        <v>50</v>
      </c>
      <c r="D120" s="21" t="s">
        <v>60</v>
      </c>
      <c r="E120" s="21" t="s">
        <v>64</v>
      </c>
      <c r="F120" s="21">
        <v>2</v>
      </c>
      <c r="G120" s="21">
        <v>241</v>
      </c>
      <c r="H120" s="31">
        <f t="shared" si="2"/>
        <v>25</v>
      </c>
      <c r="I120" s="25">
        <f t="shared" si="3"/>
        <v>200</v>
      </c>
      <c r="J120" s="31">
        <v>187</v>
      </c>
      <c r="K120" s="31">
        <v>436</v>
      </c>
      <c r="L120" s="31">
        <v>69</v>
      </c>
      <c r="M120" s="31">
        <v>5</v>
      </c>
      <c r="N120" s="31">
        <v>23</v>
      </c>
      <c r="O120" s="21">
        <v>-8</v>
      </c>
      <c r="P120" s="21">
        <v>17</v>
      </c>
      <c r="Q120" s="21">
        <v>43</v>
      </c>
      <c r="R120" s="21">
        <v>112</v>
      </c>
      <c r="S120" s="37"/>
      <c r="T120" s="37"/>
      <c r="U120" s="37"/>
    </row>
    <row r="121" spans="1:21" ht="12.75" x14ac:dyDescent="0.2">
      <c r="A121" s="21" t="str">
        <f>IF(VLOOKUP(D121,'Draft Results (main sheet)'!$R$6:$S$13,2,FALSE)&gt;1,"X",IF(OR(IFERROR(MATCH(B121,'Draft Results (main sheet)'!$B$6:$B$13,0),0)&gt;0,IFERROR(MATCH(B121,'Draft Results (main sheet)'!$J$6:$J$13,0),0)&gt;0),"X",""))</f>
        <v>X</v>
      </c>
      <c r="B121" s="21" t="s">
        <v>196</v>
      </c>
      <c r="C121" s="21" t="s">
        <v>28</v>
      </c>
      <c r="D121" s="21" t="s">
        <v>47</v>
      </c>
      <c r="E121" s="21" t="s">
        <v>64</v>
      </c>
      <c r="F121" s="21">
        <v>2</v>
      </c>
      <c r="G121" s="21">
        <v>196</v>
      </c>
      <c r="H121" s="31">
        <f t="shared" si="2"/>
        <v>20</v>
      </c>
      <c r="I121" s="25">
        <f t="shared" si="3"/>
        <v>200</v>
      </c>
      <c r="J121" s="31">
        <v>189</v>
      </c>
      <c r="K121" s="31">
        <v>461</v>
      </c>
      <c r="L121" s="31">
        <v>67</v>
      </c>
      <c r="M121" s="31">
        <v>6</v>
      </c>
      <c r="N121" s="31">
        <v>13</v>
      </c>
      <c r="O121" s="21">
        <v>27</v>
      </c>
      <c r="P121" s="21">
        <v>1</v>
      </c>
      <c r="Q121" s="21">
        <v>81</v>
      </c>
      <c r="R121" s="21">
        <v>87</v>
      </c>
      <c r="S121" s="37"/>
      <c r="T121" s="37"/>
      <c r="U121" s="37"/>
    </row>
    <row r="122" spans="1:21" ht="12.75" x14ac:dyDescent="0.2">
      <c r="A122" s="21" t="str">
        <f>IF(VLOOKUP(D122,'Draft Results (main sheet)'!$R$6:$S$13,2,FALSE)&gt;1,"X",IF(OR(IFERROR(MATCH(B122,'Draft Results (main sheet)'!$B$6:$B$13,0),0)&gt;0,IFERROR(MATCH(B122,'Draft Results (main sheet)'!$J$6:$J$13,0),0)&gt;0),"X",""))</f>
        <v>X</v>
      </c>
      <c r="B122" s="21" t="s">
        <v>197</v>
      </c>
      <c r="C122" s="21" t="s">
        <v>92</v>
      </c>
      <c r="D122" s="21" t="s">
        <v>51</v>
      </c>
      <c r="E122" s="21" t="s">
        <v>64</v>
      </c>
      <c r="F122" s="21">
        <v>2</v>
      </c>
      <c r="G122" s="21">
        <v>157</v>
      </c>
      <c r="H122" s="31">
        <f t="shared" si="2"/>
        <v>16</v>
      </c>
      <c r="I122" s="25">
        <f t="shared" si="3"/>
        <v>200</v>
      </c>
      <c r="J122" s="21">
        <v>190</v>
      </c>
      <c r="K122" s="21">
        <v>410</v>
      </c>
      <c r="L122" s="21">
        <v>70</v>
      </c>
      <c r="M122" s="21">
        <v>6</v>
      </c>
      <c r="N122" s="21">
        <v>39</v>
      </c>
      <c r="O122" s="31">
        <v>4</v>
      </c>
      <c r="P122" s="31">
        <v>9</v>
      </c>
      <c r="Q122" s="31">
        <v>15</v>
      </c>
      <c r="R122" s="31">
        <v>104</v>
      </c>
    </row>
    <row r="123" spans="1:21" ht="12.75" x14ac:dyDescent="0.2">
      <c r="A123" s="21" t="str">
        <f>IF(VLOOKUP(D123,'Draft Results (main sheet)'!$R$6:$S$13,2,FALSE)&gt;1,"X",IF(OR(IFERROR(MATCH(B123,'Draft Results (main sheet)'!$B$6:$B$13,0),0)&gt;0,IFERROR(MATCH(B123,'Draft Results (main sheet)'!$J$6:$J$13,0),0)&gt;0),"X",""))</f>
        <v>X</v>
      </c>
      <c r="B123" s="21" t="s">
        <v>198</v>
      </c>
      <c r="C123" s="21" t="s">
        <v>132</v>
      </c>
      <c r="D123" s="21" t="s">
        <v>47</v>
      </c>
      <c r="E123" s="21" t="s">
        <v>64</v>
      </c>
      <c r="F123" s="21">
        <v>2</v>
      </c>
      <c r="G123" s="21">
        <v>172</v>
      </c>
      <c r="H123" s="31">
        <f t="shared" si="2"/>
        <v>18</v>
      </c>
      <c r="I123" s="25">
        <f t="shared" si="3"/>
        <v>200</v>
      </c>
      <c r="J123" s="31">
        <v>191</v>
      </c>
      <c r="K123" s="31">
        <v>248</v>
      </c>
      <c r="L123" s="31">
        <v>81</v>
      </c>
      <c r="M123" s="31">
        <v>5</v>
      </c>
      <c r="N123" s="31">
        <v>35</v>
      </c>
      <c r="O123" s="21">
        <v>-9</v>
      </c>
      <c r="P123" s="21">
        <v>19</v>
      </c>
      <c r="Q123" s="21">
        <v>83</v>
      </c>
      <c r="R123" s="21">
        <v>87</v>
      </c>
      <c r="S123" s="37"/>
      <c r="T123" s="37"/>
      <c r="U123" s="37"/>
    </row>
    <row r="124" spans="1:21" ht="12.75" x14ac:dyDescent="0.2">
      <c r="A124" s="21" t="str">
        <f>IF(VLOOKUP(D124,'Draft Results (main sheet)'!$R$6:$S$13,2,FALSE)&gt;1,"X",IF(OR(IFERROR(MATCH(B124,'Draft Results (main sheet)'!$B$6:$B$13,0),0)&gt;0,IFERROR(MATCH(B124,'Draft Results (main sheet)'!$J$6:$J$13,0),0)&gt;0),"X",""))</f>
        <v>X</v>
      </c>
      <c r="B124" s="21" t="s">
        <v>199</v>
      </c>
      <c r="C124" s="21" t="s">
        <v>142</v>
      </c>
      <c r="D124" s="21" t="s">
        <v>60</v>
      </c>
      <c r="E124" s="21" t="s">
        <v>64</v>
      </c>
      <c r="F124" s="21">
        <v>2</v>
      </c>
      <c r="G124" s="21">
        <v>158</v>
      </c>
      <c r="H124" s="31">
        <f t="shared" si="2"/>
        <v>16</v>
      </c>
      <c r="I124" s="25">
        <f t="shared" si="3"/>
        <v>200</v>
      </c>
      <c r="J124" s="21">
        <v>193</v>
      </c>
      <c r="K124" s="21">
        <v>200</v>
      </c>
      <c r="L124" s="21">
        <v>71</v>
      </c>
      <c r="M124" s="21">
        <v>4</v>
      </c>
      <c r="N124" s="21">
        <v>28</v>
      </c>
      <c r="O124" s="21">
        <v>-7</v>
      </c>
      <c r="P124" s="21">
        <v>9</v>
      </c>
      <c r="Q124" s="21">
        <v>168</v>
      </c>
      <c r="R124" s="21">
        <v>89</v>
      </c>
      <c r="S124" s="37"/>
      <c r="T124" s="37"/>
      <c r="U124" s="37"/>
    </row>
    <row r="125" spans="1:21" ht="12.75" x14ac:dyDescent="0.2">
      <c r="A125" s="21" t="str">
        <f>IF(VLOOKUP(D125,'Draft Results (main sheet)'!$R$6:$S$13,2,FALSE)&gt;1,"X",IF(OR(IFERROR(MATCH(B125,'Draft Results (main sheet)'!$B$6:$B$13,0),0)&gt;0,IFERROR(MATCH(B125,'Draft Results (main sheet)'!$J$6:$J$13,0),0)&gt;0),"X",""))</f>
        <v>X</v>
      </c>
      <c r="B125" s="21" t="s">
        <v>200</v>
      </c>
      <c r="C125" s="21" t="s">
        <v>46</v>
      </c>
      <c r="D125" s="21" t="s">
        <v>47</v>
      </c>
      <c r="E125" s="21" t="s">
        <v>15</v>
      </c>
      <c r="F125" s="21">
        <v>4</v>
      </c>
      <c r="G125" s="21">
        <v>195</v>
      </c>
      <c r="H125" s="31">
        <f t="shared" si="2"/>
        <v>20</v>
      </c>
      <c r="I125" s="25">
        <f t="shared" si="3"/>
        <v>200</v>
      </c>
      <c r="J125" s="31">
        <v>195</v>
      </c>
      <c r="K125" s="31">
        <v>117</v>
      </c>
      <c r="L125" s="31">
        <v>54</v>
      </c>
      <c r="O125" s="37"/>
      <c r="P125" s="37"/>
      <c r="Q125" s="37"/>
      <c r="R125" s="37"/>
      <c r="S125" s="21">
        <v>23</v>
      </c>
      <c r="T125" s="21">
        <v>2.5099999999999998</v>
      </c>
      <c r="U125" s="21">
        <v>0.91800000000000004</v>
      </c>
    </row>
    <row r="126" spans="1:21" ht="12.75" x14ac:dyDescent="0.2">
      <c r="A126" s="21" t="str">
        <f>IF(VLOOKUP(D126,'Draft Results (main sheet)'!$R$6:$S$13,2,FALSE)&gt;1,"X",IF(OR(IFERROR(MATCH(B126,'Draft Results (main sheet)'!$B$6:$B$13,0),0)&gt;0,IFERROR(MATCH(B126,'Draft Results (main sheet)'!$J$6:$J$13,0),0)&gt;0),"X",""))</f>
        <v>X</v>
      </c>
      <c r="B126" s="21" t="s">
        <v>201</v>
      </c>
      <c r="C126" s="21" t="s">
        <v>33</v>
      </c>
      <c r="D126" s="21" t="s">
        <v>39</v>
      </c>
      <c r="E126" s="21" t="s">
        <v>15</v>
      </c>
      <c r="F126" s="21">
        <v>3</v>
      </c>
      <c r="G126" s="21">
        <v>98</v>
      </c>
      <c r="H126" s="31">
        <f t="shared" si="2"/>
        <v>10</v>
      </c>
      <c r="I126" s="25">
        <f t="shared" si="3"/>
        <v>410</v>
      </c>
      <c r="J126" s="21">
        <v>196</v>
      </c>
      <c r="K126" s="21">
        <v>194</v>
      </c>
      <c r="L126" s="21">
        <v>43</v>
      </c>
      <c r="M126" s="37"/>
      <c r="N126" s="37"/>
      <c r="O126" s="37"/>
      <c r="P126" s="37"/>
      <c r="Q126" s="37"/>
      <c r="R126" s="37"/>
      <c r="S126" s="21">
        <v>25</v>
      </c>
      <c r="T126" s="21">
        <v>2.76</v>
      </c>
      <c r="U126" s="21">
        <v>0.90600000000000003</v>
      </c>
    </row>
    <row r="127" spans="1:21" ht="12.75" x14ac:dyDescent="0.2">
      <c r="A127" s="21" t="str">
        <f>IF(VLOOKUP(D127,'Draft Results (main sheet)'!$R$6:$S$13,2,FALSE)&gt;1,"X",IF(OR(IFERROR(MATCH(B127,'Draft Results (main sheet)'!$B$6:$B$13,0),0)&gt;0,IFERROR(MATCH(B127,'Draft Results (main sheet)'!$J$6:$J$13,0),0)&gt;0),"X",""))</f>
        <v>X</v>
      </c>
      <c r="B127" s="21" t="s">
        <v>202</v>
      </c>
      <c r="C127" s="21" t="s">
        <v>132</v>
      </c>
      <c r="D127" s="21" t="s">
        <v>39</v>
      </c>
      <c r="E127" s="21" t="s">
        <v>64</v>
      </c>
      <c r="F127" s="21">
        <v>3</v>
      </c>
      <c r="G127" s="21">
        <v>162</v>
      </c>
      <c r="H127" s="31">
        <f t="shared" si="2"/>
        <v>17</v>
      </c>
      <c r="I127" s="25">
        <f t="shared" si="3"/>
        <v>200</v>
      </c>
      <c r="J127" s="21">
        <v>199</v>
      </c>
      <c r="K127" s="21">
        <v>252</v>
      </c>
      <c r="L127" s="21">
        <v>70</v>
      </c>
      <c r="M127" s="21">
        <v>9</v>
      </c>
      <c r="N127" s="21">
        <v>16</v>
      </c>
      <c r="O127" s="31">
        <v>17</v>
      </c>
      <c r="P127" s="31">
        <v>5</v>
      </c>
      <c r="Q127" s="31">
        <v>149</v>
      </c>
      <c r="R127" s="31">
        <v>140</v>
      </c>
    </row>
    <row r="128" spans="1:21" ht="12.75" x14ac:dyDescent="0.2">
      <c r="A128" s="21" t="str">
        <f>IF(VLOOKUP(D128,'Draft Results (main sheet)'!$R$6:$S$13,2,FALSE)&gt;1,"X",IF(OR(IFERROR(MATCH(B128,'Draft Results (main sheet)'!$B$6:$B$13,0),0)&gt;0,IFERROR(MATCH(B128,'Draft Results (main sheet)'!$J$6:$J$13,0),0)&gt;0),"X",""))</f>
        <v>X</v>
      </c>
      <c r="B128" s="21" t="s">
        <v>203</v>
      </c>
      <c r="C128" s="21" t="s">
        <v>147</v>
      </c>
      <c r="D128" s="21" t="s">
        <v>60</v>
      </c>
      <c r="E128" s="21" t="s">
        <v>72</v>
      </c>
      <c r="F128" s="21">
        <v>3</v>
      </c>
      <c r="G128" s="21">
        <v>190</v>
      </c>
      <c r="H128" s="31">
        <f t="shared" si="2"/>
        <v>19</v>
      </c>
      <c r="I128" s="25">
        <f t="shared" si="3"/>
        <v>200</v>
      </c>
      <c r="J128" s="21">
        <v>200</v>
      </c>
      <c r="K128" s="21">
        <v>141</v>
      </c>
      <c r="L128" s="21">
        <v>81</v>
      </c>
      <c r="M128" s="21">
        <v>21</v>
      </c>
      <c r="N128" s="21">
        <v>24</v>
      </c>
      <c r="O128" s="21">
        <v>4</v>
      </c>
      <c r="P128" s="21">
        <v>15</v>
      </c>
      <c r="Q128" s="21">
        <v>74</v>
      </c>
      <c r="R128" s="21">
        <v>18</v>
      </c>
      <c r="S128" s="37"/>
      <c r="T128" s="37"/>
      <c r="U128" s="37"/>
    </row>
    <row r="129" spans="1:21" ht="12.75" x14ac:dyDescent="0.2">
      <c r="A129" s="21" t="str">
        <f>IF(VLOOKUP(D129,'Draft Results (main sheet)'!$R$6:$S$13,2,FALSE)&gt;1,"X",IF(OR(IFERROR(MATCH(B129,'Draft Results (main sheet)'!$B$6:$B$13,0),0)&gt;0,IFERROR(MATCH(B129,'Draft Results (main sheet)'!$J$6:$J$13,0),0)&gt;0),"X",""))</f>
        <v>X</v>
      </c>
      <c r="B129" s="21" t="s">
        <v>204</v>
      </c>
      <c r="C129" s="21" t="s">
        <v>33</v>
      </c>
      <c r="D129" s="21" t="s">
        <v>29</v>
      </c>
      <c r="E129" s="21" t="s">
        <v>64</v>
      </c>
      <c r="F129" s="21">
        <v>2</v>
      </c>
      <c r="G129" s="21">
        <v>151</v>
      </c>
      <c r="H129" s="31">
        <f t="shared" si="2"/>
        <v>16</v>
      </c>
      <c r="I129" s="25">
        <f t="shared" si="3"/>
        <v>200</v>
      </c>
      <c r="J129" s="21">
        <v>201</v>
      </c>
      <c r="K129" s="21">
        <v>648</v>
      </c>
      <c r="L129" s="21">
        <v>62</v>
      </c>
      <c r="M129" s="21">
        <v>4</v>
      </c>
      <c r="N129" s="21">
        <v>15</v>
      </c>
      <c r="O129" s="21">
        <v>-5</v>
      </c>
      <c r="P129" s="21">
        <v>4</v>
      </c>
      <c r="Q129" s="21">
        <v>40</v>
      </c>
      <c r="R129" s="21">
        <v>210</v>
      </c>
      <c r="S129" s="37"/>
      <c r="T129" s="37"/>
      <c r="U129" s="37"/>
    </row>
    <row r="130" spans="1:21" ht="12.75" x14ac:dyDescent="0.2">
      <c r="A130" s="21" t="str">
        <f>IF(VLOOKUP(D130,'Draft Results (main sheet)'!$R$6:$S$13,2,FALSE)&gt;1,"X",IF(OR(IFERROR(MATCH(B130,'Draft Results (main sheet)'!$B$6:$B$13,0),0)&gt;0,IFERROR(MATCH(B130,'Draft Results (main sheet)'!$J$6:$J$13,0),0)&gt;0),"X",""))</f>
        <v>X</v>
      </c>
      <c r="B130" s="21" t="s">
        <v>205</v>
      </c>
      <c r="C130" s="21" t="s">
        <v>80</v>
      </c>
      <c r="D130" s="21" t="s">
        <v>47</v>
      </c>
      <c r="E130" s="21" t="s">
        <v>55</v>
      </c>
      <c r="F130" s="21">
        <v>2</v>
      </c>
      <c r="G130" s="21">
        <v>116</v>
      </c>
      <c r="H130" s="31">
        <f t="shared" si="2"/>
        <v>12</v>
      </c>
      <c r="I130" s="25">
        <f t="shared" si="3"/>
        <v>275</v>
      </c>
      <c r="J130" s="31">
        <v>202</v>
      </c>
      <c r="K130" s="31">
        <v>205</v>
      </c>
      <c r="L130" s="31">
        <v>83</v>
      </c>
      <c r="M130" s="31">
        <v>13</v>
      </c>
      <c r="N130" s="31">
        <v>26</v>
      </c>
      <c r="O130" s="21">
        <v>-2</v>
      </c>
      <c r="P130" s="21">
        <v>7</v>
      </c>
      <c r="Q130" s="21">
        <v>74</v>
      </c>
      <c r="R130" s="21">
        <v>33</v>
      </c>
      <c r="S130" s="37"/>
      <c r="T130" s="37"/>
      <c r="U130" s="37"/>
    </row>
    <row r="131" spans="1:21" ht="12.75" x14ac:dyDescent="0.2">
      <c r="A131" s="21" t="str">
        <f>IF(VLOOKUP(D131,'Draft Results (main sheet)'!$R$6:$S$13,2,FALSE)&gt;1,"X",IF(OR(IFERROR(MATCH(B131,'Draft Results (main sheet)'!$B$6:$B$13,0),0)&gt;0,IFERROR(MATCH(B131,'Draft Results (main sheet)'!$J$6:$J$13,0),0)&gt;0),"X",""))</f>
        <v>X</v>
      </c>
      <c r="B131" s="21" t="s">
        <v>206</v>
      </c>
      <c r="C131" s="21" t="s">
        <v>115</v>
      </c>
      <c r="D131" s="21" t="s">
        <v>51</v>
      </c>
      <c r="E131" s="21" t="s">
        <v>15</v>
      </c>
      <c r="F131" s="21">
        <v>4</v>
      </c>
      <c r="G131" s="21">
        <v>106</v>
      </c>
      <c r="H131" s="31">
        <f t="shared" si="2"/>
        <v>11</v>
      </c>
      <c r="I131" s="25">
        <f t="shared" si="3"/>
        <v>492</v>
      </c>
      <c r="J131" s="21">
        <v>203</v>
      </c>
      <c r="K131" s="21">
        <v>147</v>
      </c>
      <c r="L131" s="21">
        <v>52</v>
      </c>
      <c r="M131" s="37"/>
      <c r="N131" s="37"/>
      <c r="O131" s="37"/>
      <c r="P131" s="37"/>
      <c r="Q131" s="37"/>
      <c r="R131" s="37"/>
      <c r="S131" s="21">
        <v>23</v>
      </c>
      <c r="T131" s="21">
        <v>2.41</v>
      </c>
      <c r="U131" s="21">
        <v>0.90900000000000003</v>
      </c>
    </row>
    <row r="132" spans="1:21" ht="12.75" x14ac:dyDescent="0.2">
      <c r="A132" s="21" t="str">
        <f>IF(VLOOKUP(D132,'Draft Results (main sheet)'!$R$6:$S$13,2,FALSE)&gt;1,"X",IF(OR(IFERROR(MATCH(B132,'Draft Results (main sheet)'!$B$6:$B$13,0),0)&gt;0,IFERROR(MATCH(B132,'Draft Results (main sheet)'!$J$6:$J$13,0),0)&gt;0),"X",""))</f>
        <v>X</v>
      </c>
      <c r="B132" s="21" t="s">
        <v>207</v>
      </c>
      <c r="C132" s="21" t="s">
        <v>77</v>
      </c>
      <c r="D132" s="21" t="s">
        <v>44</v>
      </c>
      <c r="E132" s="21" t="s">
        <v>64</v>
      </c>
      <c r="F132" s="21">
        <v>2</v>
      </c>
      <c r="G132" s="21">
        <v>154</v>
      </c>
      <c r="H132" s="31">
        <f t="shared" ref="H132:H195" si="4">CEILING(G132/10,1)</f>
        <v>16</v>
      </c>
      <c r="I132" s="25">
        <f t="shared" ref="I132:I195" si="5">MAX(CEILING((MAX(26-H132+2*MAX(F132-3, 0),0)^3)/10,1),200)</f>
        <v>200</v>
      </c>
      <c r="J132" s="21">
        <v>205</v>
      </c>
      <c r="K132" s="21">
        <v>124</v>
      </c>
      <c r="L132" s="21">
        <v>80</v>
      </c>
      <c r="M132" s="21">
        <v>9</v>
      </c>
      <c r="N132" s="21">
        <v>28</v>
      </c>
      <c r="O132" s="21">
        <v>12</v>
      </c>
      <c r="P132" s="21">
        <v>10</v>
      </c>
      <c r="Q132" s="21">
        <v>134</v>
      </c>
      <c r="R132" s="21">
        <v>123</v>
      </c>
      <c r="S132" s="37"/>
      <c r="T132" s="37"/>
      <c r="U132" s="37"/>
    </row>
    <row r="133" spans="1:21" ht="12.75" x14ac:dyDescent="0.2">
      <c r="A133" s="21" t="str">
        <f>IF(VLOOKUP(D133,'Draft Results (main sheet)'!$R$6:$S$13,2,FALSE)&gt;1,"X",IF(OR(IFERROR(MATCH(B133,'Draft Results (main sheet)'!$B$6:$B$13,0),0)&gt;0,IFERROR(MATCH(B133,'Draft Results (main sheet)'!$J$6:$J$13,0),0)&gt;0),"X",""))</f>
        <v>X</v>
      </c>
      <c r="B133" s="21" t="s">
        <v>208</v>
      </c>
      <c r="C133" s="21" t="s">
        <v>100</v>
      </c>
      <c r="D133" s="21" t="s">
        <v>75</v>
      </c>
      <c r="E133" s="21" t="s">
        <v>30</v>
      </c>
      <c r="F133" s="21">
        <v>2</v>
      </c>
      <c r="G133" s="21">
        <v>123</v>
      </c>
      <c r="H133" s="31">
        <f t="shared" si="4"/>
        <v>13</v>
      </c>
      <c r="I133" s="25">
        <f t="shared" si="5"/>
        <v>220</v>
      </c>
      <c r="J133" s="31">
        <v>206</v>
      </c>
      <c r="K133" s="31">
        <v>88</v>
      </c>
      <c r="L133" s="31">
        <v>82</v>
      </c>
      <c r="M133" s="31">
        <v>17</v>
      </c>
      <c r="N133" s="31">
        <v>39</v>
      </c>
      <c r="O133" s="21">
        <v>6</v>
      </c>
      <c r="P133" s="21">
        <v>20</v>
      </c>
      <c r="Q133" s="21">
        <v>38</v>
      </c>
      <c r="R133" s="21">
        <v>57</v>
      </c>
      <c r="S133" s="37"/>
      <c r="T133" s="37"/>
      <c r="U133" s="37"/>
    </row>
    <row r="134" spans="1:21" ht="12.75" x14ac:dyDescent="0.2">
      <c r="A134" s="21" t="str">
        <f>IF(VLOOKUP(D134,'Draft Results (main sheet)'!$R$6:$S$13,2,FALSE)&gt;1,"X",IF(OR(IFERROR(MATCH(B134,'Draft Results (main sheet)'!$B$6:$B$13,0),0)&gt;0,IFERROR(MATCH(B134,'Draft Results (main sheet)'!$J$6:$J$13,0),0)&gt;0),"X",""))</f>
        <v>X</v>
      </c>
      <c r="B134" s="21" t="s">
        <v>209</v>
      </c>
      <c r="C134" s="21" t="s">
        <v>109</v>
      </c>
      <c r="D134" s="21" t="s">
        <v>51</v>
      </c>
      <c r="E134" s="21" t="s">
        <v>42</v>
      </c>
      <c r="F134" s="21">
        <v>3</v>
      </c>
      <c r="G134" s="21">
        <v>49</v>
      </c>
      <c r="H134" s="31">
        <f t="shared" si="4"/>
        <v>5</v>
      </c>
      <c r="I134" s="25">
        <f t="shared" si="5"/>
        <v>927</v>
      </c>
      <c r="J134" s="21">
        <v>208</v>
      </c>
      <c r="K134" s="21">
        <v>90</v>
      </c>
      <c r="L134" s="21">
        <v>79</v>
      </c>
      <c r="M134" s="21">
        <v>21</v>
      </c>
      <c r="N134" s="21">
        <v>24</v>
      </c>
      <c r="O134" s="21">
        <v>4</v>
      </c>
      <c r="P134" s="21">
        <v>13</v>
      </c>
      <c r="Q134" s="21">
        <v>239</v>
      </c>
      <c r="R134" s="21">
        <v>63</v>
      </c>
      <c r="S134" s="37"/>
      <c r="T134" s="37"/>
      <c r="U134" s="37"/>
    </row>
    <row r="135" spans="1:21" ht="12.75" x14ac:dyDescent="0.2">
      <c r="A135" s="21" t="str">
        <f>IF(VLOOKUP(D135,'Draft Results (main sheet)'!$R$6:$S$13,2,FALSE)&gt;1,"X",IF(OR(IFERROR(MATCH(B135,'Draft Results (main sheet)'!$B$6:$B$13,0),0)&gt;0,IFERROR(MATCH(B135,'Draft Results (main sheet)'!$J$6:$J$13,0),0)&gt;0),"X",""))</f>
        <v>X</v>
      </c>
      <c r="B135" s="21" t="s">
        <v>210</v>
      </c>
      <c r="C135" s="21" t="s">
        <v>120</v>
      </c>
      <c r="D135" s="21" t="s">
        <v>29</v>
      </c>
      <c r="E135" s="21" t="s">
        <v>55</v>
      </c>
      <c r="F135" s="21">
        <v>3</v>
      </c>
      <c r="G135" s="21">
        <v>96</v>
      </c>
      <c r="H135" s="31">
        <f t="shared" si="4"/>
        <v>10</v>
      </c>
      <c r="I135" s="25">
        <f t="shared" si="5"/>
        <v>410</v>
      </c>
      <c r="J135" s="31">
        <v>210</v>
      </c>
      <c r="K135" s="31">
        <v>176</v>
      </c>
      <c r="L135" s="31">
        <v>75</v>
      </c>
      <c r="M135" s="31">
        <v>17</v>
      </c>
      <c r="N135" s="31">
        <v>31</v>
      </c>
      <c r="O135" s="21">
        <v>-16</v>
      </c>
      <c r="P135" s="21">
        <v>10</v>
      </c>
      <c r="Q135" s="21">
        <v>235</v>
      </c>
      <c r="R135" s="21">
        <v>40</v>
      </c>
      <c r="S135" s="37"/>
      <c r="T135" s="37"/>
      <c r="U135" s="37"/>
    </row>
    <row r="136" spans="1:21" ht="12.75" x14ac:dyDescent="0.2">
      <c r="A136" s="21" t="str">
        <f>IF(VLOOKUP(D136,'Draft Results (main sheet)'!$R$6:$S$13,2,FALSE)&gt;1,"X",IF(OR(IFERROR(MATCH(B136,'Draft Results (main sheet)'!$B$6:$B$13,0),0)&gt;0,IFERROR(MATCH(B136,'Draft Results (main sheet)'!$J$6:$J$13,0),0)&gt;0),"X",""))</f>
        <v>X</v>
      </c>
      <c r="B136" s="21" t="s">
        <v>211</v>
      </c>
      <c r="C136" s="21" t="s">
        <v>71</v>
      </c>
      <c r="D136" s="21" t="s">
        <v>60</v>
      </c>
      <c r="E136" s="21" t="s">
        <v>42</v>
      </c>
      <c r="F136" s="21">
        <v>2</v>
      </c>
      <c r="G136" s="21">
        <v>126</v>
      </c>
      <c r="H136" s="31">
        <f t="shared" si="4"/>
        <v>13</v>
      </c>
      <c r="I136" s="25">
        <f t="shared" si="5"/>
        <v>220</v>
      </c>
      <c r="J136" s="21">
        <v>211</v>
      </c>
      <c r="K136" s="21">
        <v>190</v>
      </c>
      <c r="L136" s="21">
        <v>82</v>
      </c>
      <c r="M136" s="21">
        <v>21</v>
      </c>
      <c r="N136" s="21">
        <v>16</v>
      </c>
      <c r="O136" s="31">
        <v>4</v>
      </c>
      <c r="P136" s="31">
        <v>5</v>
      </c>
      <c r="Q136" s="31">
        <v>84</v>
      </c>
      <c r="R136" s="31">
        <v>18</v>
      </c>
    </row>
    <row r="137" spans="1:21" ht="12.75" x14ac:dyDescent="0.2">
      <c r="A137" s="21" t="str">
        <f>IF(VLOOKUP(D137,'Draft Results (main sheet)'!$R$6:$S$13,2,FALSE)&gt;1,"X",IF(OR(IFERROR(MATCH(B137,'Draft Results (main sheet)'!$B$6:$B$13,0),0)&gt;0,IFERROR(MATCH(B137,'Draft Results (main sheet)'!$J$6:$J$13,0),0)&gt;0),"X",""))</f>
        <v>X</v>
      </c>
      <c r="B137" s="21" t="s">
        <v>212</v>
      </c>
      <c r="C137" s="21" t="s">
        <v>82</v>
      </c>
      <c r="D137" s="21" t="s">
        <v>39</v>
      </c>
      <c r="E137" s="21" t="s">
        <v>72</v>
      </c>
      <c r="F137" s="21">
        <v>2</v>
      </c>
      <c r="G137" s="21">
        <v>79</v>
      </c>
      <c r="H137" s="31">
        <f t="shared" si="4"/>
        <v>8</v>
      </c>
      <c r="I137" s="25">
        <f t="shared" si="5"/>
        <v>584</v>
      </c>
      <c r="J137" s="21">
        <v>213</v>
      </c>
      <c r="K137" s="21">
        <v>216</v>
      </c>
      <c r="L137" s="21">
        <v>72</v>
      </c>
      <c r="M137" s="21">
        <v>15</v>
      </c>
      <c r="N137" s="21">
        <v>23</v>
      </c>
      <c r="O137" s="21">
        <v>3</v>
      </c>
      <c r="P137" s="21">
        <v>11</v>
      </c>
      <c r="Q137" s="21">
        <v>29</v>
      </c>
      <c r="R137" s="21">
        <v>25</v>
      </c>
      <c r="S137" s="37"/>
      <c r="T137" s="37"/>
      <c r="U137" s="37"/>
    </row>
    <row r="138" spans="1:21" ht="12.75" x14ac:dyDescent="0.2">
      <c r="A138" s="21" t="str">
        <f>IF(VLOOKUP(D138,'Draft Results (main sheet)'!$R$6:$S$13,2,FALSE)&gt;1,"X",IF(OR(IFERROR(MATCH(B138,'Draft Results (main sheet)'!$B$6:$B$13,0),0)&gt;0,IFERROR(MATCH(B138,'Draft Results (main sheet)'!$J$6:$J$13,0),0)&gt;0),"X",""))</f>
        <v>X</v>
      </c>
      <c r="B138" s="21" t="s">
        <v>213</v>
      </c>
      <c r="C138" s="21" t="s">
        <v>82</v>
      </c>
      <c r="D138" s="21" t="s">
        <v>34</v>
      </c>
      <c r="E138" s="21" t="s">
        <v>15</v>
      </c>
      <c r="F138" s="21">
        <v>2</v>
      </c>
      <c r="G138" s="21">
        <v>241</v>
      </c>
      <c r="H138" s="31">
        <f t="shared" si="4"/>
        <v>25</v>
      </c>
      <c r="I138" s="25">
        <f t="shared" si="5"/>
        <v>200</v>
      </c>
      <c r="J138" s="21">
        <v>214</v>
      </c>
      <c r="K138" s="21">
        <v>139</v>
      </c>
      <c r="L138" s="21">
        <v>26</v>
      </c>
      <c r="M138" s="37"/>
      <c r="N138" s="37"/>
      <c r="S138" s="31">
        <v>13</v>
      </c>
      <c r="T138" s="31">
        <v>2.34</v>
      </c>
      <c r="U138" s="31">
        <v>0.91800000000000004</v>
      </c>
    </row>
    <row r="139" spans="1:21" ht="12.75" x14ac:dyDescent="0.2">
      <c r="A139" s="21" t="str">
        <f>IF(VLOOKUP(D139,'Draft Results (main sheet)'!$R$6:$S$13,2,FALSE)&gt;1,"X",IF(OR(IFERROR(MATCH(B139,'Draft Results (main sheet)'!$B$6:$B$13,0),0)&gt;0,IFERROR(MATCH(B139,'Draft Results (main sheet)'!$J$6:$J$13,0),0)&gt;0),"X",""))</f>
        <v>X</v>
      </c>
      <c r="B139" s="21" t="s">
        <v>214</v>
      </c>
      <c r="C139" s="21" t="s">
        <v>124</v>
      </c>
      <c r="D139" s="21" t="s">
        <v>44</v>
      </c>
      <c r="E139" s="21" t="s">
        <v>64</v>
      </c>
      <c r="F139" s="21">
        <v>2</v>
      </c>
      <c r="G139" s="21">
        <v>241</v>
      </c>
      <c r="H139" s="31">
        <f t="shared" si="4"/>
        <v>25</v>
      </c>
      <c r="I139" s="25">
        <f t="shared" si="5"/>
        <v>200</v>
      </c>
      <c r="J139" s="21">
        <v>216</v>
      </c>
      <c r="K139" s="21">
        <v>454</v>
      </c>
      <c r="L139" s="21">
        <v>64</v>
      </c>
      <c r="M139" s="21">
        <v>7</v>
      </c>
      <c r="N139" s="21">
        <v>17</v>
      </c>
      <c r="O139" s="31">
        <v>-11</v>
      </c>
      <c r="P139" s="31">
        <v>6</v>
      </c>
      <c r="Q139" s="31">
        <v>86</v>
      </c>
      <c r="R139" s="31">
        <v>98</v>
      </c>
    </row>
    <row r="140" spans="1:21" ht="12.75" x14ac:dyDescent="0.2">
      <c r="A140" s="21" t="str">
        <f>IF(VLOOKUP(D140,'Draft Results (main sheet)'!$R$6:$S$13,2,FALSE)&gt;1,"X",IF(OR(IFERROR(MATCH(B140,'Draft Results (main sheet)'!$B$6:$B$13,0),0)&gt;0,IFERROR(MATCH(B140,'Draft Results (main sheet)'!$J$6:$J$13,0),0)&gt;0),"X",""))</f>
        <v>X</v>
      </c>
      <c r="B140" s="21" t="s">
        <v>215</v>
      </c>
      <c r="C140" s="21" t="s">
        <v>59</v>
      </c>
      <c r="D140" s="21" t="s">
        <v>75</v>
      </c>
      <c r="E140" s="21" t="s">
        <v>64</v>
      </c>
      <c r="F140" s="21">
        <v>3</v>
      </c>
      <c r="G140" s="21">
        <v>189</v>
      </c>
      <c r="H140" s="31">
        <f t="shared" si="4"/>
        <v>19</v>
      </c>
      <c r="I140" s="25">
        <f t="shared" si="5"/>
        <v>200</v>
      </c>
      <c r="J140" s="21">
        <v>221</v>
      </c>
      <c r="K140" s="21">
        <v>204</v>
      </c>
      <c r="L140" s="21">
        <v>82</v>
      </c>
      <c r="M140" s="21">
        <v>5</v>
      </c>
      <c r="N140" s="21">
        <v>39</v>
      </c>
      <c r="O140" s="21">
        <v>-6</v>
      </c>
      <c r="P140" s="21">
        <v>17</v>
      </c>
      <c r="Q140" s="21">
        <v>57</v>
      </c>
      <c r="R140" s="21">
        <v>142</v>
      </c>
      <c r="S140" s="37"/>
      <c r="T140" s="37"/>
      <c r="U140" s="37"/>
    </row>
    <row r="141" spans="1:21" ht="12.75" x14ac:dyDescent="0.2">
      <c r="A141" s="21" t="str">
        <f>IF(VLOOKUP(D141,'Draft Results (main sheet)'!$R$6:$S$13,2,FALSE)&gt;1,"X",IF(OR(IFERROR(MATCH(B141,'Draft Results (main sheet)'!$B$6:$B$13,0),0)&gt;0,IFERROR(MATCH(B141,'Draft Results (main sheet)'!$J$6:$J$13,0),0)&gt;0),"X",""))</f>
        <v>X</v>
      </c>
      <c r="B141" s="21" t="s">
        <v>216</v>
      </c>
      <c r="C141" s="21" t="s">
        <v>187</v>
      </c>
      <c r="D141" s="21" t="s">
        <v>51</v>
      </c>
      <c r="E141" s="21" t="s">
        <v>72</v>
      </c>
      <c r="F141" s="21">
        <v>2</v>
      </c>
      <c r="G141" s="21">
        <v>241</v>
      </c>
      <c r="H141" s="31">
        <f t="shared" si="4"/>
        <v>25</v>
      </c>
      <c r="I141" s="25">
        <f t="shared" si="5"/>
        <v>200</v>
      </c>
      <c r="J141" s="31">
        <v>223</v>
      </c>
      <c r="K141" s="31">
        <v>60</v>
      </c>
      <c r="L141" s="31">
        <v>72</v>
      </c>
      <c r="M141" s="31">
        <v>28</v>
      </c>
      <c r="N141" s="31">
        <v>19</v>
      </c>
      <c r="O141" s="21">
        <v>4</v>
      </c>
      <c r="P141" s="21">
        <v>17</v>
      </c>
      <c r="Q141" s="21">
        <v>116</v>
      </c>
      <c r="R141" s="21">
        <v>15</v>
      </c>
      <c r="S141" s="37"/>
      <c r="T141" s="37"/>
      <c r="U141" s="37"/>
    </row>
    <row r="142" spans="1:21" ht="12.75" x14ac:dyDescent="0.2">
      <c r="A142" s="21" t="str">
        <f>IF(VLOOKUP(D142,'Draft Results (main sheet)'!$R$6:$S$13,2,FALSE)&gt;1,"X",IF(OR(IFERROR(MATCH(B142,'Draft Results (main sheet)'!$B$6:$B$13,0),0)&gt;0,IFERROR(MATCH(B142,'Draft Results (main sheet)'!$J$6:$J$13,0),0)&gt;0),"X",""))</f>
        <v>X</v>
      </c>
      <c r="B142" s="21" t="s">
        <v>217</v>
      </c>
      <c r="C142" s="21" t="s">
        <v>80</v>
      </c>
      <c r="D142" s="21" t="s">
        <v>47</v>
      </c>
      <c r="E142" s="21" t="s">
        <v>52</v>
      </c>
      <c r="F142" s="21">
        <v>2</v>
      </c>
      <c r="G142" s="21">
        <v>188</v>
      </c>
      <c r="H142" s="31">
        <f t="shared" si="4"/>
        <v>19</v>
      </c>
      <c r="I142" s="25">
        <f t="shared" si="5"/>
        <v>200</v>
      </c>
      <c r="J142" s="21">
        <v>228</v>
      </c>
      <c r="K142" s="21">
        <v>397</v>
      </c>
      <c r="L142" s="21">
        <v>79</v>
      </c>
      <c r="M142" s="21">
        <v>14</v>
      </c>
      <c r="N142" s="21">
        <v>22</v>
      </c>
      <c r="O142" s="21">
        <v>4</v>
      </c>
      <c r="P142" s="21">
        <v>6</v>
      </c>
      <c r="Q142" s="21">
        <v>59</v>
      </c>
      <c r="R142" s="21">
        <v>23</v>
      </c>
      <c r="S142" s="37"/>
      <c r="T142" s="37"/>
      <c r="U142" s="37"/>
    </row>
    <row r="143" spans="1:21" ht="12.75" x14ac:dyDescent="0.2">
      <c r="A143" s="21" t="str">
        <f>IF(VLOOKUP(D143,'Draft Results (main sheet)'!$R$6:$S$13,2,FALSE)&gt;1,"X",IF(OR(IFERROR(MATCH(B143,'Draft Results (main sheet)'!$B$6:$B$13,0),0)&gt;0,IFERROR(MATCH(B143,'Draft Results (main sheet)'!$J$6:$J$13,0),0)&gt;0),"X",""))</f>
        <v>X</v>
      </c>
      <c r="B143" s="21" t="s">
        <v>218</v>
      </c>
      <c r="C143" s="21" t="s">
        <v>87</v>
      </c>
      <c r="D143" s="21" t="s">
        <v>39</v>
      </c>
      <c r="E143" s="21" t="s">
        <v>64</v>
      </c>
      <c r="F143" s="21">
        <v>2</v>
      </c>
      <c r="G143" s="21">
        <v>241</v>
      </c>
      <c r="H143" s="31">
        <f t="shared" si="4"/>
        <v>25</v>
      </c>
      <c r="I143" s="25">
        <f t="shared" si="5"/>
        <v>200</v>
      </c>
      <c r="J143" s="21">
        <v>232</v>
      </c>
      <c r="K143" s="21">
        <v>214</v>
      </c>
      <c r="L143" s="21">
        <v>82</v>
      </c>
      <c r="M143" s="21">
        <v>6</v>
      </c>
      <c r="N143" s="21">
        <v>25</v>
      </c>
      <c r="O143" s="31">
        <v>31</v>
      </c>
      <c r="P143" s="31">
        <v>8</v>
      </c>
      <c r="Q143" s="31">
        <v>27</v>
      </c>
      <c r="R143" s="31">
        <v>80</v>
      </c>
    </row>
    <row r="144" spans="1:21" ht="12.75" x14ac:dyDescent="0.2">
      <c r="A144" s="21" t="str">
        <f>IF(VLOOKUP(D144,'Draft Results (main sheet)'!$R$6:$S$13,2,FALSE)&gt;1,"X",IF(OR(IFERROR(MATCH(B144,'Draft Results (main sheet)'!$B$6:$B$13,0),0)&gt;0,IFERROR(MATCH(B144,'Draft Results (main sheet)'!$J$6:$J$13,0),0)&gt;0),"X",""))</f>
        <v>X</v>
      </c>
      <c r="B144" s="21" t="s">
        <v>219</v>
      </c>
      <c r="C144" s="21" t="s">
        <v>124</v>
      </c>
      <c r="D144" s="21" t="s">
        <v>34</v>
      </c>
      <c r="E144" s="21" t="s">
        <v>35</v>
      </c>
      <c r="F144" s="21">
        <v>3</v>
      </c>
      <c r="G144" s="21">
        <v>71</v>
      </c>
      <c r="H144" s="31">
        <f t="shared" si="4"/>
        <v>8</v>
      </c>
      <c r="I144" s="25">
        <f t="shared" si="5"/>
        <v>584</v>
      </c>
      <c r="J144" s="21">
        <v>233</v>
      </c>
      <c r="K144" s="21">
        <v>120</v>
      </c>
      <c r="L144" s="21">
        <v>65</v>
      </c>
      <c r="M144" s="21">
        <v>20</v>
      </c>
      <c r="N144" s="21">
        <v>15</v>
      </c>
      <c r="O144" s="21">
        <v>-14</v>
      </c>
      <c r="P144" s="21">
        <v>6</v>
      </c>
      <c r="Q144" s="21">
        <v>171</v>
      </c>
      <c r="R144" s="21">
        <v>23</v>
      </c>
      <c r="S144" s="37"/>
      <c r="T144" s="37"/>
      <c r="U144" s="37"/>
    </row>
    <row r="145" spans="1:21" ht="12.75" x14ac:dyDescent="0.2">
      <c r="A145" s="21" t="str">
        <f>IF(VLOOKUP(D145,'Draft Results (main sheet)'!$R$6:$S$13,2,FALSE)&gt;1,"X",IF(OR(IFERROR(MATCH(B145,'Draft Results (main sheet)'!$B$6:$B$13,0),0)&gt;0,IFERROR(MATCH(B145,'Draft Results (main sheet)'!$J$6:$J$13,0),0)&gt;0),"X",""))</f>
        <v>X</v>
      </c>
      <c r="B145" s="21" t="s">
        <v>220</v>
      </c>
      <c r="C145" s="21" t="s">
        <v>124</v>
      </c>
      <c r="D145" s="21" t="s">
        <v>44</v>
      </c>
      <c r="E145" s="21" t="s">
        <v>15</v>
      </c>
      <c r="F145" s="21">
        <v>2</v>
      </c>
      <c r="G145" s="21">
        <v>241</v>
      </c>
      <c r="H145" s="31">
        <f t="shared" si="4"/>
        <v>25</v>
      </c>
      <c r="I145" s="25">
        <f t="shared" si="5"/>
        <v>200</v>
      </c>
      <c r="J145" s="31">
        <v>234</v>
      </c>
      <c r="K145" s="31">
        <v>136</v>
      </c>
      <c r="L145" s="31">
        <v>45</v>
      </c>
      <c r="O145" s="37"/>
      <c r="P145" s="37"/>
      <c r="Q145" s="37"/>
      <c r="R145" s="37"/>
      <c r="S145" s="21">
        <v>22</v>
      </c>
      <c r="T145" s="21">
        <v>2.36</v>
      </c>
      <c r="U145" s="21">
        <v>0.92</v>
      </c>
    </row>
    <row r="146" spans="1:21" ht="12.75" x14ac:dyDescent="0.2">
      <c r="A146" s="21" t="str">
        <f>IF(VLOOKUP(D146,'Draft Results (main sheet)'!$R$6:$S$13,2,FALSE)&gt;1,"X",IF(OR(IFERROR(MATCH(B146,'Draft Results (main sheet)'!$B$6:$B$13,0),0)&gt;0,IFERROR(MATCH(B146,'Draft Results (main sheet)'!$J$6:$J$13,0),0)&gt;0),"X",""))</f>
        <v>X</v>
      </c>
      <c r="B146" s="21" t="s">
        <v>221</v>
      </c>
      <c r="C146" s="21" t="s">
        <v>33</v>
      </c>
      <c r="D146" s="21" t="s">
        <v>75</v>
      </c>
      <c r="E146" s="21" t="s">
        <v>64</v>
      </c>
      <c r="F146" s="21">
        <v>2</v>
      </c>
      <c r="G146" s="21">
        <v>174</v>
      </c>
      <c r="H146" s="31">
        <f t="shared" si="4"/>
        <v>18</v>
      </c>
      <c r="I146" s="25">
        <f t="shared" si="5"/>
        <v>200</v>
      </c>
      <c r="J146" s="21">
        <v>235</v>
      </c>
      <c r="K146" s="21">
        <v>206</v>
      </c>
      <c r="L146" s="21">
        <v>82</v>
      </c>
      <c r="M146" s="21">
        <v>5</v>
      </c>
      <c r="N146" s="21">
        <v>32</v>
      </c>
      <c r="O146" s="31">
        <v>21</v>
      </c>
      <c r="P146" s="31">
        <v>5</v>
      </c>
      <c r="Q146" s="31">
        <v>100</v>
      </c>
      <c r="R146" s="31">
        <v>159</v>
      </c>
    </row>
    <row r="147" spans="1:21" ht="12.75" x14ac:dyDescent="0.2">
      <c r="A147" s="21" t="str">
        <f>IF(VLOOKUP(D147,'Draft Results (main sheet)'!$R$6:$S$13,2,FALSE)&gt;1,"X",IF(OR(IFERROR(MATCH(B147,'Draft Results (main sheet)'!$B$6:$B$13,0),0)&gt;0,IFERROR(MATCH(B147,'Draft Results (main sheet)'!$J$6:$J$13,0),0)&gt;0),"X",""))</f>
        <v>X</v>
      </c>
      <c r="B147" s="21" t="s">
        <v>222</v>
      </c>
      <c r="C147" s="21" t="s">
        <v>46</v>
      </c>
      <c r="D147" s="21" t="s">
        <v>75</v>
      </c>
      <c r="E147" s="21" t="s">
        <v>64</v>
      </c>
      <c r="F147" s="21">
        <v>2</v>
      </c>
      <c r="G147" s="21">
        <v>147</v>
      </c>
      <c r="H147" s="31">
        <f t="shared" si="4"/>
        <v>15</v>
      </c>
      <c r="I147" s="25">
        <f t="shared" si="5"/>
        <v>200</v>
      </c>
      <c r="J147" s="21">
        <v>238</v>
      </c>
      <c r="K147" s="21">
        <v>499</v>
      </c>
      <c r="L147" s="21">
        <v>62</v>
      </c>
      <c r="M147" s="21">
        <v>6</v>
      </c>
      <c r="N147" s="21">
        <v>17</v>
      </c>
      <c r="O147" s="21">
        <v>-1</v>
      </c>
      <c r="P147" s="21">
        <v>8</v>
      </c>
      <c r="Q147" s="21">
        <v>28</v>
      </c>
      <c r="R147" s="21">
        <v>90</v>
      </c>
      <c r="S147" s="37"/>
      <c r="T147" s="37"/>
      <c r="U147" s="37"/>
    </row>
    <row r="148" spans="1:21" ht="12.75" x14ac:dyDescent="0.2">
      <c r="A148" s="21" t="str">
        <f>IF(VLOOKUP(D148,'Draft Results (main sheet)'!$R$6:$S$13,2,FALSE)&gt;1,"X",IF(OR(IFERROR(MATCH(B148,'Draft Results (main sheet)'!$B$6:$B$13,0),0)&gt;0,IFERROR(MATCH(B148,'Draft Results (main sheet)'!$J$6:$J$13,0),0)&gt;0),"X",""))</f>
        <v>X</v>
      </c>
      <c r="B148" s="21" t="s">
        <v>223</v>
      </c>
      <c r="C148" s="21" t="s">
        <v>147</v>
      </c>
      <c r="D148" s="21" t="s">
        <v>34</v>
      </c>
      <c r="E148" s="21" t="s">
        <v>15</v>
      </c>
      <c r="F148" s="21">
        <v>2</v>
      </c>
      <c r="G148" s="21">
        <v>96</v>
      </c>
      <c r="H148" s="31">
        <f t="shared" si="4"/>
        <v>10</v>
      </c>
      <c r="I148" s="25">
        <f t="shared" si="5"/>
        <v>410</v>
      </c>
      <c r="J148" s="31">
        <v>240</v>
      </c>
      <c r="K148" s="31">
        <v>240</v>
      </c>
      <c r="L148" s="31">
        <v>37</v>
      </c>
      <c r="O148" s="37"/>
      <c r="P148" s="37"/>
      <c r="Q148" s="37"/>
      <c r="R148" s="37"/>
      <c r="S148" s="21">
        <v>14</v>
      </c>
      <c r="T148" s="21">
        <v>2.8</v>
      </c>
      <c r="U148" s="21">
        <v>0.90600000000000003</v>
      </c>
    </row>
    <row r="149" spans="1:21" ht="12.75" x14ac:dyDescent="0.2">
      <c r="A149" s="21" t="str">
        <f>IF(VLOOKUP(D149,'Draft Results (main sheet)'!$R$6:$S$13,2,FALSE)&gt;1,"X",IF(OR(IFERROR(MATCH(B149,'Draft Results (main sheet)'!$B$6:$B$13,0),0)&gt;0,IFERROR(MATCH(B149,'Draft Results (main sheet)'!$J$6:$J$13,0),0)&gt;0),"X",""))</f>
        <v>X</v>
      </c>
      <c r="B149" s="21" t="s">
        <v>224</v>
      </c>
      <c r="C149" s="21" t="s">
        <v>91</v>
      </c>
      <c r="D149" s="21" t="s">
        <v>60</v>
      </c>
      <c r="E149" s="21" t="s">
        <v>30</v>
      </c>
      <c r="F149" s="21">
        <v>2</v>
      </c>
      <c r="G149" s="21">
        <v>62</v>
      </c>
      <c r="H149" s="31">
        <f t="shared" si="4"/>
        <v>7</v>
      </c>
      <c r="I149" s="25">
        <f t="shared" si="5"/>
        <v>686</v>
      </c>
      <c r="J149" s="31">
        <v>244</v>
      </c>
      <c r="K149" s="31">
        <v>462</v>
      </c>
      <c r="L149" s="31">
        <v>55</v>
      </c>
      <c r="M149" s="31">
        <v>12</v>
      </c>
      <c r="N149" s="31">
        <v>22</v>
      </c>
      <c r="O149" s="21">
        <v>-9</v>
      </c>
      <c r="P149" s="21">
        <v>11</v>
      </c>
      <c r="Q149" s="21">
        <v>39</v>
      </c>
      <c r="R149" s="21">
        <v>36</v>
      </c>
      <c r="S149" s="37"/>
      <c r="T149" s="37"/>
      <c r="U149" s="37"/>
    </row>
    <row r="150" spans="1:21" ht="12.75" x14ac:dyDescent="0.2">
      <c r="A150" s="21" t="str">
        <f>IF(VLOOKUP(D150,'Draft Results (main sheet)'!$R$6:$S$13,2,FALSE)&gt;1,"X",IF(OR(IFERROR(MATCH(B150,'Draft Results (main sheet)'!$B$6:$B$13,0),0)&gt;0,IFERROR(MATCH(B150,'Draft Results (main sheet)'!$J$6:$J$13,0),0)&gt;0),"X",""))</f>
        <v>X</v>
      </c>
      <c r="B150" s="21" t="s">
        <v>225</v>
      </c>
      <c r="C150" s="21" t="s">
        <v>94</v>
      </c>
      <c r="D150" s="21" t="s">
        <v>39</v>
      </c>
      <c r="E150" s="21" t="s">
        <v>55</v>
      </c>
      <c r="F150" s="21">
        <v>2</v>
      </c>
      <c r="G150" s="21">
        <v>241</v>
      </c>
      <c r="H150" s="31">
        <f t="shared" si="4"/>
        <v>25</v>
      </c>
      <c r="I150" s="25">
        <f t="shared" si="5"/>
        <v>200</v>
      </c>
      <c r="J150" s="21">
        <v>245</v>
      </c>
      <c r="K150" s="21">
        <v>170</v>
      </c>
      <c r="L150" s="21">
        <v>82</v>
      </c>
      <c r="M150" s="21">
        <v>12</v>
      </c>
      <c r="N150" s="21">
        <v>39</v>
      </c>
      <c r="O150" s="31">
        <v>-7</v>
      </c>
      <c r="P150" s="31">
        <v>14</v>
      </c>
      <c r="Q150" s="31">
        <v>27</v>
      </c>
      <c r="R150" s="31">
        <v>71</v>
      </c>
    </row>
    <row r="151" spans="1:21" ht="12.75" x14ac:dyDescent="0.2">
      <c r="A151" s="21" t="str">
        <f>IF(VLOOKUP(D151,'Draft Results (main sheet)'!$R$6:$S$13,2,FALSE)&gt;1,"X",IF(OR(IFERROR(MATCH(B151,'Draft Results (main sheet)'!$B$6:$B$13,0),0)&gt;0,IFERROR(MATCH(B151,'Draft Results (main sheet)'!$J$6:$J$13,0),0)&gt;0),"X",""))</f>
        <v>X</v>
      </c>
      <c r="B151" s="21" t="s">
        <v>89</v>
      </c>
      <c r="C151" s="21" t="s">
        <v>104</v>
      </c>
      <c r="D151" s="21" t="s">
        <v>39</v>
      </c>
      <c r="E151" s="21" t="s">
        <v>55</v>
      </c>
      <c r="F151" s="21">
        <v>2</v>
      </c>
      <c r="G151" s="21">
        <v>241</v>
      </c>
      <c r="H151" s="31">
        <f t="shared" si="4"/>
        <v>25</v>
      </c>
      <c r="I151" s="25">
        <f t="shared" si="5"/>
        <v>200</v>
      </c>
      <c r="J151" s="21">
        <v>246</v>
      </c>
      <c r="K151" s="21">
        <v>239</v>
      </c>
      <c r="L151" s="21">
        <v>77</v>
      </c>
      <c r="M151" s="21">
        <v>20</v>
      </c>
      <c r="N151" s="21">
        <v>22</v>
      </c>
      <c r="O151" s="31">
        <v>8</v>
      </c>
      <c r="P151" s="31">
        <v>10</v>
      </c>
      <c r="Q151" s="31">
        <v>53</v>
      </c>
      <c r="R151" s="31">
        <v>40</v>
      </c>
    </row>
    <row r="152" spans="1:21" ht="12.75" x14ac:dyDescent="0.2">
      <c r="A152" s="21" t="str">
        <f>IF(VLOOKUP(D152,'Draft Results (main sheet)'!$R$6:$S$13,2,FALSE)&gt;1,"X",IF(OR(IFERROR(MATCH(B152,'Draft Results (main sheet)'!$B$6:$B$13,0),0)&gt;0,IFERROR(MATCH(B152,'Draft Results (main sheet)'!$J$6:$J$13,0),0)&gt;0),"X",""))</f>
        <v>X</v>
      </c>
      <c r="B152" s="21" t="s">
        <v>226</v>
      </c>
      <c r="C152" s="21" t="s">
        <v>100</v>
      </c>
      <c r="D152" s="21" t="s">
        <v>39</v>
      </c>
      <c r="E152" s="21" t="s">
        <v>52</v>
      </c>
      <c r="F152" s="21">
        <v>2</v>
      </c>
      <c r="G152" s="21">
        <v>131</v>
      </c>
      <c r="H152" s="31">
        <f t="shared" si="4"/>
        <v>14</v>
      </c>
      <c r="I152" s="25">
        <f t="shared" si="5"/>
        <v>200</v>
      </c>
      <c r="J152" s="31">
        <v>248</v>
      </c>
      <c r="K152" s="31">
        <v>201</v>
      </c>
      <c r="L152" s="31">
        <v>75</v>
      </c>
      <c r="M152" s="31">
        <v>11</v>
      </c>
      <c r="N152" s="31">
        <v>25</v>
      </c>
      <c r="O152" s="21">
        <v>10</v>
      </c>
      <c r="P152" s="21">
        <v>10</v>
      </c>
      <c r="Q152" s="21">
        <v>31</v>
      </c>
      <c r="R152" s="21">
        <v>31</v>
      </c>
      <c r="S152" s="37"/>
      <c r="T152" s="37"/>
      <c r="U152" s="37"/>
    </row>
    <row r="153" spans="1:21" ht="12.75" x14ac:dyDescent="0.2">
      <c r="A153" s="21" t="str">
        <f>IF(VLOOKUP(D153,'Draft Results (main sheet)'!$R$6:$S$13,2,FALSE)&gt;1,"X",IF(OR(IFERROR(MATCH(B153,'Draft Results (main sheet)'!$B$6:$B$13,0),0)&gt;0,IFERROR(MATCH(B153,'Draft Results (main sheet)'!$J$6:$J$13,0),0)&gt;0),"X",""))</f>
        <v>X</v>
      </c>
      <c r="B153" s="21" t="s">
        <v>227</v>
      </c>
      <c r="C153" s="21" t="s">
        <v>132</v>
      </c>
      <c r="D153" s="21" t="s">
        <v>60</v>
      </c>
      <c r="E153" s="21" t="s">
        <v>55</v>
      </c>
      <c r="F153" s="21">
        <v>2</v>
      </c>
      <c r="G153" s="21">
        <v>118</v>
      </c>
      <c r="H153" s="31">
        <f t="shared" si="4"/>
        <v>12</v>
      </c>
      <c r="I153" s="25">
        <f t="shared" si="5"/>
        <v>275</v>
      </c>
      <c r="J153" s="21">
        <v>251</v>
      </c>
      <c r="K153" s="21">
        <v>159</v>
      </c>
      <c r="L153" s="21">
        <v>80</v>
      </c>
      <c r="M153" s="21">
        <v>15</v>
      </c>
      <c r="N153" s="21">
        <v>21</v>
      </c>
      <c r="O153" s="31">
        <v>-2</v>
      </c>
      <c r="P153" s="31">
        <v>14</v>
      </c>
      <c r="Q153" s="31">
        <v>164</v>
      </c>
      <c r="R153" s="31">
        <v>31</v>
      </c>
    </row>
    <row r="154" spans="1:21" ht="12.75" x14ac:dyDescent="0.2">
      <c r="A154" s="21" t="str">
        <f>IF(VLOOKUP(D154,'Draft Results (main sheet)'!$R$6:$S$13,2,FALSE)&gt;1,"X",IF(OR(IFERROR(MATCH(B154,'Draft Results (main sheet)'!$B$6:$B$13,0),0)&gt;0,IFERROR(MATCH(B154,'Draft Results (main sheet)'!$J$6:$J$13,0),0)&gt;0),"X",""))</f>
        <v>X</v>
      </c>
      <c r="B154" s="21" t="s">
        <v>228</v>
      </c>
      <c r="C154" s="21" t="s">
        <v>124</v>
      </c>
      <c r="D154" s="21" t="s">
        <v>47</v>
      </c>
      <c r="E154" s="21" t="s">
        <v>122</v>
      </c>
      <c r="F154" s="21">
        <v>2</v>
      </c>
      <c r="G154" s="21">
        <v>164</v>
      </c>
      <c r="H154" s="31">
        <f t="shared" si="4"/>
        <v>17</v>
      </c>
      <c r="I154" s="25">
        <f t="shared" si="5"/>
        <v>200</v>
      </c>
      <c r="J154" s="31">
        <v>252</v>
      </c>
      <c r="K154" s="31">
        <v>753</v>
      </c>
      <c r="L154" s="31">
        <v>23</v>
      </c>
      <c r="M154" s="31">
        <v>3</v>
      </c>
      <c r="N154" s="31">
        <v>8</v>
      </c>
      <c r="O154" s="21">
        <v>-9</v>
      </c>
      <c r="P154" s="21">
        <v>4</v>
      </c>
      <c r="Q154" s="21">
        <v>30</v>
      </c>
      <c r="R154" s="21">
        <v>8</v>
      </c>
      <c r="S154" s="37"/>
      <c r="T154" s="37"/>
      <c r="U154" s="37"/>
    </row>
    <row r="155" spans="1:21" ht="12.75" x14ac:dyDescent="0.2">
      <c r="A155" s="21" t="str">
        <f>IF(VLOOKUP(D155,'Draft Results (main sheet)'!$R$6:$S$13,2,FALSE)&gt;1,"X",IF(OR(IFERROR(MATCH(B155,'Draft Results (main sheet)'!$B$6:$B$13,0),0)&gt;0,IFERROR(MATCH(B155,'Draft Results (main sheet)'!$J$6:$J$13,0),0)&gt;0),"X",""))</f>
        <v>X</v>
      </c>
      <c r="B155" s="21" t="s">
        <v>229</v>
      </c>
      <c r="C155" s="21" t="s">
        <v>147</v>
      </c>
      <c r="D155" s="21" t="s">
        <v>51</v>
      </c>
      <c r="E155" s="21" t="s">
        <v>72</v>
      </c>
      <c r="F155" s="21">
        <v>2</v>
      </c>
      <c r="G155" s="21">
        <v>197</v>
      </c>
      <c r="H155" s="31">
        <f t="shared" si="4"/>
        <v>20</v>
      </c>
      <c r="I155" s="25">
        <f t="shared" si="5"/>
        <v>200</v>
      </c>
      <c r="J155" s="31">
        <v>258</v>
      </c>
      <c r="K155" s="31">
        <v>111</v>
      </c>
      <c r="L155" s="31">
        <v>82</v>
      </c>
      <c r="M155" s="31">
        <v>19</v>
      </c>
      <c r="N155" s="31">
        <v>23</v>
      </c>
      <c r="O155" s="21">
        <v>-16</v>
      </c>
      <c r="P155" s="21">
        <v>13</v>
      </c>
      <c r="Q155" s="21">
        <v>207</v>
      </c>
      <c r="R155" s="21">
        <v>44</v>
      </c>
      <c r="S155" s="37"/>
      <c r="T155" s="37"/>
      <c r="U155" s="37"/>
    </row>
    <row r="156" spans="1:21" ht="12.75" x14ac:dyDescent="0.2">
      <c r="A156" s="21" t="str">
        <f>IF(VLOOKUP(D156,'Draft Results (main sheet)'!$R$6:$S$13,2,FALSE)&gt;1,"X",IF(OR(IFERROR(MATCH(B156,'Draft Results (main sheet)'!$B$6:$B$13,0),0)&gt;0,IFERROR(MATCH(B156,'Draft Results (main sheet)'!$J$6:$J$13,0),0)&gt;0),"X",""))</f>
        <v>X</v>
      </c>
      <c r="B156" s="21" t="s">
        <v>230</v>
      </c>
      <c r="C156" s="21" t="s">
        <v>38</v>
      </c>
      <c r="D156" s="21" t="s">
        <v>60</v>
      </c>
      <c r="E156" s="21" t="s">
        <v>52</v>
      </c>
      <c r="F156" s="21">
        <v>4</v>
      </c>
      <c r="G156" s="21">
        <v>128</v>
      </c>
      <c r="H156" s="31">
        <f t="shared" si="4"/>
        <v>13</v>
      </c>
      <c r="I156" s="25">
        <f t="shared" si="5"/>
        <v>338</v>
      </c>
      <c r="J156" s="31">
        <v>260</v>
      </c>
      <c r="K156" s="31">
        <v>432</v>
      </c>
      <c r="L156" s="31">
        <v>73</v>
      </c>
      <c r="M156" s="31">
        <v>10</v>
      </c>
      <c r="N156" s="31">
        <v>18</v>
      </c>
      <c r="O156" s="21">
        <v>-5</v>
      </c>
      <c r="P156" s="21">
        <v>4</v>
      </c>
      <c r="Q156" s="21">
        <v>164</v>
      </c>
      <c r="R156" s="21">
        <v>71</v>
      </c>
      <c r="S156" s="37"/>
      <c r="T156" s="37"/>
      <c r="U156" s="37"/>
    </row>
    <row r="157" spans="1:21" ht="12.75" x14ac:dyDescent="0.2">
      <c r="A157" s="21" t="str">
        <f>IF(VLOOKUP(D157,'Draft Results (main sheet)'!$R$6:$S$13,2,FALSE)&gt;1,"X",IF(OR(IFERROR(MATCH(B157,'Draft Results (main sheet)'!$B$6:$B$13,0),0)&gt;0,IFERROR(MATCH(B157,'Draft Results (main sheet)'!$J$6:$J$13,0),0)&gt;0),"X",""))</f>
        <v>X</v>
      </c>
      <c r="B157" s="21" t="s">
        <v>231</v>
      </c>
      <c r="C157" s="21" t="s">
        <v>82</v>
      </c>
      <c r="D157" s="21" t="s">
        <v>51</v>
      </c>
      <c r="E157" s="21" t="s">
        <v>15</v>
      </c>
      <c r="F157" s="21">
        <v>6</v>
      </c>
      <c r="G157" s="21">
        <v>107</v>
      </c>
      <c r="H157" s="31">
        <f t="shared" si="4"/>
        <v>11</v>
      </c>
      <c r="I157" s="25">
        <f t="shared" si="5"/>
        <v>927</v>
      </c>
      <c r="J157" s="21">
        <v>262</v>
      </c>
      <c r="K157" s="21">
        <v>380</v>
      </c>
      <c r="L157" s="21">
        <v>33</v>
      </c>
      <c r="M157" s="37"/>
      <c r="N157" s="37"/>
      <c r="O157" s="37"/>
      <c r="P157" s="37"/>
      <c r="Q157" s="37"/>
      <c r="R157" s="37"/>
      <c r="S157" s="21">
        <v>13</v>
      </c>
      <c r="T157" s="21">
        <v>2.78</v>
      </c>
      <c r="U157" s="21">
        <v>0.90400000000000003</v>
      </c>
    </row>
    <row r="158" spans="1:21" ht="12.75" x14ac:dyDescent="0.2">
      <c r="A158" s="21" t="str">
        <f>IF(VLOOKUP(D158,'Draft Results (main sheet)'!$R$6:$S$13,2,FALSE)&gt;1,"X",IF(OR(IFERROR(MATCH(B158,'Draft Results (main sheet)'!$B$6:$B$13,0),0)&gt;0,IFERROR(MATCH(B158,'Draft Results (main sheet)'!$J$6:$J$13,0),0)&gt;0),"X",""))</f>
        <v>X</v>
      </c>
      <c r="B158" s="21" t="s">
        <v>232</v>
      </c>
      <c r="C158" s="21" t="s">
        <v>233</v>
      </c>
      <c r="D158" s="21" t="s">
        <v>75</v>
      </c>
      <c r="E158" s="21" t="s">
        <v>122</v>
      </c>
      <c r="F158" s="21">
        <v>2</v>
      </c>
      <c r="G158" s="21">
        <v>241</v>
      </c>
      <c r="H158" s="31">
        <f t="shared" si="4"/>
        <v>25</v>
      </c>
      <c r="I158" s="25">
        <f t="shared" si="5"/>
        <v>200</v>
      </c>
      <c r="J158" s="21">
        <v>264</v>
      </c>
      <c r="K158" s="21">
        <v>430</v>
      </c>
      <c r="L158" s="21">
        <v>67</v>
      </c>
      <c r="M158" s="21">
        <v>19</v>
      </c>
      <c r="N158" s="21">
        <v>17</v>
      </c>
      <c r="O158" s="31">
        <v>-12</v>
      </c>
      <c r="P158" s="31">
        <v>7</v>
      </c>
      <c r="Q158" s="31">
        <v>283</v>
      </c>
      <c r="R158" s="31">
        <v>27</v>
      </c>
    </row>
    <row r="159" spans="1:21" ht="12.75" x14ac:dyDescent="0.2">
      <c r="A159" s="21" t="str">
        <f>IF(VLOOKUP(D159,'Draft Results (main sheet)'!$R$6:$S$13,2,FALSE)&gt;1,"X",IF(OR(IFERROR(MATCH(B159,'Draft Results (main sheet)'!$B$6:$B$13,0),0)&gt;0,IFERROR(MATCH(B159,'Draft Results (main sheet)'!$J$6:$J$13,0),0)&gt;0),"X",""))</f>
        <v>X</v>
      </c>
      <c r="B159" s="21" t="s">
        <v>234</v>
      </c>
      <c r="C159" s="21" t="s">
        <v>115</v>
      </c>
      <c r="D159" s="21" t="s">
        <v>44</v>
      </c>
      <c r="E159" s="21" t="s">
        <v>30</v>
      </c>
      <c r="F159" s="21">
        <v>2</v>
      </c>
      <c r="G159" s="21">
        <v>241</v>
      </c>
      <c r="H159" s="31">
        <f t="shared" si="4"/>
        <v>25</v>
      </c>
      <c r="I159" s="25">
        <f t="shared" si="5"/>
        <v>200</v>
      </c>
      <c r="J159" s="31">
        <v>265</v>
      </c>
      <c r="K159" s="31">
        <v>157</v>
      </c>
      <c r="L159" s="31">
        <v>80</v>
      </c>
      <c r="M159" s="31">
        <v>21</v>
      </c>
      <c r="N159" s="31">
        <v>27</v>
      </c>
      <c r="O159" s="21">
        <v>-6</v>
      </c>
      <c r="P159" s="21">
        <v>18</v>
      </c>
      <c r="Q159" s="21">
        <v>32</v>
      </c>
      <c r="R159" s="21">
        <v>34</v>
      </c>
      <c r="S159" s="37"/>
      <c r="T159" s="37"/>
      <c r="U159" s="37"/>
    </row>
    <row r="160" spans="1:21" ht="12.75" x14ac:dyDescent="0.2">
      <c r="A160" s="21" t="str">
        <f>IF(VLOOKUP(D160,'Draft Results (main sheet)'!$R$6:$S$13,2,FALSE)&gt;1,"X",IF(OR(IFERROR(MATCH(B160,'Draft Results (main sheet)'!$B$6:$B$13,0),0)&gt;0,IFERROR(MATCH(B160,'Draft Results (main sheet)'!$J$6:$J$13,0),0)&gt;0),"X",""))</f>
        <v>X</v>
      </c>
      <c r="B160" s="21" t="s">
        <v>235</v>
      </c>
      <c r="C160" s="21" t="s">
        <v>132</v>
      </c>
      <c r="D160" s="21" t="s">
        <v>29</v>
      </c>
      <c r="E160" s="21" t="s">
        <v>72</v>
      </c>
      <c r="F160" s="21">
        <v>3</v>
      </c>
      <c r="G160" s="21">
        <v>200</v>
      </c>
      <c r="H160" s="31">
        <f t="shared" si="4"/>
        <v>20</v>
      </c>
      <c r="I160" s="25">
        <f t="shared" si="5"/>
        <v>200</v>
      </c>
      <c r="J160" s="21">
        <v>267</v>
      </c>
      <c r="K160" s="21">
        <v>408</v>
      </c>
      <c r="L160" s="21">
        <v>80</v>
      </c>
      <c r="M160" s="21">
        <v>10</v>
      </c>
      <c r="N160" s="21">
        <v>9</v>
      </c>
      <c r="O160" s="31">
        <v>2</v>
      </c>
      <c r="P160" s="31">
        <v>0</v>
      </c>
      <c r="Q160" s="31">
        <v>365</v>
      </c>
      <c r="R160" s="31">
        <v>24</v>
      </c>
    </row>
    <row r="161" spans="1:21" ht="12.75" x14ac:dyDescent="0.2">
      <c r="A161" s="21" t="str">
        <f>IF(VLOOKUP(D161,'Draft Results (main sheet)'!$R$6:$S$13,2,FALSE)&gt;1,"X",IF(OR(IFERROR(MATCH(B161,'Draft Results (main sheet)'!$B$6:$B$13,0),0)&gt;0,IFERROR(MATCH(B161,'Draft Results (main sheet)'!$J$6:$J$13,0),0)&gt;0),"X",""))</f>
        <v>X</v>
      </c>
      <c r="B161" s="21" t="s">
        <v>236</v>
      </c>
      <c r="C161" s="21" t="s">
        <v>59</v>
      </c>
      <c r="D161" s="21" t="s">
        <v>75</v>
      </c>
      <c r="E161" s="21" t="s">
        <v>30</v>
      </c>
      <c r="F161" s="21">
        <v>3</v>
      </c>
      <c r="G161" s="21">
        <v>241</v>
      </c>
      <c r="H161" s="31">
        <f t="shared" si="4"/>
        <v>25</v>
      </c>
      <c r="I161" s="25">
        <f t="shared" si="5"/>
        <v>200</v>
      </c>
      <c r="J161" s="21">
        <v>269</v>
      </c>
      <c r="K161" s="21">
        <v>104</v>
      </c>
      <c r="L161" s="21">
        <v>82</v>
      </c>
      <c r="M161" s="21">
        <v>14</v>
      </c>
      <c r="N161" s="21">
        <v>40</v>
      </c>
      <c r="O161" s="21">
        <v>4</v>
      </c>
      <c r="P161" s="21">
        <v>13</v>
      </c>
      <c r="Q161" s="21">
        <v>60</v>
      </c>
      <c r="R161" s="21">
        <v>46</v>
      </c>
      <c r="S161" s="37"/>
      <c r="T161" s="37"/>
      <c r="U161" s="37"/>
    </row>
    <row r="162" spans="1:21" ht="12.75" x14ac:dyDescent="0.2">
      <c r="A162" s="21" t="str">
        <f>IF(VLOOKUP(D162,'Draft Results (main sheet)'!$R$6:$S$13,2,FALSE)&gt;1,"X",IF(OR(IFERROR(MATCH(B162,'Draft Results (main sheet)'!$B$6:$B$13,0),0)&gt;0,IFERROR(MATCH(B162,'Draft Results (main sheet)'!$J$6:$J$13,0),0)&gt;0),"X",""))</f>
        <v>X</v>
      </c>
      <c r="B162" s="21" t="s">
        <v>237</v>
      </c>
      <c r="C162" s="21" t="s">
        <v>120</v>
      </c>
      <c r="D162" s="21" t="s">
        <v>51</v>
      </c>
      <c r="E162" s="21" t="s">
        <v>64</v>
      </c>
      <c r="F162" s="21">
        <v>2</v>
      </c>
      <c r="G162" s="21">
        <v>173</v>
      </c>
      <c r="H162" s="31">
        <f t="shared" si="4"/>
        <v>18</v>
      </c>
      <c r="I162" s="25">
        <f t="shared" si="5"/>
        <v>200</v>
      </c>
      <c r="J162" s="31">
        <v>270</v>
      </c>
      <c r="K162" s="31">
        <v>669</v>
      </c>
      <c r="L162" s="31">
        <v>60</v>
      </c>
      <c r="M162" s="31">
        <v>6</v>
      </c>
      <c r="N162" s="31">
        <v>8</v>
      </c>
      <c r="O162" s="21">
        <v>-16</v>
      </c>
      <c r="P162" s="21">
        <v>6</v>
      </c>
      <c r="Q162" s="21">
        <v>98</v>
      </c>
      <c r="R162" s="21">
        <v>102</v>
      </c>
      <c r="S162" s="37"/>
      <c r="T162" s="37"/>
      <c r="U162" s="37"/>
    </row>
    <row r="163" spans="1:21" ht="12.75" x14ac:dyDescent="0.2">
      <c r="A163" s="21" t="str">
        <f>IF(VLOOKUP(D163,'Draft Results (main sheet)'!$R$6:$S$13,2,FALSE)&gt;1,"X",IF(OR(IFERROR(MATCH(B163,'Draft Results (main sheet)'!$B$6:$B$13,0),0)&gt;0,IFERROR(MATCH(B163,'Draft Results (main sheet)'!$J$6:$J$13,0),0)&gt;0),"X",""))</f>
        <v>X</v>
      </c>
      <c r="B163" s="21" t="s">
        <v>238</v>
      </c>
      <c r="C163" s="21" t="s">
        <v>94</v>
      </c>
      <c r="D163" s="21" t="s">
        <v>34</v>
      </c>
      <c r="E163" s="21" t="s">
        <v>64</v>
      </c>
      <c r="F163" s="21">
        <v>2</v>
      </c>
      <c r="G163" s="21">
        <v>152</v>
      </c>
      <c r="H163" s="31">
        <f t="shared" si="4"/>
        <v>16</v>
      </c>
      <c r="I163" s="25">
        <f t="shared" si="5"/>
        <v>200</v>
      </c>
      <c r="J163" s="21">
        <v>271</v>
      </c>
      <c r="K163" s="21">
        <v>450</v>
      </c>
      <c r="L163" s="21">
        <v>73</v>
      </c>
      <c r="M163" s="21">
        <v>11</v>
      </c>
      <c r="N163" s="21">
        <v>16</v>
      </c>
      <c r="O163" s="21">
        <v>-19</v>
      </c>
      <c r="P163" s="21">
        <v>6</v>
      </c>
      <c r="Q163" s="21">
        <v>126</v>
      </c>
      <c r="R163" s="21">
        <v>197</v>
      </c>
      <c r="S163" s="37"/>
      <c r="T163" s="37"/>
      <c r="U163" s="37"/>
    </row>
    <row r="164" spans="1:21" ht="12.75" x14ac:dyDescent="0.2">
      <c r="A164" s="21" t="str">
        <f>IF(VLOOKUP(D164,'Draft Results (main sheet)'!$R$6:$S$13,2,FALSE)&gt;1,"X",IF(OR(IFERROR(MATCH(B164,'Draft Results (main sheet)'!$B$6:$B$13,0),0)&gt;0,IFERROR(MATCH(B164,'Draft Results (main sheet)'!$J$6:$J$13,0),0)&gt;0),"X",""))</f>
        <v>X</v>
      </c>
      <c r="B164" s="21" t="s">
        <v>239</v>
      </c>
      <c r="C164" s="21" t="s">
        <v>33</v>
      </c>
      <c r="D164" s="21" t="s">
        <v>44</v>
      </c>
      <c r="E164" s="21" t="s">
        <v>64</v>
      </c>
      <c r="F164" s="21">
        <v>2</v>
      </c>
      <c r="G164" s="21">
        <v>194</v>
      </c>
      <c r="H164" s="31">
        <f t="shared" si="4"/>
        <v>20</v>
      </c>
      <c r="I164" s="25">
        <f t="shared" si="5"/>
        <v>200</v>
      </c>
      <c r="J164" s="21">
        <v>272</v>
      </c>
      <c r="K164" s="21">
        <v>368</v>
      </c>
      <c r="L164" s="21">
        <v>62</v>
      </c>
      <c r="M164" s="21">
        <v>7</v>
      </c>
      <c r="N164" s="21">
        <v>16</v>
      </c>
      <c r="O164" s="21">
        <v>16</v>
      </c>
      <c r="P164" s="21">
        <v>5</v>
      </c>
      <c r="Q164" s="21">
        <v>86</v>
      </c>
      <c r="R164" s="21">
        <v>73</v>
      </c>
      <c r="S164" s="37"/>
      <c r="T164" s="37"/>
      <c r="U164" s="37"/>
    </row>
    <row r="165" spans="1:21" ht="12.75" x14ac:dyDescent="0.2">
      <c r="A165" s="21" t="str">
        <f>IF(VLOOKUP(D165,'Draft Results (main sheet)'!$R$6:$S$13,2,FALSE)&gt;1,"X",IF(OR(IFERROR(MATCH(B165,'Draft Results (main sheet)'!$B$6:$B$13,0),0)&gt;0,IFERROR(MATCH(B165,'Draft Results (main sheet)'!$J$6:$J$13,0),0)&gt;0),"X",""))</f>
        <v>X</v>
      </c>
      <c r="B165" s="21" t="s">
        <v>240</v>
      </c>
      <c r="C165" s="21" t="s">
        <v>233</v>
      </c>
      <c r="D165" s="21" t="s">
        <v>75</v>
      </c>
      <c r="E165" s="21" t="s">
        <v>30</v>
      </c>
      <c r="F165" s="21">
        <v>2</v>
      </c>
      <c r="G165" s="21">
        <v>241</v>
      </c>
      <c r="H165" s="31">
        <f t="shared" si="4"/>
        <v>25</v>
      </c>
      <c r="I165" s="25">
        <f t="shared" si="5"/>
        <v>200</v>
      </c>
      <c r="J165" s="21">
        <v>274</v>
      </c>
      <c r="K165" s="21">
        <v>474</v>
      </c>
      <c r="L165" s="21">
        <v>57</v>
      </c>
      <c r="M165" s="21">
        <v>12</v>
      </c>
      <c r="N165" s="21">
        <v>23</v>
      </c>
      <c r="O165" s="31">
        <v>-9</v>
      </c>
      <c r="P165" s="31">
        <v>10</v>
      </c>
      <c r="Q165" s="31">
        <v>46</v>
      </c>
      <c r="R165" s="31">
        <v>24</v>
      </c>
    </row>
    <row r="166" spans="1:21" ht="12.75" x14ac:dyDescent="0.2">
      <c r="A166" s="21" t="str">
        <f>IF(VLOOKUP(D166,'Draft Results (main sheet)'!$R$6:$S$13,2,FALSE)&gt;1,"X",IF(OR(IFERROR(MATCH(B166,'Draft Results (main sheet)'!$B$6:$B$13,0),0)&gt;0,IFERROR(MATCH(B166,'Draft Results (main sheet)'!$J$6:$J$13,0),0)&gt;0),"X",""))</f>
        <v>X</v>
      </c>
      <c r="B166" s="21" t="s">
        <v>241</v>
      </c>
      <c r="C166" s="21" t="s">
        <v>50</v>
      </c>
      <c r="D166" s="21" t="s">
        <v>34</v>
      </c>
      <c r="E166" s="21" t="s">
        <v>72</v>
      </c>
      <c r="F166" s="21">
        <v>3</v>
      </c>
      <c r="G166" s="21">
        <v>156</v>
      </c>
      <c r="H166" s="31">
        <f t="shared" si="4"/>
        <v>16</v>
      </c>
      <c r="I166" s="25">
        <f t="shared" si="5"/>
        <v>200</v>
      </c>
      <c r="J166" s="21">
        <v>275</v>
      </c>
      <c r="K166" s="21">
        <v>184</v>
      </c>
      <c r="L166" s="21">
        <v>71</v>
      </c>
      <c r="M166" s="21">
        <v>12</v>
      </c>
      <c r="N166" s="21">
        <v>24</v>
      </c>
      <c r="O166" s="31">
        <v>-1</v>
      </c>
      <c r="P166" s="31">
        <v>12</v>
      </c>
      <c r="Q166" s="31">
        <v>142</v>
      </c>
      <c r="R166" s="31">
        <v>23</v>
      </c>
    </row>
    <row r="167" spans="1:21" ht="12.75" x14ac:dyDescent="0.2">
      <c r="A167" s="21" t="str">
        <f>IF(VLOOKUP(D167,'Draft Results (main sheet)'!$R$6:$S$13,2,FALSE)&gt;1,"X",IF(OR(IFERROR(MATCH(B167,'Draft Results (main sheet)'!$B$6:$B$13,0),0)&gt;0,IFERROR(MATCH(B167,'Draft Results (main sheet)'!$J$6:$J$13,0),0)&gt;0),"X",""))</f>
        <v>X</v>
      </c>
      <c r="B167" s="21" t="s">
        <v>242</v>
      </c>
      <c r="C167" s="21" t="s">
        <v>100</v>
      </c>
      <c r="D167" s="21" t="s">
        <v>39</v>
      </c>
      <c r="E167" s="21" t="s">
        <v>72</v>
      </c>
      <c r="F167" s="21">
        <v>2</v>
      </c>
      <c r="G167" s="21">
        <v>105</v>
      </c>
      <c r="H167" s="31">
        <f t="shared" si="4"/>
        <v>11</v>
      </c>
      <c r="I167" s="25">
        <f t="shared" si="5"/>
        <v>338</v>
      </c>
      <c r="J167" s="21">
        <v>277</v>
      </c>
      <c r="K167" s="21">
        <v>360</v>
      </c>
      <c r="L167" s="21">
        <v>74</v>
      </c>
      <c r="M167" s="21">
        <v>18</v>
      </c>
      <c r="N167" s="21">
        <v>23</v>
      </c>
      <c r="O167" s="21">
        <v>-10</v>
      </c>
      <c r="P167" s="21">
        <v>14</v>
      </c>
      <c r="Q167" s="21">
        <v>18</v>
      </c>
      <c r="R167" s="21">
        <v>17</v>
      </c>
      <c r="S167" s="37"/>
      <c r="T167" s="37"/>
      <c r="U167" s="37"/>
    </row>
    <row r="168" spans="1:21" ht="12.75" x14ac:dyDescent="0.2">
      <c r="A168" s="21" t="str">
        <f>IF(VLOOKUP(D168,'Draft Results (main sheet)'!$R$6:$S$13,2,FALSE)&gt;1,"X",IF(OR(IFERROR(MATCH(B168,'Draft Results (main sheet)'!$B$6:$B$13,0),0)&gt;0,IFERROR(MATCH(B168,'Draft Results (main sheet)'!$J$6:$J$13,0),0)&gt;0),"X",""))</f>
        <v>X</v>
      </c>
      <c r="B168" s="21" t="s">
        <v>243</v>
      </c>
      <c r="C168" s="21" t="s">
        <v>142</v>
      </c>
      <c r="D168" s="21" t="s">
        <v>75</v>
      </c>
      <c r="E168" s="21" t="s">
        <v>35</v>
      </c>
      <c r="F168" s="21">
        <v>2</v>
      </c>
      <c r="G168" s="21">
        <v>195</v>
      </c>
      <c r="H168" s="31">
        <f t="shared" si="4"/>
        <v>20</v>
      </c>
      <c r="I168" s="25">
        <f t="shared" si="5"/>
        <v>200</v>
      </c>
      <c r="J168" s="21">
        <v>282</v>
      </c>
      <c r="K168" s="21">
        <v>1787</v>
      </c>
      <c r="L168" s="21">
        <v>4</v>
      </c>
      <c r="M168" s="21">
        <v>0</v>
      </c>
      <c r="N168" s="21">
        <v>0</v>
      </c>
      <c r="O168" s="21">
        <v>-1</v>
      </c>
      <c r="P168" s="21">
        <v>0</v>
      </c>
      <c r="Q168" s="21">
        <v>3</v>
      </c>
      <c r="R168" s="21">
        <v>1</v>
      </c>
      <c r="S168" s="37"/>
      <c r="T168" s="37"/>
      <c r="U168" s="37"/>
    </row>
    <row r="169" spans="1:21" ht="12.75" x14ac:dyDescent="0.2">
      <c r="A169" s="21" t="str">
        <f>IF(VLOOKUP(D169,'Draft Results (main sheet)'!$R$6:$S$13,2,FALSE)&gt;1,"X",IF(OR(IFERROR(MATCH(B169,'Draft Results (main sheet)'!$B$6:$B$13,0),0)&gt;0,IFERROR(MATCH(B169,'Draft Results (main sheet)'!$J$6:$J$13,0),0)&gt;0),"X",""))</f>
        <v>X</v>
      </c>
      <c r="B169" s="21" t="s">
        <v>244</v>
      </c>
      <c r="C169" s="21" t="s">
        <v>54</v>
      </c>
      <c r="D169" s="21" t="s">
        <v>51</v>
      </c>
      <c r="E169" s="21" t="s">
        <v>122</v>
      </c>
      <c r="F169" s="21">
        <v>2</v>
      </c>
      <c r="G169" s="21">
        <v>181</v>
      </c>
      <c r="H169" s="31">
        <f t="shared" si="4"/>
        <v>19</v>
      </c>
      <c r="I169" s="25">
        <f t="shared" si="5"/>
        <v>200</v>
      </c>
      <c r="J169" s="21">
        <v>290</v>
      </c>
      <c r="K169" s="21">
        <v>168</v>
      </c>
      <c r="L169" s="21">
        <v>74</v>
      </c>
      <c r="M169" s="21">
        <v>17</v>
      </c>
      <c r="N169" s="21">
        <v>29</v>
      </c>
      <c r="O169" s="21">
        <v>12</v>
      </c>
      <c r="P169" s="21">
        <v>14</v>
      </c>
      <c r="Q169" s="21">
        <v>38</v>
      </c>
      <c r="R169" s="21">
        <v>24</v>
      </c>
      <c r="S169" s="37"/>
      <c r="T169" s="37"/>
      <c r="U169" s="37"/>
    </row>
    <row r="170" spans="1:21" ht="12.75" x14ac:dyDescent="0.2">
      <c r="A170" s="21" t="str">
        <f>IF(VLOOKUP(D170,'Draft Results (main sheet)'!$R$6:$S$13,2,FALSE)&gt;1,"X",IF(OR(IFERROR(MATCH(B170,'Draft Results (main sheet)'!$B$6:$B$13,0),0)&gt;0,IFERROR(MATCH(B170,'Draft Results (main sheet)'!$J$6:$J$13,0),0)&gt;0),"X",""))</f>
        <v>X</v>
      </c>
      <c r="B170" s="21" t="s">
        <v>245</v>
      </c>
      <c r="C170" s="21" t="s">
        <v>108</v>
      </c>
      <c r="D170" s="21" t="s">
        <v>39</v>
      </c>
      <c r="E170" s="21" t="s">
        <v>52</v>
      </c>
      <c r="F170" s="21">
        <v>2</v>
      </c>
      <c r="G170" s="21">
        <v>81</v>
      </c>
      <c r="H170" s="31">
        <f t="shared" si="4"/>
        <v>9</v>
      </c>
      <c r="I170" s="25">
        <f t="shared" si="5"/>
        <v>492</v>
      </c>
      <c r="J170" s="21">
        <v>293</v>
      </c>
      <c r="K170" s="21">
        <v>512</v>
      </c>
      <c r="L170" s="21">
        <v>63</v>
      </c>
      <c r="M170" s="21">
        <v>13</v>
      </c>
      <c r="N170" s="21">
        <v>14</v>
      </c>
      <c r="O170" s="31">
        <v>-30</v>
      </c>
      <c r="P170" s="31">
        <v>9</v>
      </c>
      <c r="Q170" s="31">
        <v>15</v>
      </c>
      <c r="R170" s="31">
        <v>12</v>
      </c>
    </row>
    <row r="171" spans="1:21" ht="12.75" x14ac:dyDescent="0.2">
      <c r="A171" s="21" t="str">
        <f>IF(VLOOKUP(D171,'Draft Results (main sheet)'!$R$6:$S$13,2,FALSE)&gt;1,"X",IF(OR(IFERROR(MATCH(B171,'Draft Results (main sheet)'!$B$6:$B$13,0),0)&gt;0,IFERROR(MATCH(B171,'Draft Results (main sheet)'!$J$6:$J$13,0),0)&gt;0),"X",""))</f>
        <v>X</v>
      </c>
      <c r="B171" s="21" t="s">
        <v>246</v>
      </c>
      <c r="C171" s="21" t="s">
        <v>87</v>
      </c>
      <c r="D171" s="21" t="s">
        <v>60</v>
      </c>
      <c r="E171" s="21" t="s">
        <v>30</v>
      </c>
      <c r="F171" s="21">
        <v>2</v>
      </c>
      <c r="G171" s="21">
        <v>86</v>
      </c>
      <c r="H171" s="31">
        <f t="shared" si="4"/>
        <v>9</v>
      </c>
      <c r="I171" s="25">
        <f t="shared" si="5"/>
        <v>492</v>
      </c>
      <c r="J171" s="31" t="s">
        <v>247</v>
      </c>
      <c r="K171" s="31">
        <v>211</v>
      </c>
      <c r="L171" s="31">
        <v>67</v>
      </c>
      <c r="M171" s="31">
        <v>15</v>
      </c>
      <c r="N171" s="31">
        <v>19</v>
      </c>
      <c r="O171" s="21">
        <v>-8</v>
      </c>
      <c r="P171" s="21">
        <v>15</v>
      </c>
      <c r="Q171" s="21">
        <v>87</v>
      </c>
      <c r="R171" s="21">
        <v>28</v>
      </c>
      <c r="S171" s="37"/>
      <c r="T171" s="37"/>
      <c r="U171" s="37"/>
    </row>
    <row r="172" spans="1:21" ht="12.75" x14ac:dyDescent="0.2">
      <c r="A172" s="21" t="str">
        <f>IF(VLOOKUP(D172,'Draft Results (main sheet)'!$R$6:$S$13,2,FALSE)&gt;1,"X",IF(OR(IFERROR(MATCH(B172,'Draft Results (main sheet)'!$B$6:$B$13,0),0)&gt;0,IFERROR(MATCH(B172,'Draft Results (main sheet)'!$J$6:$J$13,0),0)&gt;0),"X",""))</f>
        <v>X</v>
      </c>
      <c r="B172" s="21" t="s">
        <v>248</v>
      </c>
      <c r="C172" s="21" t="s">
        <v>147</v>
      </c>
      <c r="D172" s="21" t="s">
        <v>75</v>
      </c>
      <c r="E172" s="21" t="s">
        <v>55</v>
      </c>
      <c r="F172" s="21">
        <v>2</v>
      </c>
      <c r="G172" s="21">
        <v>91</v>
      </c>
      <c r="H172" s="31">
        <f t="shared" si="4"/>
        <v>10</v>
      </c>
      <c r="I172" s="25">
        <f t="shared" si="5"/>
        <v>410</v>
      </c>
      <c r="J172" s="21" t="s">
        <v>247</v>
      </c>
      <c r="K172" s="21">
        <v>108</v>
      </c>
      <c r="L172" s="21">
        <v>66</v>
      </c>
      <c r="M172" s="21">
        <v>16</v>
      </c>
      <c r="N172" s="21">
        <v>33</v>
      </c>
      <c r="O172" s="31">
        <v>7</v>
      </c>
      <c r="P172" s="31">
        <v>20</v>
      </c>
      <c r="Q172" s="31">
        <v>70</v>
      </c>
      <c r="R172" s="31">
        <v>33</v>
      </c>
    </row>
    <row r="173" spans="1:21" ht="12.75" x14ac:dyDescent="0.2">
      <c r="A173" s="21" t="str">
        <f>IF(VLOOKUP(D173,'Draft Results (main sheet)'!$R$6:$S$13,2,FALSE)&gt;1,"X",IF(OR(IFERROR(MATCH(B173,'Draft Results (main sheet)'!$B$6:$B$13,0),0)&gt;0,IFERROR(MATCH(B173,'Draft Results (main sheet)'!$J$6:$J$13,0),0)&gt;0),"X",""))</f>
        <v>X</v>
      </c>
      <c r="B173" s="21" t="s">
        <v>249</v>
      </c>
      <c r="C173" s="21" t="s">
        <v>147</v>
      </c>
      <c r="D173" s="21" t="s">
        <v>75</v>
      </c>
      <c r="E173" s="21" t="s">
        <v>72</v>
      </c>
      <c r="F173" s="21">
        <v>2</v>
      </c>
      <c r="G173" s="21">
        <v>163</v>
      </c>
      <c r="H173" s="31">
        <f t="shared" si="4"/>
        <v>17</v>
      </c>
      <c r="I173" s="25">
        <f t="shared" si="5"/>
        <v>200</v>
      </c>
      <c r="J173" s="21" t="s">
        <v>247</v>
      </c>
      <c r="K173" s="21">
        <v>935</v>
      </c>
      <c r="L173" s="21">
        <v>2</v>
      </c>
      <c r="M173" s="21">
        <v>0</v>
      </c>
      <c r="N173" s="21">
        <v>1</v>
      </c>
      <c r="O173" s="21">
        <v>0</v>
      </c>
      <c r="P173" s="21">
        <v>1</v>
      </c>
      <c r="Q173" s="21">
        <v>3</v>
      </c>
      <c r="R173" s="21">
        <v>0</v>
      </c>
      <c r="S173" s="37"/>
      <c r="T173" s="37"/>
      <c r="U173" s="37"/>
    </row>
    <row r="174" spans="1:21" ht="12.75" x14ac:dyDescent="0.2">
      <c r="A174" s="21" t="str">
        <f>IF(VLOOKUP(D174,'Draft Results (main sheet)'!$R$6:$S$13,2,FALSE)&gt;1,"X",IF(OR(IFERROR(MATCH(B174,'Draft Results (main sheet)'!$B$6:$B$13,0),0)&gt;0,IFERROR(MATCH(B174,'Draft Results (main sheet)'!$J$6:$J$13,0),0)&gt;0),"X",""))</f>
        <v>X</v>
      </c>
      <c r="B174" s="21" t="s">
        <v>250</v>
      </c>
      <c r="C174" s="21" t="s">
        <v>94</v>
      </c>
      <c r="D174" s="21" t="s">
        <v>29</v>
      </c>
      <c r="E174" s="21" t="s">
        <v>64</v>
      </c>
      <c r="F174" s="21">
        <v>2</v>
      </c>
      <c r="G174" s="21">
        <v>175</v>
      </c>
      <c r="H174" s="31">
        <f t="shared" si="4"/>
        <v>18</v>
      </c>
      <c r="I174" s="25">
        <f t="shared" si="5"/>
        <v>200</v>
      </c>
      <c r="J174" s="21" t="s">
        <v>247</v>
      </c>
      <c r="K174" s="21">
        <v>412</v>
      </c>
      <c r="L174" s="21">
        <v>82</v>
      </c>
      <c r="M174" s="21">
        <v>8</v>
      </c>
      <c r="N174" s="21">
        <v>26</v>
      </c>
      <c r="O174" s="21">
        <v>-7</v>
      </c>
      <c r="P174" s="21">
        <v>11</v>
      </c>
      <c r="Q174" s="21">
        <v>78</v>
      </c>
      <c r="R174" s="21">
        <v>256</v>
      </c>
      <c r="S174" s="37"/>
      <c r="T174" s="37"/>
      <c r="U174" s="37"/>
    </row>
    <row r="175" spans="1:21" ht="12.75" x14ac:dyDescent="0.2">
      <c r="A175" s="21" t="str">
        <f>IF(VLOOKUP(D175,'Draft Results (main sheet)'!$R$6:$S$13,2,FALSE)&gt;1,"X",IF(OR(IFERROR(MATCH(B175,'Draft Results (main sheet)'!$B$6:$B$13,0),0)&gt;0,IFERROR(MATCH(B175,'Draft Results (main sheet)'!$J$6:$J$13,0),0)&gt;0),"X",""))</f>
        <v>X</v>
      </c>
      <c r="B175" s="21" t="s">
        <v>251</v>
      </c>
      <c r="C175" s="21" t="s">
        <v>147</v>
      </c>
      <c r="D175" s="21" t="s">
        <v>51</v>
      </c>
      <c r="E175" s="21" t="s">
        <v>55</v>
      </c>
      <c r="F175" s="21">
        <v>2</v>
      </c>
      <c r="G175" s="21">
        <v>189</v>
      </c>
      <c r="H175" s="31">
        <f t="shared" si="4"/>
        <v>19</v>
      </c>
      <c r="I175" s="25">
        <f t="shared" si="5"/>
        <v>200</v>
      </c>
      <c r="J175" s="31" t="s">
        <v>247</v>
      </c>
      <c r="K175" s="31">
        <v>394</v>
      </c>
      <c r="L175" s="31">
        <v>68</v>
      </c>
      <c r="M175" s="31">
        <v>10</v>
      </c>
      <c r="N175" s="31">
        <v>18</v>
      </c>
      <c r="O175" s="21">
        <v>4</v>
      </c>
      <c r="P175" s="21">
        <v>14</v>
      </c>
      <c r="Q175" s="21">
        <v>16</v>
      </c>
      <c r="R175" s="21">
        <v>12</v>
      </c>
      <c r="S175" s="37"/>
      <c r="T175" s="37"/>
      <c r="U175" s="37"/>
    </row>
    <row r="176" spans="1:21" ht="12.75" x14ac:dyDescent="0.2">
      <c r="A176" s="21" t="str">
        <f>IF(VLOOKUP(D176,'Draft Results (main sheet)'!$R$6:$S$13,2,FALSE)&gt;1,"X",IF(OR(IFERROR(MATCH(B176,'Draft Results (main sheet)'!$B$6:$B$13,0),0)&gt;0,IFERROR(MATCH(B176,'Draft Results (main sheet)'!$J$6:$J$13,0),0)&gt;0),"X",""))</f>
        <v>X</v>
      </c>
      <c r="B176" s="21" t="s">
        <v>252</v>
      </c>
      <c r="C176" s="21" t="s">
        <v>71</v>
      </c>
      <c r="D176" s="21" t="s">
        <v>75</v>
      </c>
      <c r="E176" s="21" t="s">
        <v>30</v>
      </c>
      <c r="F176" s="21">
        <v>2</v>
      </c>
      <c r="G176" s="21">
        <v>203</v>
      </c>
      <c r="H176" s="31">
        <f t="shared" si="4"/>
        <v>21</v>
      </c>
      <c r="I176" s="25">
        <f t="shared" si="5"/>
        <v>200</v>
      </c>
      <c r="J176" s="21" t="s">
        <v>247</v>
      </c>
      <c r="K176" s="21">
        <v>128</v>
      </c>
      <c r="L176" s="21">
        <v>81</v>
      </c>
      <c r="M176" s="21">
        <v>7</v>
      </c>
      <c r="N176" s="21">
        <v>43</v>
      </c>
      <c r="O176" s="21">
        <v>11</v>
      </c>
      <c r="P176" s="21">
        <v>15</v>
      </c>
      <c r="Q176" s="21">
        <v>61</v>
      </c>
      <c r="R176" s="21">
        <v>20</v>
      </c>
      <c r="S176" s="37"/>
      <c r="T176" s="37"/>
      <c r="U176" s="37"/>
    </row>
    <row r="177" spans="1:21" ht="12.75" x14ac:dyDescent="0.2">
      <c r="A177" s="21" t="str">
        <f>IF(VLOOKUP(D177,'Draft Results (main sheet)'!$R$6:$S$13,2,FALSE)&gt;1,"X",IF(OR(IFERROR(MATCH(B177,'Draft Results (main sheet)'!$B$6:$B$13,0),0)&gt;0,IFERROR(MATCH(B177,'Draft Results (main sheet)'!$J$6:$J$13,0),0)&gt;0),"X",""))</f>
        <v>X</v>
      </c>
      <c r="B177" s="21" t="s">
        <v>253</v>
      </c>
      <c r="C177" s="21" t="s">
        <v>91</v>
      </c>
      <c r="D177" s="21" t="s">
        <v>51</v>
      </c>
      <c r="E177" s="21" t="s">
        <v>64</v>
      </c>
      <c r="F177" s="21">
        <v>2</v>
      </c>
      <c r="G177" s="21">
        <v>205</v>
      </c>
      <c r="H177" s="31">
        <f t="shared" si="4"/>
        <v>21</v>
      </c>
      <c r="I177" s="25">
        <f t="shared" si="5"/>
        <v>200</v>
      </c>
      <c r="J177" s="21" t="s">
        <v>247</v>
      </c>
      <c r="K177" s="21">
        <v>457</v>
      </c>
      <c r="L177" s="21">
        <v>81</v>
      </c>
      <c r="M177" s="21">
        <v>6</v>
      </c>
      <c r="N177" s="21">
        <v>24</v>
      </c>
      <c r="O177" s="21">
        <v>-15</v>
      </c>
      <c r="P177" s="21">
        <v>14</v>
      </c>
      <c r="Q177" s="21">
        <v>60</v>
      </c>
      <c r="R177" s="21">
        <v>156</v>
      </c>
      <c r="S177" s="37"/>
      <c r="T177" s="37"/>
      <c r="U177" s="37"/>
    </row>
    <row r="178" spans="1:21" ht="12.75" x14ac:dyDescent="0.2">
      <c r="A178" s="21" t="str">
        <f>IF(VLOOKUP(D178,'Draft Results (main sheet)'!$R$6:$S$13,2,FALSE)&gt;1,"X",IF(OR(IFERROR(MATCH(B178,'Draft Results (main sheet)'!$B$6:$B$13,0),0)&gt;0,IFERROR(MATCH(B178,'Draft Results (main sheet)'!$J$6:$J$13,0),0)&gt;0),"X",""))</f>
        <v>X</v>
      </c>
      <c r="B178" s="21" t="s">
        <v>254</v>
      </c>
      <c r="C178" s="21" t="s">
        <v>100</v>
      </c>
      <c r="D178" s="21" t="s">
        <v>60</v>
      </c>
      <c r="E178" s="21" t="s">
        <v>52</v>
      </c>
      <c r="F178" s="21">
        <v>2</v>
      </c>
      <c r="G178" s="21">
        <v>222</v>
      </c>
      <c r="H178" s="31">
        <f t="shared" si="4"/>
        <v>23</v>
      </c>
      <c r="I178" s="25">
        <f t="shared" si="5"/>
        <v>200</v>
      </c>
      <c r="J178" s="21" t="s">
        <v>247</v>
      </c>
      <c r="K178" s="21">
        <v>188</v>
      </c>
      <c r="L178" s="21">
        <v>82</v>
      </c>
      <c r="M178" s="21">
        <v>20</v>
      </c>
      <c r="N178" s="21">
        <v>23</v>
      </c>
      <c r="O178" s="21">
        <v>9</v>
      </c>
      <c r="P178" s="21">
        <v>5</v>
      </c>
      <c r="Q178" s="21">
        <v>129</v>
      </c>
      <c r="R178" s="21">
        <v>19</v>
      </c>
      <c r="S178" s="37"/>
      <c r="T178" s="37"/>
      <c r="U178" s="37"/>
    </row>
    <row r="179" spans="1:21" ht="12.75" x14ac:dyDescent="0.2">
      <c r="A179" s="21" t="str">
        <f>IF(VLOOKUP(D179,'Draft Results (main sheet)'!$R$6:$S$13,2,FALSE)&gt;1,"X",IF(OR(IFERROR(MATCH(B179,'Draft Results (main sheet)'!$B$6:$B$13,0),0)&gt;0,IFERROR(MATCH(B179,'Draft Results (main sheet)'!$J$6:$J$13,0),0)&gt;0),"X",""))</f>
        <v>X</v>
      </c>
      <c r="B179" s="21" t="s">
        <v>255</v>
      </c>
      <c r="C179" s="21" t="s">
        <v>187</v>
      </c>
      <c r="D179" s="21" t="s">
        <v>51</v>
      </c>
      <c r="E179" s="21" t="s">
        <v>30</v>
      </c>
      <c r="F179" s="21">
        <v>2</v>
      </c>
      <c r="G179" s="21">
        <v>229</v>
      </c>
      <c r="H179" s="31">
        <f t="shared" si="4"/>
        <v>23</v>
      </c>
      <c r="I179" s="25">
        <f t="shared" si="5"/>
        <v>200</v>
      </c>
      <c r="J179" s="31" t="s">
        <v>247</v>
      </c>
      <c r="K179" s="31">
        <v>142</v>
      </c>
      <c r="L179" s="31">
        <v>64</v>
      </c>
      <c r="M179" s="31">
        <v>13</v>
      </c>
      <c r="N179" s="31">
        <v>28</v>
      </c>
      <c r="O179" s="21">
        <v>-5</v>
      </c>
      <c r="P179" s="21">
        <v>13</v>
      </c>
      <c r="Q179" s="21">
        <v>126</v>
      </c>
      <c r="R179" s="21">
        <v>28</v>
      </c>
      <c r="S179" s="37"/>
      <c r="T179" s="37"/>
      <c r="U179" s="37"/>
    </row>
    <row r="180" spans="1:21" ht="12.75" x14ac:dyDescent="0.2">
      <c r="A180" s="21" t="str">
        <f>IF(VLOOKUP(D180,'Draft Results (main sheet)'!$R$6:$S$13,2,FALSE)&gt;1,"X",IF(OR(IFERROR(MATCH(B180,'Draft Results (main sheet)'!$B$6:$B$13,0),0)&gt;0,IFERROR(MATCH(B180,'Draft Results (main sheet)'!$J$6:$J$13,0),0)&gt;0),"X",""))</f>
        <v>X</v>
      </c>
      <c r="B180" s="21" t="s">
        <v>256</v>
      </c>
      <c r="C180" s="21" t="s">
        <v>147</v>
      </c>
      <c r="D180" s="21" t="s">
        <v>34</v>
      </c>
      <c r="E180" s="21" t="s">
        <v>30</v>
      </c>
      <c r="F180" s="21">
        <v>2</v>
      </c>
      <c r="G180" s="21">
        <v>241</v>
      </c>
      <c r="H180" s="31">
        <f t="shared" si="4"/>
        <v>25</v>
      </c>
      <c r="I180" s="25">
        <f t="shared" si="5"/>
        <v>200</v>
      </c>
      <c r="J180" s="21" t="s">
        <v>247</v>
      </c>
      <c r="K180" s="21">
        <v>723</v>
      </c>
      <c r="L180" s="21">
        <v>37</v>
      </c>
      <c r="M180" s="21">
        <v>9</v>
      </c>
      <c r="N180" s="21">
        <v>5</v>
      </c>
      <c r="O180" s="21">
        <v>1</v>
      </c>
      <c r="P180" s="21">
        <v>0</v>
      </c>
      <c r="Q180" s="21">
        <v>17</v>
      </c>
      <c r="R180" s="21">
        <v>8</v>
      </c>
      <c r="S180" s="37"/>
      <c r="T180" s="37"/>
      <c r="U180" s="37"/>
    </row>
    <row r="181" spans="1:21" ht="12.75" x14ac:dyDescent="0.2">
      <c r="A181" s="21" t="str">
        <f>IF(VLOOKUP(D181,'Draft Results (main sheet)'!$R$6:$S$13,2,FALSE)&gt;1,"X",IF(OR(IFERROR(MATCH(B181,'Draft Results (main sheet)'!$B$6:$B$13,0),0)&gt;0,IFERROR(MATCH(B181,'Draft Results (main sheet)'!$J$6:$J$13,0),0)&gt;0),"X",""))</f>
        <v>X</v>
      </c>
      <c r="B181" s="21" t="s">
        <v>257</v>
      </c>
      <c r="C181" s="21" t="s">
        <v>82</v>
      </c>
      <c r="D181" s="21" t="s">
        <v>34</v>
      </c>
      <c r="E181" s="21" t="s">
        <v>42</v>
      </c>
      <c r="F181" s="21">
        <v>2</v>
      </c>
      <c r="G181" s="21">
        <v>241</v>
      </c>
      <c r="H181" s="31">
        <f t="shared" si="4"/>
        <v>25</v>
      </c>
      <c r="I181" s="25">
        <f t="shared" si="5"/>
        <v>200</v>
      </c>
      <c r="J181" s="31" t="s">
        <v>247</v>
      </c>
      <c r="K181" s="31">
        <v>782</v>
      </c>
      <c r="L181" s="31">
        <v>34</v>
      </c>
      <c r="M181" s="31">
        <v>5</v>
      </c>
      <c r="N181" s="31">
        <v>5</v>
      </c>
      <c r="O181" s="21">
        <v>-7</v>
      </c>
      <c r="P181" s="21">
        <v>1</v>
      </c>
      <c r="Q181" s="21">
        <v>62</v>
      </c>
      <c r="R181" s="21">
        <v>15</v>
      </c>
      <c r="S181" s="37"/>
      <c r="T181" s="37"/>
      <c r="U181" s="37"/>
    </row>
    <row r="182" spans="1:21" ht="12.75" x14ac:dyDescent="0.2">
      <c r="A182" s="21" t="str">
        <f>IF(VLOOKUP(D182,'Draft Results (main sheet)'!$R$6:$S$13,2,FALSE)&gt;1,"X",IF(OR(IFERROR(MATCH(B182,'Draft Results (main sheet)'!$B$6:$B$13,0),0)&gt;0,IFERROR(MATCH(B182,'Draft Results (main sheet)'!$J$6:$J$13,0),0)&gt;0),"X",""))</f>
        <v>X</v>
      </c>
      <c r="B182" s="21" t="s">
        <v>258</v>
      </c>
      <c r="C182" s="21" t="s">
        <v>132</v>
      </c>
      <c r="D182" s="21" t="s">
        <v>47</v>
      </c>
      <c r="E182" s="21" t="s">
        <v>64</v>
      </c>
      <c r="F182" s="21">
        <v>3</v>
      </c>
      <c r="G182" s="21">
        <v>241</v>
      </c>
      <c r="H182" s="31">
        <f t="shared" si="4"/>
        <v>25</v>
      </c>
      <c r="I182" s="25">
        <f t="shared" si="5"/>
        <v>200</v>
      </c>
      <c r="J182" s="31" t="s">
        <v>247</v>
      </c>
      <c r="K182" s="31">
        <v>619</v>
      </c>
      <c r="L182" s="31">
        <v>53</v>
      </c>
      <c r="M182" s="31">
        <v>4</v>
      </c>
      <c r="N182" s="31">
        <v>12</v>
      </c>
      <c r="O182" s="21">
        <v>5</v>
      </c>
      <c r="P182" s="21">
        <v>4</v>
      </c>
      <c r="Q182" s="21">
        <v>39</v>
      </c>
      <c r="R182" s="21">
        <v>68</v>
      </c>
      <c r="S182" s="37"/>
      <c r="T182" s="37"/>
      <c r="U182" s="37"/>
    </row>
    <row r="183" spans="1:21" ht="12.75" x14ac:dyDescent="0.2">
      <c r="A183" s="21" t="str">
        <f>IF(VLOOKUP(D183,'Draft Results (main sheet)'!$R$6:$S$13,2,FALSE)&gt;1,"X",IF(OR(IFERROR(MATCH(B183,'Draft Results (main sheet)'!$B$6:$B$13,0),0)&gt;0,IFERROR(MATCH(B183,'Draft Results (main sheet)'!$J$6:$J$13,0),0)&gt;0),"X",""))</f>
        <v>X</v>
      </c>
      <c r="B183" s="21" t="s">
        <v>259</v>
      </c>
      <c r="C183" s="21" t="s">
        <v>92</v>
      </c>
      <c r="D183" s="21" t="s">
        <v>39</v>
      </c>
      <c r="E183" s="21" t="s">
        <v>15</v>
      </c>
      <c r="F183" s="21">
        <v>2</v>
      </c>
      <c r="G183" s="21">
        <v>241</v>
      </c>
      <c r="H183" s="31">
        <f t="shared" si="4"/>
        <v>25</v>
      </c>
      <c r="I183" s="25">
        <f t="shared" si="5"/>
        <v>200</v>
      </c>
      <c r="J183" s="21" t="s">
        <v>247</v>
      </c>
      <c r="K183" s="21">
        <v>357</v>
      </c>
      <c r="L183" s="21">
        <v>22</v>
      </c>
      <c r="M183" s="37"/>
      <c r="N183" s="37"/>
      <c r="O183" s="37"/>
      <c r="P183" s="37"/>
      <c r="Q183" s="37"/>
      <c r="R183" s="37"/>
      <c r="S183" s="21">
        <v>7</v>
      </c>
      <c r="T183" s="21">
        <v>2.76</v>
      </c>
      <c r="U183" s="21">
        <v>0.90200000000000002</v>
      </c>
    </row>
    <row r="184" spans="1:21" ht="12.75" x14ac:dyDescent="0.2">
      <c r="A184" s="21" t="str">
        <f>IF(VLOOKUP(D184,'Draft Results (main sheet)'!$R$6:$S$13,2,FALSE)&gt;1,"X",IF(OR(IFERROR(MATCH(B184,'Draft Results (main sheet)'!$B$6:$B$13,0),0)&gt;0,IFERROR(MATCH(B184,'Draft Results (main sheet)'!$J$6:$J$13,0),0)&gt;0),"X",""))</f>
        <v>X</v>
      </c>
      <c r="B184" s="21" t="s">
        <v>260</v>
      </c>
      <c r="C184" s="21" t="s">
        <v>77</v>
      </c>
      <c r="D184" s="21" t="s">
        <v>39</v>
      </c>
      <c r="E184" s="21" t="s">
        <v>35</v>
      </c>
      <c r="F184" s="21">
        <v>2</v>
      </c>
      <c r="G184" s="21">
        <v>241</v>
      </c>
      <c r="H184" s="31">
        <f t="shared" si="4"/>
        <v>25</v>
      </c>
      <c r="I184" s="25">
        <f t="shared" si="5"/>
        <v>200</v>
      </c>
      <c r="J184" s="21" t="s">
        <v>247</v>
      </c>
      <c r="K184" s="21">
        <v>156</v>
      </c>
      <c r="L184" s="21">
        <v>80</v>
      </c>
      <c r="M184" s="21">
        <v>15</v>
      </c>
      <c r="N184" s="21">
        <v>22</v>
      </c>
      <c r="O184" s="31">
        <v>6</v>
      </c>
      <c r="P184" s="31">
        <v>7</v>
      </c>
      <c r="Q184" s="31">
        <v>260</v>
      </c>
      <c r="R184" s="31">
        <v>44</v>
      </c>
    </row>
    <row r="185" spans="1:21" ht="12.75" x14ac:dyDescent="0.2">
      <c r="A185" s="21" t="str">
        <f>IF(VLOOKUP(D185,'Draft Results (main sheet)'!$R$6:$S$13,2,FALSE)&gt;1,"X",IF(OR(IFERROR(MATCH(B185,'Draft Results (main sheet)'!$B$6:$B$13,0),0)&gt;0,IFERROR(MATCH(B185,'Draft Results (main sheet)'!$J$6:$J$13,0),0)&gt;0),"X",""))</f>
        <v>X</v>
      </c>
      <c r="B185" s="21" t="s">
        <v>261</v>
      </c>
      <c r="C185" s="21" t="s">
        <v>92</v>
      </c>
      <c r="D185" s="21" t="s">
        <v>39</v>
      </c>
      <c r="E185" s="21" t="s">
        <v>42</v>
      </c>
      <c r="F185" s="21">
        <v>2</v>
      </c>
      <c r="G185" s="21">
        <v>241</v>
      </c>
      <c r="H185" s="31">
        <f t="shared" si="4"/>
        <v>25</v>
      </c>
      <c r="I185" s="25">
        <f t="shared" si="5"/>
        <v>200</v>
      </c>
      <c r="J185" s="21" t="s">
        <v>247</v>
      </c>
      <c r="K185" s="21">
        <v>446</v>
      </c>
      <c r="L185" s="21">
        <v>64</v>
      </c>
      <c r="M185" s="21">
        <v>15</v>
      </c>
      <c r="N185" s="21">
        <v>17</v>
      </c>
      <c r="O185" s="21">
        <v>1</v>
      </c>
      <c r="P185" s="21">
        <v>1</v>
      </c>
      <c r="Q185" s="21">
        <v>49</v>
      </c>
      <c r="R185" s="21">
        <v>44</v>
      </c>
      <c r="S185" s="37"/>
      <c r="T185" s="37"/>
      <c r="U185" s="37"/>
    </row>
    <row r="186" spans="1:21" ht="12.75" x14ac:dyDescent="0.2">
      <c r="A186" s="21" t="str">
        <f>IF(VLOOKUP(D186,'Draft Results (main sheet)'!$R$6:$S$13,2,FALSE)&gt;1,"X",IF(OR(IFERROR(MATCH(B186,'Draft Results (main sheet)'!$B$6:$B$13,0),0)&gt;0,IFERROR(MATCH(B186,'Draft Results (main sheet)'!$J$6:$J$13,0),0)&gt;0),"X",""))</f>
        <v>X</v>
      </c>
      <c r="B186" s="21" t="s">
        <v>262</v>
      </c>
      <c r="C186" s="21" t="s">
        <v>59</v>
      </c>
      <c r="D186" s="21" t="s">
        <v>44</v>
      </c>
      <c r="E186" s="21" t="s">
        <v>15</v>
      </c>
      <c r="F186" s="21">
        <v>2</v>
      </c>
      <c r="G186" s="21">
        <v>241</v>
      </c>
      <c r="H186" s="31">
        <f t="shared" si="4"/>
        <v>25</v>
      </c>
      <c r="I186" s="25">
        <f t="shared" si="5"/>
        <v>200</v>
      </c>
      <c r="J186" s="31" t="s">
        <v>247</v>
      </c>
      <c r="K186" s="31">
        <v>385</v>
      </c>
      <c r="L186" s="31">
        <v>55</v>
      </c>
      <c r="O186" s="37"/>
      <c r="P186" s="37"/>
      <c r="Q186" s="37"/>
      <c r="R186" s="37"/>
      <c r="S186" s="21">
        <v>21</v>
      </c>
      <c r="T186" s="21">
        <v>2.71</v>
      </c>
      <c r="U186" s="21">
        <v>0.90300000000000002</v>
      </c>
    </row>
    <row r="187" spans="1:21" ht="12.75" x14ac:dyDescent="0.2">
      <c r="A187" s="21" t="str">
        <f>IF(VLOOKUP(D187,'Draft Results (main sheet)'!$R$6:$S$13,2,FALSE)&gt;1,"X",IF(OR(IFERROR(MATCH(B187,'Draft Results (main sheet)'!$B$6:$B$13,0),0)&gt;0,IFERROR(MATCH(B187,'Draft Results (main sheet)'!$J$6:$J$13,0),0)&gt;0),"X",""))</f>
        <v>X</v>
      </c>
      <c r="B187" s="21" t="s">
        <v>263</v>
      </c>
      <c r="C187" s="21" t="s">
        <v>147</v>
      </c>
      <c r="D187" s="21" t="s">
        <v>29</v>
      </c>
      <c r="E187" s="21" t="s">
        <v>52</v>
      </c>
      <c r="F187" s="21">
        <v>2</v>
      </c>
      <c r="G187" s="21">
        <v>241</v>
      </c>
      <c r="H187" s="31">
        <f t="shared" si="4"/>
        <v>25</v>
      </c>
      <c r="I187" s="25">
        <f t="shared" si="5"/>
        <v>200</v>
      </c>
      <c r="J187" s="21" t="s">
        <v>247</v>
      </c>
      <c r="K187" s="21">
        <v>914</v>
      </c>
      <c r="L187" s="21">
        <v>10</v>
      </c>
      <c r="M187" s="21">
        <v>2</v>
      </c>
      <c r="N187" s="21">
        <v>1</v>
      </c>
      <c r="O187" s="31">
        <v>-6</v>
      </c>
      <c r="P187" s="31">
        <v>2</v>
      </c>
      <c r="Q187" s="31">
        <v>4</v>
      </c>
      <c r="R187" s="31">
        <v>3</v>
      </c>
    </row>
    <row r="188" spans="1:21" ht="12.75" x14ac:dyDescent="0.2">
      <c r="A188" s="21" t="str">
        <f>IF(VLOOKUP(D188,'Draft Results (main sheet)'!$R$6:$S$13,2,FALSE)&gt;1,"X",IF(OR(IFERROR(MATCH(B188,'Draft Results (main sheet)'!$B$6:$B$13,0),0)&gt;0,IFERROR(MATCH(B188,'Draft Results (main sheet)'!$J$6:$J$13,0),0)&gt;0),"X",""))</f>
        <v>X</v>
      </c>
      <c r="B188" s="21" t="s">
        <v>264</v>
      </c>
      <c r="C188" s="21" t="s">
        <v>54</v>
      </c>
      <c r="D188" s="21" t="s">
        <v>29</v>
      </c>
      <c r="E188" s="21" t="s">
        <v>64</v>
      </c>
      <c r="F188" s="21">
        <v>3</v>
      </c>
      <c r="G188" s="21">
        <v>241</v>
      </c>
      <c r="H188" s="31">
        <f t="shared" si="4"/>
        <v>25</v>
      </c>
      <c r="I188" s="25">
        <f t="shared" si="5"/>
        <v>200</v>
      </c>
      <c r="J188" s="31" t="s">
        <v>247</v>
      </c>
      <c r="K188" s="31">
        <v>671</v>
      </c>
      <c r="L188" s="31">
        <v>41</v>
      </c>
      <c r="M188" s="31">
        <v>3</v>
      </c>
      <c r="N188" s="31">
        <v>7</v>
      </c>
      <c r="O188" s="21">
        <v>11</v>
      </c>
      <c r="P188" s="21">
        <v>0</v>
      </c>
      <c r="Q188" s="21">
        <v>125</v>
      </c>
      <c r="R188" s="21">
        <v>102</v>
      </c>
      <c r="S188" s="37"/>
      <c r="T188" s="37"/>
      <c r="U188" s="37"/>
    </row>
    <row r="189" spans="1:21" ht="12.75" x14ac:dyDescent="0.2">
      <c r="A189" s="21" t="str">
        <f>IF(VLOOKUP(D189,'Draft Results (main sheet)'!$R$6:$S$13,2,FALSE)&gt;1,"X",IF(OR(IFERROR(MATCH(B189,'Draft Results (main sheet)'!$B$6:$B$13,0),0)&gt;0,IFERROR(MATCH(B189,'Draft Results (main sheet)'!$J$6:$J$13,0),0)&gt;0),"X",""))</f>
        <v>X</v>
      </c>
      <c r="B189" s="21" t="s">
        <v>265</v>
      </c>
      <c r="C189" s="21" t="s">
        <v>104</v>
      </c>
      <c r="D189" s="21" t="s">
        <v>75</v>
      </c>
      <c r="E189" s="21" t="s">
        <v>52</v>
      </c>
      <c r="F189" s="21">
        <v>2</v>
      </c>
      <c r="G189" s="21">
        <v>241</v>
      </c>
      <c r="H189" s="31">
        <f t="shared" si="4"/>
        <v>25</v>
      </c>
      <c r="I189" s="25">
        <f t="shared" si="5"/>
        <v>200</v>
      </c>
      <c r="J189" s="21" t="s">
        <v>247</v>
      </c>
      <c r="K189" s="21">
        <v>442</v>
      </c>
      <c r="L189" s="21">
        <v>71</v>
      </c>
      <c r="M189" s="21">
        <v>14</v>
      </c>
      <c r="N189" s="21">
        <v>13</v>
      </c>
      <c r="O189" s="31">
        <v>4</v>
      </c>
      <c r="P189" s="31">
        <v>6</v>
      </c>
      <c r="Q189" s="31">
        <v>127</v>
      </c>
      <c r="R189" s="31">
        <v>26</v>
      </c>
    </row>
    <row r="190" spans="1:21" ht="12.75" x14ac:dyDescent="0.2">
      <c r="A190" s="21" t="str">
        <f>IF(VLOOKUP(D190,'Draft Results (main sheet)'!$R$6:$S$13,2,FALSE)&gt;1,"X",IF(OR(IFERROR(MATCH(B190,'Draft Results (main sheet)'!$B$6:$B$13,0),0)&gt;0,IFERROR(MATCH(B190,'Draft Results (main sheet)'!$J$6:$J$13,0),0)&gt;0),"X",""))</f>
        <v>X</v>
      </c>
      <c r="B190" s="21" t="s">
        <v>266</v>
      </c>
      <c r="C190" s="21" t="s">
        <v>66</v>
      </c>
      <c r="D190" s="21" t="s">
        <v>75</v>
      </c>
      <c r="E190" s="21" t="s">
        <v>52</v>
      </c>
      <c r="F190" s="21">
        <v>2</v>
      </c>
      <c r="G190" s="21">
        <v>241</v>
      </c>
      <c r="H190" s="31">
        <f t="shared" si="4"/>
        <v>25</v>
      </c>
      <c r="I190" s="25">
        <f t="shared" si="5"/>
        <v>200</v>
      </c>
      <c r="J190" s="21" t="s">
        <v>247</v>
      </c>
      <c r="K190" s="21">
        <v>391</v>
      </c>
      <c r="L190" s="21">
        <v>79</v>
      </c>
      <c r="M190" s="21">
        <v>21</v>
      </c>
      <c r="N190" s="21">
        <v>22</v>
      </c>
      <c r="O190" s="21">
        <v>-15</v>
      </c>
      <c r="P190" s="21">
        <v>12</v>
      </c>
      <c r="Q190" s="21">
        <v>68</v>
      </c>
      <c r="R190" s="21">
        <v>53</v>
      </c>
      <c r="S190" s="37"/>
      <c r="T190" s="37"/>
      <c r="U190" s="37"/>
    </row>
    <row r="191" spans="1:21" ht="12.75" x14ac:dyDescent="0.2">
      <c r="A191" s="21" t="str">
        <f>IF(VLOOKUP(D191,'Draft Results (main sheet)'!$R$6:$S$13,2,FALSE)&gt;1,"X",IF(OR(IFERROR(MATCH(B191,'Draft Results (main sheet)'!$B$6:$B$13,0),0)&gt;0,IFERROR(MATCH(B191,'Draft Results (main sheet)'!$J$6:$J$13,0),0)&gt;0),"X",""))</f>
        <v>X</v>
      </c>
      <c r="B191" s="21" t="s">
        <v>96</v>
      </c>
      <c r="C191" s="21" t="s">
        <v>46</v>
      </c>
      <c r="D191" s="21" t="s">
        <v>75</v>
      </c>
      <c r="E191" s="21" t="s">
        <v>64</v>
      </c>
      <c r="F191" s="21">
        <v>2</v>
      </c>
      <c r="G191" s="21">
        <v>241</v>
      </c>
      <c r="H191" s="31">
        <f t="shared" si="4"/>
        <v>25</v>
      </c>
      <c r="I191" s="25">
        <f t="shared" si="5"/>
        <v>200</v>
      </c>
      <c r="J191" s="21" t="s">
        <v>247</v>
      </c>
      <c r="K191" s="21">
        <v>405</v>
      </c>
      <c r="L191" s="21">
        <v>76</v>
      </c>
      <c r="M191" s="21">
        <v>5</v>
      </c>
      <c r="N191" s="21">
        <v>9</v>
      </c>
      <c r="O191" s="21">
        <v>-3</v>
      </c>
      <c r="P191" s="21">
        <v>0</v>
      </c>
      <c r="Q191" s="21">
        <v>304</v>
      </c>
      <c r="R191" s="21">
        <v>157</v>
      </c>
      <c r="S191" s="37"/>
      <c r="T191" s="37"/>
      <c r="U191" s="37"/>
    </row>
    <row r="192" spans="1:21" ht="12.75" x14ac:dyDescent="0.2">
      <c r="A192" s="21" t="str">
        <f>IF(VLOOKUP(D192,'Draft Results (main sheet)'!$R$6:$S$13,2,FALSE)&gt;1,"X",IF(OR(IFERROR(MATCH(B192,'Draft Results (main sheet)'!$B$6:$B$13,0),0)&gt;0,IFERROR(MATCH(B192,'Draft Results (main sheet)'!$J$6:$J$13,0),0)&gt;0),"X",""))</f>
        <v>X</v>
      </c>
      <c r="B192" s="21" t="s">
        <v>267</v>
      </c>
      <c r="C192" s="21" t="s">
        <v>57</v>
      </c>
      <c r="D192" s="21" t="s">
        <v>75</v>
      </c>
      <c r="E192" s="21" t="s">
        <v>35</v>
      </c>
      <c r="F192" s="21">
        <v>2</v>
      </c>
      <c r="G192" s="21">
        <v>241</v>
      </c>
      <c r="H192" s="31">
        <f t="shared" si="4"/>
        <v>25</v>
      </c>
      <c r="I192" s="25">
        <f t="shared" si="5"/>
        <v>200</v>
      </c>
      <c r="J192" s="21" t="s">
        <v>247</v>
      </c>
      <c r="K192" s="21">
        <v>400</v>
      </c>
      <c r="L192" s="21">
        <v>79</v>
      </c>
      <c r="M192" s="21">
        <v>15</v>
      </c>
      <c r="N192" s="21">
        <v>21</v>
      </c>
      <c r="O192" s="31">
        <v>11</v>
      </c>
      <c r="P192" s="31">
        <v>4</v>
      </c>
      <c r="Q192" s="31">
        <v>104</v>
      </c>
      <c r="R192" s="31">
        <v>34</v>
      </c>
    </row>
    <row r="193" spans="1:21" ht="12.75" x14ac:dyDescent="0.2">
      <c r="A193" s="21" t="str">
        <f>IF(VLOOKUP(D193,'Draft Results (main sheet)'!$R$6:$S$13,2,FALSE)&gt;1,"X",IF(OR(IFERROR(MATCH(B193,'Draft Results (main sheet)'!$B$6:$B$13,0),0)&gt;0,IFERROR(MATCH(B193,'Draft Results (main sheet)'!$J$6:$J$13,0),0)&gt;0),"X",""))</f>
        <v>X</v>
      </c>
      <c r="B193" s="21" t="s">
        <v>268</v>
      </c>
      <c r="C193" s="21" t="s">
        <v>104</v>
      </c>
      <c r="D193" s="21" t="s">
        <v>75</v>
      </c>
      <c r="E193" s="21" t="s">
        <v>35</v>
      </c>
      <c r="F193" s="21">
        <v>2</v>
      </c>
      <c r="G193" s="21">
        <v>241</v>
      </c>
      <c r="H193" s="31">
        <f t="shared" si="4"/>
        <v>25</v>
      </c>
      <c r="I193" s="25">
        <f t="shared" si="5"/>
        <v>200</v>
      </c>
      <c r="J193" s="21" t="s">
        <v>247</v>
      </c>
      <c r="K193" s="21">
        <v>519</v>
      </c>
      <c r="L193" s="21">
        <v>76</v>
      </c>
      <c r="M193" s="21">
        <v>14</v>
      </c>
      <c r="N193" s="21">
        <v>11</v>
      </c>
      <c r="O193" s="31">
        <v>-8</v>
      </c>
      <c r="P193" s="31">
        <v>1</v>
      </c>
      <c r="Q193" s="31">
        <v>40</v>
      </c>
      <c r="R193" s="31">
        <v>19</v>
      </c>
    </row>
    <row r="194" spans="1:21" ht="12.75" x14ac:dyDescent="0.2">
      <c r="A194" s="21" t="str">
        <f>IF(VLOOKUP(D194,'Draft Results (main sheet)'!$R$6:$S$13,2,FALSE)&gt;1,"X",IF(OR(IFERROR(MATCH(B194,'Draft Results (main sheet)'!$B$6:$B$13,0),0)&gt;0,IFERROR(MATCH(B194,'Draft Results (main sheet)'!$J$6:$J$13,0),0)&gt;0),"X",""))</f>
        <v>X</v>
      </c>
      <c r="B194" s="21" t="s">
        <v>269</v>
      </c>
      <c r="C194" s="21" t="s">
        <v>142</v>
      </c>
      <c r="D194" s="21" t="s">
        <v>60</v>
      </c>
      <c r="E194" s="21" t="s">
        <v>30</v>
      </c>
      <c r="F194" s="21">
        <v>2</v>
      </c>
      <c r="G194" s="21">
        <v>241</v>
      </c>
      <c r="H194" s="31">
        <f t="shared" si="4"/>
        <v>25</v>
      </c>
      <c r="I194" s="25">
        <f t="shared" si="5"/>
        <v>200</v>
      </c>
      <c r="J194" s="21" t="s">
        <v>247</v>
      </c>
      <c r="K194" s="21">
        <v>213</v>
      </c>
      <c r="L194" s="21">
        <v>82</v>
      </c>
      <c r="M194" s="21">
        <v>19</v>
      </c>
      <c r="N194" s="21">
        <v>24</v>
      </c>
      <c r="O194" s="21">
        <v>17</v>
      </c>
      <c r="P194" s="21">
        <v>2</v>
      </c>
      <c r="Q194" s="21">
        <v>166</v>
      </c>
      <c r="R194" s="21">
        <v>60</v>
      </c>
      <c r="S194" s="37"/>
      <c r="T194" s="37"/>
      <c r="U194" s="37"/>
    </row>
    <row r="195" spans="1:21" ht="12.75" x14ac:dyDescent="0.2">
      <c r="A195" s="21" t="str">
        <f>IF(VLOOKUP(D195,'Draft Results (main sheet)'!$R$6:$S$13,2,FALSE)&gt;1,"X",IF(OR(IFERROR(MATCH(B195,'Draft Results (main sheet)'!$B$6:$B$13,0),0)&gt;0,IFERROR(MATCH(B195,'Draft Results (main sheet)'!$J$6:$J$13,0),0)&gt;0),"X",""))</f>
        <v>X</v>
      </c>
      <c r="B195" s="21" t="s">
        <v>270</v>
      </c>
      <c r="C195" s="21" t="s">
        <v>66</v>
      </c>
      <c r="D195" s="21" t="s">
        <v>60</v>
      </c>
      <c r="E195" s="21" t="s">
        <v>64</v>
      </c>
      <c r="F195" s="21">
        <v>2</v>
      </c>
      <c r="G195" s="21">
        <v>241</v>
      </c>
      <c r="H195" s="31">
        <f t="shared" si="4"/>
        <v>25</v>
      </c>
      <c r="I195" s="25">
        <f t="shared" si="5"/>
        <v>200</v>
      </c>
      <c r="J195" s="21" t="s">
        <v>247</v>
      </c>
      <c r="K195" s="21">
        <v>482</v>
      </c>
      <c r="L195" s="21">
        <v>79</v>
      </c>
      <c r="M195" s="21">
        <v>1</v>
      </c>
      <c r="N195" s="21">
        <v>15</v>
      </c>
      <c r="O195" s="21">
        <v>6</v>
      </c>
      <c r="P195" s="21">
        <v>0</v>
      </c>
      <c r="Q195" s="21">
        <v>303</v>
      </c>
      <c r="R195" s="21">
        <v>146</v>
      </c>
      <c r="S195" s="37"/>
      <c r="T195" s="37"/>
      <c r="U195" s="37"/>
    </row>
    <row r="196" spans="1:21" ht="12.75" x14ac:dyDescent="0.2">
      <c r="I196" s="57"/>
    </row>
    <row r="197" spans="1:21" ht="12.75" x14ac:dyDescent="0.2">
      <c r="I197" s="57"/>
    </row>
    <row r="198" spans="1:21" ht="12.75" x14ac:dyDescent="0.2">
      <c r="I198" s="57"/>
    </row>
    <row r="199" spans="1:21" ht="12.75" x14ac:dyDescent="0.2">
      <c r="I199" s="57"/>
    </row>
    <row r="200" spans="1:21" ht="12.75" x14ac:dyDescent="0.2">
      <c r="I200" s="57"/>
    </row>
    <row r="201" spans="1:21" ht="12.75" x14ac:dyDescent="0.2">
      <c r="I201" s="57"/>
    </row>
    <row r="202" spans="1:21" ht="12.75" x14ac:dyDescent="0.2">
      <c r="I202" s="57"/>
    </row>
    <row r="203" spans="1:21" ht="12.75" x14ac:dyDescent="0.2">
      <c r="I203" s="57"/>
    </row>
    <row r="204" spans="1:21" ht="12.75" x14ac:dyDescent="0.2">
      <c r="I204" s="57"/>
    </row>
    <row r="205" spans="1:21" ht="12.75" x14ac:dyDescent="0.2">
      <c r="I205" s="57"/>
    </row>
    <row r="206" spans="1:21" ht="12.75" x14ac:dyDescent="0.2">
      <c r="I206" s="57"/>
    </row>
    <row r="207" spans="1:21" ht="12.75" x14ac:dyDescent="0.2">
      <c r="I207" s="57"/>
    </row>
    <row r="208" spans="1:21" ht="12.75" x14ac:dyDescent="0.2">
      <c r="I208" s="57"/>
    </row>
    <row r="209" spans="9:9" ht="12.75" x14ac:dyDescent="0.2">
      <c r="I209" s="57"/>
    </row>
    <row r="210" spans="9:9" ht="12.75" x14ac:dyDescent="0.2">
      <c r="I210" s="57"/>
    </row>
    <row r="211" spans="9:9" ht="12.75" x14ac:dyDescent="0.2">
      <c r="I211" s="57"/>
    </row>
    <row r="212" spans="9:9" ht="12.75" x14ac:dyDescent="0.2">
      <c r="I212" s="57"/>
    </row>
    <row r="213" spans="9:9" ht="12.75" x14ac:dyDescent="0.2">
      <c r="I213" s="57"/>
    </row>
    <row r="214" spans="9:9" ht="12.75" x14ac:dyDescent="0.2">
      <c r="I214" s="57"/>
    </row>
    <row r="215" spans="9:9" ht="12.75" x14ac:dyDescent="0.2">
      <c r="I215" s="57"/>
    </row>
    <row r="216" spans="9:9" ht="12.75" x14ac:dyDescent="0.2">
      <c r="I216" s="57"/>
    </row>
    <row r="217" spans="9:9" ht="12.75" x14ac:dyDescent="0.2">
      <c r="I217" s="57"/>
    </row>
    <row r="218" spans="9:9" ht="12.75" x14ac:dyDescent="0.2">
      <c r="I218" s="57"/>
    </row>
    <row r="219" spans="9:9" ht="12.75" x14ac:dyDescent="0.2">
      <c r="I219" s="57"/>
    </row>
    <row r="220" spans="9:9" ht="12.75" x14ac:dyDescent="0.2">
      <c r="I220" s="57"/>
    </row>
    <row r="221" spans="9:9" ht="12.75" x14ac:dyDescent="0.2">
      <c r="I221" s="57"/>
    </row>
    <row r="222" spans="9:9" ht="12.75" x14ac:dyDescent="0.2">
      <c r="I222" s="57"/>
    </row>
    <row r="223" spans="9:9" ht="12.75" x14ac:dyDescent="0.2">
      <c r="I223" s="57"/>
    </row>
    <row r="224" spans="9:9" ht="12.75" x14ac:dyDescent="0.2">
      <c r="I224" s="57"/>
    </row>
    <row r="225" spans="9:9" ht="12.75" x14ac:dyDescent="0.2">
      <c r="I225" s="57"/>
    </row>
    <row r="226" spans="9:9" ht="12.75" x14ac:dyDescent="0.2">
      <c r="I226" s="57"/>
    </row>
    <row r="227" spans="9:9" ht="12.75" x14ac:dyDescent="0.2">
      <c r="I227" s="57"/>
    </row>
    <row r="228" spans="9:9" ht="12.75" x14ac:dyDescent="0.2">
      <c r="I228" s="57"/>
    </row>
    <row r="229" spans="9:9" ht="12.75" x14ac:dyDescent="0.2">
      <c r="I229" s="57"/>
    </row>
    <row r="230" spans="9:9" ht="12.75" x14ac:dyDescent="0.2">
      <c r="I230" s="57"/>
    </row>
    <row r="231" spans="9:9" ht="12.75" x14ac:dyDescent="0.2">
      <c r="I231" s="57"/>
    </row>
    <row r="232" spans="9:9" ht="12.75" x14ac:dyDescent="0.2">
      <c r="I232" s="57"/>
    </row>
    <row r="233" spans="9:9" ht="12.75" x14ac:dyDescent="0.2">
      <c r="I233" s="57"/>
    </row>
    <row r="234" spans="9:9" ht="12.75" x14ac:dyDescent="0.2">
      <c r="I234" s="57"/>
    </row>
    <row r="235" spans="9:9" ht="12.75" x14ac:dyDescent="0.2">
      <c r="I235" s="57"/>
    </row>
    <row r="236" spans="9:9" ht="12.75" x14ac:dyDescent="0.2">
      <c r="I236" s="57"/>
    </row>
    <row r="237" spans="9:9" ht="12.75" x14ac:dyDescent="0.2">
      <c r="I237" s="57"/>
    </row>
    <row r="238" spans="9:9" ht="12.75" x14ac:dyDescent="0.2">
      <c r="I238" s="57"/>
    </row>
    <row r="239" spans="9:9" ht="12.75" x14ac:dyDescent="0.2">
      <c r="I239" s="57"/>
    </row>
    <row r="240" spans="9:9" ht="12.75" x14ac:dyDescent="0.2">
      <c r="I240" s="57"/>
    </row>
    <row r="241" spans="9:9" ht="12.75" x14ac:dyDescent="0.2">
      <c r="I241" s="57"/>
    </row>
    <row r="242" spans="9:9" ht="12.75" x14ac:dyDescent="0.2">
      <c r="I242" s="57"/>
    </row>
    <row r="243" spans="9:9" ht="12.75" x14ac:dyDescent="0.2">
      <c r="I243" s="57"/>
    </row>
    <row r="244" spans="9:9" ht="12.75" x14ac:dyDescent="0.2">
      <c r="I244" s="57"/>
    </row>
    <row r="245" spans="9:9" ht="12.75" x14ac:dyDescent="0.2">
      <c r="I245" s="57"/>
    </row>
    <row r="246" spans="9:9" ht="12.75" x14ac:dyDescent="0.2">
      <c r="I246" s="57"/>
    </row>
    <row r="247" spans="9:9" ht="12.75" x14ac:dyDescent="0.2">
      <c r="I247" s="57"/>
    </row>
    <row r="248" spans="9:9" ht="12.75" x14ac:dyDescent="0.2">
      <c r="I248" s="57"/>
    </row>
    <row r="249" spans="9:9" ht="12.75" x14ac:dyDescent="0.2">
      <c r="I249" s="57"/>
    </row>
    <row r="250" spans="9:9" ht="12.75" x14ac:dyDescent="0.2">
      <c r="I250" s="57"/>
    </row>
    <row r="251" spans="9:9" ht="12.75" x14ac:dyDescent="0.2">
      <c r="I251" s="57"/>
    </row>
    <row r="252" spans="9:9" ht="12.75" x14ac:dyDescent="0.2">
      <c r="I252" s="57"/>
    </row>
    <row r="253" spans="9:9" ht="12.75" x14ac:dyDescent="0.2">
      <c r="I253" s="57"/>
    </row>
    <row r="254" spans="9:9" ht="12.75" x14ac:dyDescent="0.2">
      <c r="I254" s="57"/>
    </row>
    <row r="255" spans="9:9" ht="12.75" x14ac:dyDescent="0.2">
      <c r="I255" s="57"/>
    </row>
    <row r="256" spans="9:9" ht="12.75" x14ac:dyDescent="0.2">
      <c r="I256" s="57"/>
    </row>
    <row r="257" spans="9:9" ht="12.75" x14ac:dyDescent="0.2">
      <c r="I257" s="57"/>
    </row>
    <row r="258" spans="9:9" ht="12.75" x14ac:dyDescent="0.2">
      <c r="I258" s="57"/>
    </row>
    <row r="259" spans="9:9" ht="12.75" x14ac:dyDescent="0.2">
      <c r="I259" s="57"/>
    </row>
    <row r="260" spans="9:9" ht="12.75" x14ac:dyDescent="0.2">
      <c r="I260" s="57"/>
    </row>
    <row r="261" spans="9:9" ht="12.75" x14ac:dyDescent="0.2">
      <c r="I261" s="57"/>
    </row>
    <row r="262" spans="9:9" ht="12.75" x14ac:dyDescent="0.2">
      <c r="I262" s="57"/>
    </row>
    <row r="263" spans="9:9" ht="12.75" x14ac:dyDescent="0.2">
      <c r="I263" s="57"/>
    </row>
    <row r="264" spans="9:9" ht="12.75" x14ac:dyDescent="0.2">
      <c r="I264" s="57"/>
    </row>
    <row r="265" spans="9:9" ht="12.75" x14ac:dyDescent="0.2">
      <c r="I265" s="57"/>
    </row>
    <row r="266" spans="9:9" ht="12.75" x14ac:dyDescent="0.2">
      <c r="I266" s="57"/>
    </row>
    <row r="267" spans="9:9" ht="12.75" x14ac:dyDescent="0.2">
      <c r="I267" s="57"/>
    </row>
    <row r="268" spans="9:9" ht="12.75" x14ac:dyDescent="0.2">
      <c r="I268" s="57"/>
    </row>
    <row r="269" spans="9:9" ht="12.75" x14ac:dyDescent="0.2">
      <c r="I269" s="57"/>
    </row>
    <row r="270" spans="9:9" ht="12.75" x14ac:dyDescent="0.2">
      <c r="I270" s="57"/>
    </row>
    <row r="271" spans="9:9" ht="12.75" x14ac:dyDescent="0.2">
      <c r="I271" s="57"/>
    </row>
    <row r="272" spans="9:9" ht="12.75" x14ac:dyDescent="0.2">
      <c r="I272" s="57"/>
    </row>
    <row r="273" spans="9:9" ht="12.75" x14ac:dyDescent="0.2">
      <c r="I273" s="57"/>
    </row>
    <row r="274" spans="9:9" ht="12.75" x14ac:dyDescent="0.2">
      <c r="I274" s="57"/>
    </row>
    <row r="275" spans="9:9" ht="12.75" x14ac:dyDescent="0.2">
      <c r="I275" s="57"/>
    </row>
    <row r="276" spans="9:9" ht="12.75" x14ac:dyDescent="0.2">
      <c r="I276" s="57"/>
    </row>
    <row r="277" spans="9:9" ht="12.75" x14ac:dyDescent="0.2">
      <c r="I277" s="57"/>
    </row>
    <row r="278" spans="9:9" ht="12.75" x14ac:dyDescent="0.2">
      <c r="I278" s="57"/>
    </row>
    <row r="279" spans="9:9" ht="12.75" x14ac:dyDescent="0.2">
      <c r="I279" s="57"/>
    </row>
    <row r="280" spans="9:9" ht="12.75" x14ac:dyDescent="0.2">
      <c r="I280" s="57"/>
    </row>
    <row r="281" spans="9:9" ht="12.75" x14ac:dyDescent="0.2">
      <c r="I281" s="57"/>
    </row>
    <row r="282" spans="9:9" ht="12.75" x14ac:dyDescent="0.2">
      <c r="I282" s="57"/>
    </row>
    <row r="283" spans="9:9" ht="12.75" x14ac:dyDescent="0.2">
      <c r="I283" s="57"/>
    </row>
    <row r="284" spans="9:9" ht="12.75" x14ac:dyDescent="0.2">
      <c r="I284" s="57"/>
    </row>
    <row r="285" spans="9:9" ht="12.75" x14ac:dyDescent="0.2">
      <c r="I285" s="57"/>
    </row>
    <row r="286" spans="9:9" ht="12.75" x14ac:dyDescent="0.2">
      <c r="I286" s="57"/>
    </row>
    <row r="287" spans="9:9" ht="12.75" x14ac:dyDescent="0.2">
      <c r="I287" s="57"/>
    </row>
    <row r="288" spans="9:9" ht="12.75" x14ac:dyDescent="0.2">
      <c r="I288" s="57"/>
    </row>
    <row r="289" spans="9:9" ht="12.75" x14ac:dyDescent="0.2">
      <c r="I289" s="57"/>
    </row>
    <row r="290" spans="9:9" ht="12.75" x14ac:dyDescent="0.2">
      <c r="I290" s="57"/>
    </row>
    <row r="291" spans="9:9" ht="12.75" x14ac:dyDescent="0.2">
      <c r="I291" s="57"/>
    </row>
    <row r="292" spans="9:9" ht="12.75" x14ac:dyDescent="0.2">
      <c r="I292" s="57"/>
    </row>
    <row r="293" spans="9:9" ht="12.75" x14ac:dyDescent="0.2">
      <c r="I293" s="57"/>
    </row>
    <row r="294" spans="9:9" ht="12.75" x14ac:dyDescent="0.2">
      <c r="I294" s="57"/>
    </row>
    <row r="295" spans="9:9" ht="12.75" x14ac:dyDescent="0.2">
      <c r="I295" s="57"/>
    </row>
    <row r="296" spans="9:9" ht="12.75" x14ac:dyDescent="0.2">
      <c r="I296" s="57"/>
    </row>
    <row r="297" spans="9:9" ht="12.75" x14ac:dyDescent="0.2">
      <c r="I297" s="57"/>
    </row>
    <row r="298" spans="9:9" ht="12.75" x14ac:dyDescent="0.2">
      <c r="I298" s="57"/>
    </row>
    <row r="299" spans="9:9" ht="12.75" x14ac:dyDescent="0.2">
      <c r="I299" s="57"/>
    </row>
    <row r="300" spans="9:9" ht="12.75" x14ac:dyDescent="0.2">
      <c r="I300" s="57"/>
    </row>
    <row r="301" spans="9:9" ht="12.75" x14ac:dyDescent="0.2">
      <c r="I301" s="57"/>
    </row>
    <row r="302" spans="9:9" ht="12.75" x14ac:dyDescent="0.2">
      <c r="I302" s="57"/>
    </row>
    <row r="303" spans="9:9" ht="12.75" x14ac:dyDescent="0.2">
      <c r="I303" s="57"/>
    </row>
    <row r="304" spans="9:9" ht="12.75" x14ac:dyDescent="0.2">
      <c r="I304" s="57"/>
    </row>
    <row r="305" spans="9:9" ht="12.75" x14ac:dyDescent="0.2">
      <c r="I305" s="57"/>
    </row>
    <row r="306" spans="9:9" ht="12.75" x14ac:dyDescent="0.2">
      <c r="I306" s="57"/>
    </row>
    <row r="307" spans="9:9" ht="12.75" x14ac:dyDescent="0.2">
      <c r="I307" s="57"/>
    </row>
    <row r="308" spans="9:9" ht="12.75" x14ac:dyDescent="0.2">
      <c r="I308" s="57"/>
    </row>
    <row r="309" spans="9:9" ht="12.75" x14ac:dyDescent="0.2">
      <c r="I309" s="57"/>
    </row>
    <row r="310" spans="9:9" ht="12.75" x14ac:dyDescent="0.2">
      <c r="I310" s="57"/>
    </row>
    <row r="311" spans="9:9" ht="12.75" x14ac:dyDescent="0.2">
      <c r="I311" s="57"/>
    </row>
    <row r="312" spans="9:9" ht="12.75" x14ac:dyDescent="0.2">
      <c r="I312" s="57"/>
    </row>
    <row r="313" spans="9:9" ht="12.75" x14ac:dyDescent="0.2">
      <c r="I313" s="57"/>
    </row>
    <row r="314" spans="9:9" ht="12.75" x14ac:dyDescent="0.2">
      <c r="I314" s="57"/>
    </row>
    <row r="315" spans="9:9" ht="12.75" x14ac:dyDescent="0.2">
      <c r="I315" s="57"/>
    </row>
    <row r="316" spans="9:9" ht="12.75" x14ac:dyDescent="0.2">
      <c r="I316" s="57"/>
    </row>
    <row r="317" spans="9:9" ht="12.75" x14ac:dyDescent="0.2">
      <c r="I317" s="57"/>
    </row>
    <row r="318" spans="9:9" ht="12.75" x14ac:dyDescent="0.2">
      <c r="I318" s="57"/>
    </row>
    <row r="319" spans="9:9" ht="12.75" x14ac:dyDescent="0.2">
      <c r="I319" s="57"/>
    </row>
    <row r="320" spans="9:9" ht="12.75" x14ac:dyDescent="0.2">
      <c r="I320" s="57"/>
    </row>
    <row r="321" spans="9:9" ht="12.75" x14ac:dyDescent="0.2">
      <c r="I321" s="57"/>
    </row>
    <row r="322" spans="9:9" ht="12.75" x14ac:dyDescent="0.2">
      <c r="I322" s="57"/>
    </row>
    <row r="323" spans="9:9" ht="12.75" x14ac:dyDescent="0.2">
      <c r="I323" s="57"/>
    </row>
    <row r="324" spans="9:9" ht="12.75" x14ac:dyDescent="0.2">
      <c r="I324" s="57"/>
    </row>
    <row r="325" spans="9:9" ht="12.75" x14ac:dyDescent="0.2">
      <c r="I325" s="57"/>
    </row>
    <row r="326" spans="9:9" ht="12.75" x14ac:dyDescent="0.2">
      <c r="I326" s="57"/>
    </row>
    <row r="327" spans="9:9" ht="12.75" x14ac:dyDescent="0.2">
      <c r="I327" s="57"/>
    </row>
    <row r="328" spans="9:9" ht="12.75" x14ac:dyDescent="0.2">
      <c r="I328" s="57"/>
    </row>
    <row r="329" spans="9:9" ht="12.75" x14ac:dyDescent="0.2">
      <c r="I329" s="57"/>
    </row>
    <row r="330" spans="9:9" ht="12.75" x14ac:dyDescent="0.2">
      <c r="I330" s="57"/>
    </row>
    <row r="331" spans="9:9" ht="12.75" x14ac:dyDescent="0.2">
      <c r="I331" s="57"/>
    </row>
    <row r="332" spans="9:9" ht="12.75" x14ac:dyDescent="0.2">
      <c r="I332" s="57"/>
    </row>
    <row r="333" spans="9:9" ht="12.75" x14ac:dyDescent="0.2">
      <c r="I333" s="57"/>
    </row>
    <row r="334" spans="9:9" ht="12.75" x14ac:dyDescent="0.2">
      <c r="I334" s="57"/>
    </row>
    <row r="335" spans="9:9" ht="12.75" x14ac:dyDescent="0.2">
      <c r="I335" s="57"/>
    </row>
    <row r="336" spans="9:9" ht="12.75" x14ac:dyDescent="0.2">
      <c r="I336" s="57"/>
    </row>
    <row r="337" spans="9:9" ht="12.75" x14ac:dyDescent="0.2">
      <c r="I337" s="57"/>
    </row>
    <row r="338" spans="9:9" ht="12.75" x14ac:dyDescent="0.2">
      <c r="I338" s="57"/>
    </row>
    <row r="339" spans="9:9" ht="12.75" x14ac:dyDescent="0.2">
      <c r="I339" s="57"/>
    </row>
    <row r="340" spans="9:9" ht="12.75" x14ac:dyDescent="0.2">
      <c r="I340" s="57"/>
    </row>
    <row r="341" spans="9:9" ht="12.75" x14ac:dyDescent="0.2">
      <c r="I341" s="57"/>
    </row>
    <row r="342" spans="9:9" ht="12.75" x14ac:dyDescent="0.2">
      <c r="I342" s="57"/>
    </row>
    <row r="343" spans="9:9" ht="12.75" x14ac:dyDescent="0.2">
      <c r="I343" s="57"/>
    </row>
    <row r="344" spans="9:9" ht="12.75" x14ac:dyDescent="0.2">
      <c r="I344" s="57"/>
    </row>
    <row r="345" spans="9:9" ht="12.75" x14ac:dyDescent="0.2">
      <c r="I345" s="57"/>
    </row>
    <row r="346" spans="9:9" ht="12.75" x14ac:dyDescent="0.2">
      <c r="I346" s="57"/>
    </row>
    <row r="347" spans="9:9" ht="12.75" x14ac:dyDescent="0.2">
      <c r="I347" s="57"/>
    </row>
    <row r="348" spans="9:9" ht="12.75" x14ac:dyDescent="0.2">
      <c r="I348" s="57"/>
    </row>
    <row r="349" spans="9:9" ht="12.75" x14ac:dyDescent="0.2">
      <c r="I349" s="57"/>
    </row>
    <row r="350" spans="9:9" ht="12.75" x14ac:dyDescent="0.2">
      <c r="I350" s="57"/>
    </row>
    <row r="351" spans="9:9" ht="12.75" x14ac:dyDescent="0.2">
      <c r="I351" s="57"/>
    </row>
    <row r="352" spans="9:9" ht="12.75" x14ac:dyDescent="0.2">
      <c r="I352" s="57"/>
    </row>
    <row r="353" spans="9:9" ht="12.75" x14ac:dyDescent="0.2">
      <c r="I353" s="57"/>
    </row>
    <row r="354" spans="9:9" ht="12.75" x14ac:dyDescent="0.2">
      <c r="I354" s="57"/>
    </row>
    <row r="355" spans="9:9" ht="12.75" x14ac:dyDescent="0.2">
      <c r="I355" s="57"/>
    </row>
    <row r="356" spans="9:9" ht="12.75" x14ac:dyDescent="0.2">
      <c r="I356" s="57"/>
    </row>
    <row r="357" spans="9:9" ht="12.75" x14ac:dyDescent="0.2">
      <c r="I357" s="57"/>
    </row>
    <row r="358" spans="9:9" ht="12.75" x14ac:dyDescent="0.2">
      <c r="I358" s="57"/>
    </row>
    <row r="359" spans="9:9" ht="12.75" x14ac:dyDescent="0.2">
      <c r="I359" s="57"/>
    </row>
    <row r="360" spans="9:9" ht="12.75" x14ac:dyDescent="0.2">
      <c r="I360" s="57"/>
    </row>
    <row r="361" spans="9:9" ht="12.75" x14ac:dyDescent="0.2">
      <c r="I361" s="57"/>
    </row>
    <row r="362" spans="9:9" ht="12.75" x14ac:dyDescent="0.2">
      <c r="I362" s="57"/>
    </row>
    <row r="363" spans="9:9" ht="12.75" x14ac:dyDescent="0.2">
      <c r="I363" s="57"/>
    </row>
    <row r="364" spans="9:9" ht="12.75" x14ac:dyDescent="0.2">
      <c r="I364" s="57"/>
    </row>
    <row r="365" spans="9:9" ht="12.75" x14ac:dyDescent="0.2">
      <c r="I365" s="57"/>
    </row>
    <row r="366" spans="9:9" ht="12.75" x14ac:dyDescent="0.2">
      <c r="I366" s="57"/>
    </row>
    <row r="367" spans="9:9" ht="12.75" x14ac:dyDescent="0.2">
      <c r="I367" s="57"/>
    </row>
    <row r="368" spans="9:9" ht="12.75" x14ac:dyDescent="0.2">
      <c r="I368" s="57"/>
    </row>
    <row r="369" spans="9:9" ht="12.75" x14ac:dyDescent="0.2">
      <c r="I369" s="57"/>
    </row>
    <row r="370" spans="9:9" ht="12.75" x14ac:dyDescent="0.2">
      <c r="I370" s="57"/>
    </row>
    <row r="371" spans="9:9" ht="12.75" x14ac:dyDescent="0.2">
      <c r="I371" s="57"/>
    </row>
    <row r="372" spans="9:9" ht="12.75" x14ac:dyDescent="0.2">
      <c r="I372" s="57"/>
    </row>
    <row r="373" spans="9:9" ht="12.75" x14ac:dyDescent="0.2">
      <c r="I373" s="57"/>
    </row>
    <row r="374" spans="9:9" ht="12.75" x14ac:dyDescent="0.2">
      <c r="I374" s="57"/>
    </row>
    <row r="375" spans="9:9" ht="12.75" x14ac:dyDescent="0.2">
      <c r="I375" s="57"/>
    </row>
    <row r="376" spans="9:9" ht="12.75" x14ac:dyDescent="0.2">
      <c r="I376" s="57"/>
    </row>
    <row r="377" spans="9:9" ht="12.75" x14ac:dyDescent="0.2">
      <c r="I377" s="57"/>
    </row>
    <row r="378" spans="9:9" ht="12.75" x14ac:dyDescent="0.2">
      <c r="I378" s="57"/>
    </row>
    <row r="379" spans="9:9" ht="12.75" x14ac:dyDescent="0.2">
      <c r="I379" s="57"/>
    </row>
    <row r="380" spans="9:9" ht="12.75" x14ac:dyDescent="0.2">
      <c r="I380" s="57"/>
    </row>
    <row r="381" spans="9:9" ht="12.75" x14ac:dyDescent="0.2">
      <c r="I381" s="57"/>
    </row>
    <row r="382" spans="9:9" ht="12.75" x14ac:dyDescent="0.2">
      <c r="I382" s="57"/>
    </row>
    <row r="383" spans="9:9" ht="12.75" x14ac:dyDescent="0.2">
      <c r="I383" s="57"/>
    </row>
    <row r="384" spans="9:9" ht="12.75" x14ac:dyDescent="0.2">
      <c r="I384" s="57"/>
    </row>
    <row r="385" spans="9:9" ht="12.75" x14ac:dyDescent="0.2">
      <c r="I385" s="57"/>
    </row>
    <row r="386" spans="9:9" ht="12.75" x14ac:dyDescent="0.2">
      <c r="I386" s="57"/>
    </row>
    <row r="387" spans="9:9" ht="12.75" x14ac:dyDescent="0.2">
      <c r="I387" s="57"/>
    </row>
    <row r="388" spans="9:9" ht="12.75" x14ac:dyDescent="0.2">
      <c r="I388" s="57"/>
    </row>
    <row r="389" spans="9:9" ht="12.75" x14ac:dyDescent="0.2">
      <c r="I389" s="57"/>
    </row>
    <row r="390" spans="9:9" ht="12.75" x14ac:dyDescent="0.2">
      <c r="I390" s="57"/>
    </row>
    <row r="391" spans="9:9" ht="12.75" x14ac:dyDescent="0.2">
      <c r="I391" s="57"/>
    </row>
    <row r="392" spans="9:9" ht="12.75" x14ac:dyDescent="0.2">
      <c r="I392" s="57"/>
    </row>
    <row r="393" spans="9:9" ht="12.75" x14ac:dyDescent="0.2">
      <c r="I393" s="57"/>
    </row>
    <row r="394" spans="9:9" ht="12.75" x14ac:dyDescent="0.2">
      <c r="I394" s="57"/>
    </row>
    <row r="395" spans="9:9" ht="12.75" x14ac:dyDescent="0.2">
      <c r="I395" s="57"/>
    </row>
    <row r="396" spans="9:9" ht="12.75" x14ac:dyDescent="0.2">
      <c r="I396" s="57"/>
    </row>
    <row r="397" spans="9:9" ht="12.75" x14ac:dyDescent="0.2">
      <c r="I397" s="57"/>
    </row>
    <row r="398" spans="9:9" ht="12.75" x14ac:dyDescent="0.2">
      <c r="I398" s="57"/>
    </row>
    <row r="399" spans="9:9" ht="12.75" x14ac:dyDescent="0.2">
      <c r="I399" s="57"/>
    </row>
    <row r="400" spans="9:9" ht="12.75" x14ac:dyDescent="0.2">
      <c r="I400" s="57"/>
    </row>
    <row r="401" spans="9:9" ht="12.75" x14ac:dyDescent="0.2">
      <c r="I401" s="57"/>
    </row>
    <row r="402" spans="9:9" ht="12.75" x14ac:dyDescent="0.2">
      <c r="I402" s="57"/>
    </row>
    <row r="403" spans="9:9" ht="12.75" x14ac:dyDescent="0.2">
      <c r="I403" s="57"/>
    </row>
    <row r="404" spans="9:9" ht="12.75" x14ac:dyDescent="0.2">
      <c r="I404" s="57"/>
    </row>
    <row r="405" spans="9:9" ht="12.75" x14ac:dyDescent="0.2">
      <c r="I405" s="57"/>
    </row>
    <row r="406" spans="9:9" ht="12.75" x14ac:dyDescent="0.2">
      <c r="I406" s="57"/>
    </row>
    <row r="407" spans="9:9" ht="12.75" x14ac:dyDescent="0.2">
      <c r="I407" s="57"/>
    </row>
    <row r="408" spans="9:9" ht="12.75" x14ac:dyDescent="0.2">
      <c r="I408" s="57"/>
    </row>
    <row r="409" spans="9:9" ht="12.75" x14ac:dyDescent="0.2">
      <c r="I409" s="57"/>
    </row>
    <row r="410" spans="9:9" ht="12.75" x14ac:dyDescent="0.2">
      <c r="I410" s="57"/>
    </row>
    <row r="411" spans="9:9" ht="12.75" x14ac:dyDescent="0.2">
      <c r="I411" s="57"/>
    </row>
    <row r="412" spans="9:9" ht="12.75" x14ac:dyDescent="0.2">
      <c r="I412" s="57"/>
    </row>
    <row r="413" spans="9:9" ht="12.75" x14ac:dyDescent="0.2">
      <c r="I413" s="57"/>
    </row>
    <row r="414" spans="9:9" ht="12.75" x14ac:dyDescent="0.2">
      <c r="I414" s="57"/>
    </row>
    <row r="415" spans="9:9" ht="12.75" x14ac:dyDescent="0.2">
      <c r="I415" s="57"/>
    </row>
    <row r="416" spans="9:9" ht="12.75" x14ac:dyDescent="0.2">
      <c r="I416" s="57"/>
    </row>
    <row r="417" spans="9:9" ht="12.75" x14ac:dyDescent="0.2">
      <c r="I417" s="57"/>
    </row>
    <row r="418" spans="9:9" ht="12.75" x14ac:dyDescent="0.2">
      <c r="I418" s="57"/>
    </row>
    <row r="419" spans="9:9" ht="12.75" x14ac:dyDescent="0.2">
      <c r="I419" s="57"/>
    </row>
    <row r="420" spans="9:9" ht="12.75" x14ac:dyDescent="0.2">
      <c r="I420" s="57"/>
    </row>
    <row r="421" spans="9:9" ht="12.75" x14ac:dyDescent="0.2">
      <c r="I421" s="57"/>
    </row>
    <row r="422" spans="9:9" ht="12.75" x14ac:dyDescent="0.2">
      <c r="I422" s="57"/>
    </row>
    <row r="423" spans="9:9" ht="12.75" x14ac:dyDescent="0.2">
      <c r="I423" s="57"/>
    </row>
    <row r="424" spans="9:9" ht="12.75" x14ac:dyDescent="0.2">
      <c r="I424" s="57"/>
    </row>
    <row r="425" spans="9:9" ht="12.75" x14ac:dyDescent="0.2">
      <c r="I425" s="57"/>
    </row>
    <row r="426" spans="9:9" ht="12.75" x14ac:dyDescent="0.2">
      <c r="I426" s="57"/>
    </row>
    <row r="427" spans="9:9" ht="12.75" x14ac:dyDescent="0.2">
      <c r="I427" s="57"/>
    </row>
    <row r="428" spans="9:9" ht="12.75" x14ac:dyDescent="0.2">
      <c r="I428" s="57"/>
    </row>
    <row r="429" spans="9:9" ht="12.75" x14ac:dyDescent="0.2">
      <c r="I429" s="57"/>
    </row>
    <row r="430" spans="9:9" ht="12.75" x14ac:dyDescent="0.2">
      <c r="I430" s="57"/>
    </row>
    <row r="431" spans="9:9" ht="12.75" x14ac:dyDescent="0.2">
      <c r="I431" s="57"/>
    </row>
    <row r="432" spans="9:9" ht="12.75" x14ac:dyDescent="0.2">
      <c r="I432" s="57"/>
    </row>
    <row r="433" spans="9:9" ht="12.75" x14ac:dyDescent="0.2">
      <c r="I433" s="57"/>
    </row>
    <row r="434" spans="9:9" ht="12.75" x14ac:dyDescent="0.2">
      <c r="I434" s="57"/>
    </row>
    <row r="435" spans="9:9" ht="12.75" x14ac:dyDescent="0.2">
      <c r="I435" s="57"/>
    </row>
    <row r="436" spans="9:9" ht="12.75" x14ac:dyDescent="0.2">
      <c r="I436" s="57"/>
    </row>
    <row r="437" spans="9:9" ht="12.75" x14ac:dyDescent="0.2">
      <c r="I437" s="57"/>
    </row>
    <row r="438" spans="9:9" ht="12.75" x14ac:dyDescent="0.2">
      <c r="I438" s="57"/>
    </row>
    <row r="439" spans="9:9" ht="12.75" x14ac:dyDescent="0.2">
      <c r="I439" s="57"/>
    </row>
    <row r="440" spans="9:9" ht="12.75" x14ac:dyDescent="0.2">
      <c r="I440" s="57"/>
    </row>
    <row r="441" spans="9:9" ht="12.75" x14ac:dyDescent="0.2">
      <c r="I441" s="57"/>
    </row>
    <row r="442" spans="9:9" ht="12.75" x14ac:dyDescent="0.2">
      <c r="I442" s="57"/>
    </row>
    <row r="443" spans="9:9" ht="12.75" x14ac:dyDescent="0.2">
      <c r="I443" s="57"/>
    </row>
    <row r="444" spans="9:9" ht="12.75" x14ac:dyDescent="0.2">
      <c r="I444" s="57"/>
    </row>
    <row r="445" spans="9:9" ht="12.75" x14ac:dyDescent="0.2">
      <c r="I445" s="57"/>
    </row>
    <row r="446" spans="9:9" ht="12.75" x14ac:dyDescent="0.2">
      <c r="I446" s="57"/>
    </row>
    <row r="447" spans="9:9" ht="12.75" x14ac:dyDescent="0.2">
      <c r="I447" s="57"/>
    </row>
    <row r="448" spans="9:9" ht="12.75" x14ac:dyDescent="0.2">
      <c r="I448" s="57"/>
    </row>
    <row r="449" spans="9:9" ht="12.75" x14ac:dyDescent="0.2">
      <c r="I449" s="57"/>
    </row>
    <row r="450" spans="9:9" ht="12.75" x14ac:dyDescent="0.2">
      <c r="I450" s="57"/>
    </row>
    <row r="451" spans="9:9" ht="12.75" x14ac:dyDescent="0.2">
      <c r="I451" s="57"/>
    </row>
    <row r="452" spans="9:9" ht="12.75" x14ac:dyDescent="0.2">
      <c r="I452" s="57"/>
    </row>
    <row r="453" spans="9:9" ht="12.75" x14ac:dyDescent="0.2">
      <c r="I453" s="57"/>
    </row>
    <row r="454" spans="9:9" ht="12.75" x14ac:dyDescent="0.2">
      <c r="I454" s="57"/>
    </row>
    <row r="455" spans="9:9" ht="12.75" x14ac:dyDescent="0.2">
      <c r="I455" s="57"/>
    </row>
    <row r="456" spans="9:9" ht="12.75" x14ac:dyDescent="0.2">
      <c r="I456" s="57"/>
    </row>
    <row r="457" spans="9:9" ht="12.75" x14ac:dyDescent="0.2">
      <c r="I457" s="57"/>
    </row>
    <row r="458" spans="9:9" ht="12.75" x14ac:dyDescent="0.2">
      <c r="I458" s="57"/>
    </row>
    <row r="459" spans="9:9" ht="12.75" x14ac:dyDescent="0.2">
      <c r="I459" s="57"/>
    </row>
    <row r="460" spans="9:9" ht="12.75" x14ac:dyDescent="0.2">
      <c r="I460" s="57"/>
    </row>
    <row r="461" spans="9:9" ht="12.75" x14ac:dyDescent="0.2">
      <c r="I461" s="57"/>
    </row>
    <row r="462" spans="9:9" ht="12.75" x14ac:dyDescent="0.2">
      <c r="I462" s="57"/>
    </row>
    <row r="463" spans="9:9" ht="12.75" x14ac:dyDescent="0.2">
      <c r="I463" s="57"/>
    </row>
    <row r="464" spans="9:9" ht="12.75" x14ac:dyDescent="0.2">
      <c r="I464" s="57"/>
    </row>
    <row r="465" spans="9:9" ht="12.75" x14ac:dyDescent="0.2">
      <c r="I465" s="57"/>
    </row>
    <row r="466" spans="9:9" ht="12.75" x14ac:dyDescent="0.2">
      <c r="I466" s="57"/>
    </row>
    <row r="467" spans="9:9" ht="12.75" x14ac:dyDescent="0.2">
      <c r="I467" s="57"/>
    </row>
    <row r="468" spans="9:9" ht="12.75" x14ac:dyDescent="0.2">
      <c r="I468" s="57"/>
    </row>
    <row r="469" spans="9:9" ht="12.75" x14ac:dyDescent="0.2">
      <c r="I469" s="57"/>
    </row>
    <row r="470" spans="9:9" ht="12.75" x14ac:dyDescent="0.2">
      <c r="I470" s="57"/>
    </row>
    <row r="471" spans="9:9" ht="12.75" x14ac:dyDescent="0.2">
      <c r="I471" s="57"/>
    </row>
    <row r="472" spans="9:9" ht="12.75" x14ac:dyDescent="0.2">
      <c r="I472" s="57"/>
    </row>
    <row r="473" spans="9:9" ht="12.75" x14ac:dyDescent="0.2">
      <c r="I473" s="57"/>
    </row>
    <row r="474" spans="9:9" ht="12.75" x14ac:dyDescent="0.2">
      <c r="I474" s="57"/>
    </row>
    <row r="475" spans="9:9" ht="12.75" x14ac:dyDescent="0.2">
      <c r="I475" s="57"/>
    </row>
    <row r="476" spans="9:9" ht="12.75" x14ac:dyDescent="0.2">
      <c r="I476" s="57"/>
    </row>
    <row r="477" spans="9:9" ht="12.75" x14ac:dyDescent="0.2">
      <c r="I477" s="57"/>
    </row>
    <row r="478" spans="9:9" ht="12.75" x14ac:dyDescent="0.2">
      <c r="I478" s="57"/>
    </row>
    <row r="479" spans="9:9" ht="12.75" x14ac:dyDescent="0.2">
      <c r="I479" s="57"/>
    </row>
    <row r="480" spans="9:9" ht="12.75" x14ac:dyDescent="0.2">
      <c r="I480" s="57"/>
    </row>
    <row r="481" spans="9:9" ht="12.75" x14ac:dyDescent="0.2">
      <c r="I481" s="57"/>
    </row>
    <row r="482" spans="9:9" ht="12.75" x14ac:dyDescent="0.2">
      <c r="I482" s="57"/>
    </row>
    <row r="483" spans="9:9" ht="12.75" x14ac:dyDescent="0.2">
      <c r="I483" s="57"/>
    </row>
    <row r="484" spans="9:9" ht="12.75" x14ac:dyDescent="0.2">
      <c r="I484" s="57"/>
    </row>
    <row r="485" spans="9:9" ht="12.75" x14ac:dyDescent="0.2">
      <c r="I485" s="57"/>
    </row>
    <row r="486" spans="9:9" ht="12.75" x14ac:dyDescent="0.2">
      <c r="I486" s="57"/>
    </row>
    <row r="487" spans="9:9" ht="12.75" x14ac:dyDescent="0.2">
      <c r="I487" s="57"/>
    </row>
    <row r="488" spans="9:9" ht="12.75" x14ac:dyDescent="0.2">
      <c r="I488" s="57"/>
    </row>
    <row r="489" spans="9:9" ht="12.75" x14ac:dyDescent="0.2">
      <c r="I489" s="57"/>
    </row>
    <row r="490" spans="9:9" ht="12.75" x14ac:dyDescent="0.2">
      <c r="I490" s="57"/>
    </row>
    <row r="491" spans="9:9" ht="12.75" x14ac:dyDescent="0.2">
      <c r="I491" s="57"/>
    </row>
    <row r="492" spans="9:9" ht="12.75" x14ac:dyDescent="0.2">
      <c r="I492" s="57"/>
    </row>
    <row r="493" spans="9:9" ht="12.75" x14ac:dyDescent="0.2">
      <c r="I493" s="57"/>
    </row>
    <row r="494" spans="9:9" ht="12.75" x14ac:dyDescent="0.2">
      <c r="I494" s="57"/>
    </row>
    <row r="495" spans="9:9" ht="12.75" x14ac:dyDescent="0.2">
      <c r="I495" s="57"/>
    </row>
    <row r="496" spans="9:9" ht="12.75" x14ac:dyDescent="0.2">
      <c r="I496" s="57"/>
    </row>
    <row r="497" spans="9:9" ht="12.75" x14ac:dyDescent="0.2">
      <c r="I497" s="57"/>
    </row>
    <row r="498" spans="9:9" ht="12.75" x14ac:dyDescent="0.2">
      <c r="I498" s="57"/>
    </row>
    <row r="499" spans="9:9" ht="12.75" x14ac:dyDescent="0.2">
      <c r="I499" s="57"/>
    </row>
    <row r="500" spans="9:9" ht="12.75" x14ac:dyDescent="0.2">
      <c r="I500" s="57"/>
    </row>
    <row r="501" spans="9:9" ht="12.75" x14ac:dyDescent="0.2">
      <c r="I501" s="57"/>
    </row>
    <row r="502" spans="9:9" ht="12.75" x14ac:dyDescent="0.2">
      <c r="I502" s="57"/>
    </row>
    <row r="503" spans="9:9" ht="12.75" x14ac:dyDescent="0.2">
      <c r="I503" s="57"/>
    </row>
    <row r="504" spans="9:9" ht="12.75" x14ac:dyDescent="0.2">
      <c r="I504" s="57"/>
    </row>
    <row r="505" spans="9:9" ht="12.75" x14ac:dyDescent="0.2">
      <c r="I505" s="57"/>
    </row>
    <row r="506" spans="9:9" ht="12.75" x14ac:dyDescent="0.2">
      <c r="I506" s="57"/>
    </row>
    <row r="507" spans="9:9" ht="12.75" x14ac:dyDescent="0.2">
      <c r="I507" s="57"/>
    </row>
    <row r="508" spans="9:9" ht="12.75" x14ac:dyDescent="0.2">
      <c r="I508" s="57"/>
    </row>
    <row r="509" spans="9:9" ht="12.75" x14ac:dyDescent="0.2">
      <c r="I509" s="57"/>
    </row>
    <row r="510" spans="9:9" ht="12.75" x14ac:dyDescent="0.2">
      <c r="I510" s="57"/>
    </row>
    <row r="511" spans="9:9" ht="12.75" x14ac:dyDescent="0.2">
      <c r="I511" s="57"/>
    </row>
    <row r="512" spans="9:9" ht="12.75" x14ac:dyDescent="0.2">
      <c r="I512" s="57"/>
    </row>
    <row r="513" spans="9:9" ht="12.75" x14ac:dyDescent="0.2">
      <c r="I513" s="57"/>
    </row>
    <row r="514" spans="9:9" ht="12.75" x14ac:dyDescent="0.2">
      <c r="I514" s="57"/>
    </row>
    <row r="515" spans="9:9" ht="12.75" x14ac:dyDescent="0.2">
      <c r="I515" s="57"/>
    </row>
    <row r="516" spans="9:9" ht="12.75" x14ac:dyDescent="0.2">
      <c r="I516" s="57"/>
    </row>
    <row r="517" spans="9:9" ht="12.75" x14ac:dyDescent="0.2">
      <c r="I517" s="57"/>
    </row>
    <row r="518" spans="9:9" ht="12.75" x14ac:dyDescent="0.2">
      <c r="I518" s="57"/>
    </row>
    <row r="519" spans="9:9" ht="12.75" x14ac:dyDescent="0.2">
      <c r="I519" s="57"/>
    </row>
    <row r="520" spans="9:9" ht="12.75" x14ac:dyDescent="0.2">
      <c r="I520" s="57"/>
    </row>
    <row r="521" spans="9:9" ht="12.75" x14ac:dyDescent="0.2">
      <c r="I521" s="57"/>
    </row>
    <row r="522" spans="9:9" ht="12.75" x14ac:dyDescent="0.2">
      <c r="I522" s="57"/>
    </row>
    <row r="523" spans="9:9" ht="12.75" x14ac:dyDescent="0.2">
      <c r="I523" s="57"/>
    </row>
    <row r="524" spans="9:9" ht="12.75" x14ac:dyDescent="0.2">
      <c r="I524" s="57"/>
    </row>
    <row r="525" spans="9:9" ht="12.75" x14ac:dyDescent="0.2">
      <c r="I525" s="57"/>
    </row>
    <row r="526" spans="9:9" ht="12.75" x14ac:dyDescent="0.2">
      <c r="I526" s="57"/>
    </row>
    <row r="527" spans="9:9" ht="12.75" x14ac:dyDescent="0.2">
      <c r="I527" s="57"/>
    </row>
    <row r="528" spans="9:9" ht="12.75" x14ac:dyDescent="0.2">
      <c r="I528" s="57"/>
    </row>
    <row r="529" spans="9:9" ht="12.75" x14ac:dyDescent="0.2">
      <c r="I529" s="57"/>
    </row>
    <row r="530" spans="9:9" ht="12.75" x14ac:dyDescent="0.2">
      <c r="I530" s="57"/>
    </row>
    <row r="531" spans="9:9" ht="12.75" x14ac:dyDescent="0.2">
      <c r="I531" s="57"/>
    </row>
    <row r="532" spans="9:9" ht="12.75" x14ac:dyDescent="0.2">
      <c r="I532" s="57"/>
    </row>
    <row r="533" spans="9:9" ht="12.75" x14ac:dyDescent="0.2">
      <c r="I533" s="57"/>
    </row>
    <row r="534" spans="9:9" ht="12.75" x14ac:dyDescent="0.2">
      <c r="I534" s="57"/>
    </row>
    <row r="535" spans="9:9" ht="12.75" x14ac:dyDescent="0.2">
      <c r="I535" s="57"/>
    </row>
    <row r="536" spans="9:9" ht="12.75" x14ac:dyDescent="0.2">
      <c r="I536" s="57"/>
    </row>
    <row r="537" spans="9:9" ht="12.75" x14ac:dyDescent="0.2">
      <c r="I537" s="57"/>
    </row>
    <row r="538" spans="9:9" ht="12.75" x14ac:dyDescent="0.2">
      <c r="I538" s="57"/>
    </row>
    <row r="539" spans="9:9" ht="12.75" x14ac:dyDescent="0.2">
      <c r="I539" s="57"/>
    </row>
    <row r="540" spans="9:9" ht="12.75" x14ac:dyDescent="0.2">
      <c r="I540" s="57"/>
    </row>
    <row r="541" spans="9:9" ht="12.75" x14ac:dyDescent="0.2">
      <c r="I541" s="57"/>
    </row>
    <row r="542" spans="9:9" ht="12.75" x14ac:dyDescent="0.2">
      <c r="I542" s="57"/>
    </row>
    <row r="543" spans="9:9" ht="12.75" x14ac:dyDescent="0.2">
      <c r="I543" s="57"/>
    </row>
    <row r="544" spans="9:9" ht="12.75" x14ac:dyDescent="0.2">
      <c r="I544" s="57"/>
    </row>
    <row r="545" spans="9:9" ht="12.75" x14ac:dyDescent="0.2">
      <c r="I545" s="57"/>
    </row>
    <row r="546" spans="9:9" ht="12.75" x14ac:dyDescent="0.2">
      <c r="I546" s="57"/>
    </row>
    <row r="547" spans="9:9" ht="12.75" x14ac:dyDescent="0.2">
      <c r="I547" s="57"/>
    </row>
    <row r="548" spans="9:9" ht="12.75" x14ac:dyDescent="0.2">
      <c r="I548" s="57"/>
    </row>
    <row r="549" spans="9:9" ht="12.75" x14ac:dyDescent="0.2">
      <c r="I549" s="57"/>
    </row>
    <row r="550" spans="9:9" ht="12.75" x14ac:dyDescent="0.2">
      <c r="I550" s="57"/>
    </row>
    <row r="551" spans="9:9" ht="12.75" x14ac:dyDescent="0.2">
      <c r="I551" s="57"/>
    </row>
    <row r="552" spans="9:9" ht="12.75" x14ac:dyDescent="0.2">
      <c r="I552" s="57"/>
    </row>
    <row r="553" spans="9:9" ht="12.75" x14ac:dyDescent="0.2">
      <c r="I553" s="57"/>
    </row>
    <row r="554" spans="9:9" ht="12.75" x14ac:dyDescent="0.2">
      <c r="I554" s="57"/>
    </row>
    <row r="555" spans="9:9" ht="12.75" x14ac:dyDescent="0.2">
      <c r="I555" s="57"/>
    </row>
    <row r="556" spans="9:9" ht="12.75" x14ac:dyDescent="0.2">
      <c r="I556" s="57"/>
    </row>
    <row r="557" spans="9:9" ht="12.75" x14ac:dyDescent="0.2">
      <c r="I557" s="57"/>
    </row>
    <row r="558" spans="9:9" ht="12.75" x14ac:dyDescent="0.2">
      <c r="I558" s="57"/>
    </row>
    <row r="559" spans="9:9" ht="12.75" x14ac:dyDescent="0.2">
      <c r="I559" s="57"/>
    </row>
    <row r="560" spans="9:9" ht="12.75" x14ac:dyDescent="0.2">
      <c r="I560" s="57"/>
    </row>
    <row r="561" spans="9:9" ht="12.75" x14ac:dyDescent="0.2">
      <c r="I561" s="57"/>
    </row>
    <row r="562" spans="9:9" ht="12.75" x14ac:dyDescent="0.2">
      <c r="I562" s="57"/>
    </row>
    <row r="563" spans="9:9" ht="12.75" x14ac:dyDescent="0.2">
      <c r="I563" s="57"/>
    </row>
    <row r="564" spans="9:9" ht="12.75" x14ac:dyDescent="0.2">
      <c r="I564" s="57"/>
    </row>
    <row r="565" spans="9:9" ht="12.75" x14ac:dyDescent="0.2">
      <c r="I565" s="57"/>
    </row>
    <row r="566" spans="9:9" ht="12.75" x14ac:dyDescent="0.2">
      <c r="I566" s="57"/>
    </row>
    <row r="567" spans="9:9" ht="12.75" x14ac:dyDescent="0.2">
      <c r="I567" s="57"/>
    </row>
    <row r="568" spans="9:9" ht="12.75" x14ac:dyDescent="0.2">
      <c r="I568" s="57"/>
    </row>
    <row r="569" spans="9:9" ht="12.75" x14ac:dyDescent="0.2">
      <c r="I569" s="57"/>
    </row>
    <row r="570" spans="9:9" ht="12.75" x14ac:dyDescent="0.2">
      <c r="I570" s="57"/>
    </row>
    <row r="571" spans="9:9" ht="12.75" x14ac:dyDescent="0.2">
      <c r="I571" s="57"/>
    </row>
    <row r="572" spans="9:9" ht="12.75" x14ac:dyDescent="0.2">
      <c r="I572" s="57"/>
    </row>
    <row r="573" spans="9:9" ht="12.75" x14ac:dyDescent="0.2">
      <c r="I573" s="57"/>
    </row>
    <row r="574" spans="9:9" ht="12.75" x14ac:dyDescent="0.2">
      <c r="I574" s="57"/>
    </row>
    <row r="575" spans="9:9" ht="12.75" x14ac:dyDescent="0.2">
      <c r="I575" s="57"/>
    </row>
    <row r="576" spans="9:9" ht="12.75" x14ac:dyDescent="0.2">
      <c r="I576" s="57"/>
    </row>
    <row r="577" spans="9:9" ht="12.75" x14ac:dyDescent="0.2">
      <c r="I577" s="57"/>
    </row>
    <row r="578" spans="9:9" ht="12.75" x14ac:dyDescent="0.2">
      <c r="I578" s="57"/>
    </row>
    <row r="579" spans="9:9" ht="12.75" x14ac:dyDescent="0.2">
      <c r="I579" s="57"/>
    </row>
    <row r="580" spans="9:9" ht="12.75" x14ac:dyDescent="0.2">
      <c r="I580" s="57"/>
    </row>
    <row r="581" spans="9:9" ht="12.75" x14ac:dyDescent="0.2">
      <c r="I581" s="57"/>
    </row>
    <row r="582" spans="9:9" ht="12.75" x14ac:dyDescent="0.2">
      <c r="I582" s="57"/>
    </row>
    <row r="583" spans="9:9" ht="12.75" x14ac:dyDescent="0.2">
      <c r="I583" s="57"/>
    </row>
    <row r="584" spans="9:9" ht="12.75" x14ac:dyDescent="0.2">
      <c r="I584" s="57"/>
    </row>
    <row r="585" spans="9:9" ht="12.75" x14ac:dyDescent="0.2">
      <c r="I585" s="57"/>
    </row>
    <row r="586" spans="9:9" ht="12.75" x14ac:dyDescent="0.2">
      <c r="I586" s="57"/>
    </row>
    <row r="587" spans="9:9" ht="12.75" x14ac:dyDescent="0.2">
      <c r="I587" s="57"/>
    </row>
    <row r="588" spans="9:9" ht="12.75" x14ac:dyDescent="0.2">
      <c r="I588" s="57"/>
    </row>
    <row r="589" spans="9:9" ht="12.75" x14ac:dyDescent="0.2">
      <c r="I589" s="57"/>
    </row>
    <row r="590" spans="9:9" ht="12.75" x14ac:dyDescent="0.2">
      <c r="I590" s="57"/>
    </row>
    <row r="591" spans="9:9" ht="12.75" x14ac:dyDescent="0.2">
      <c r="I591" s="57"/>
    </row>
    <row r="592" spans="9:9" ht="12.75" x14ac:dyDescent="0.2">
      <c r="I592" s="57"/>
    </row>
    <row r="593" spans="9:9" ht="12.75" x14ac:dyDescent="0.2">
      <c r="I593" s="57"/>
    </row>
    <row r="594" spans="9:9" ht="12.75" x14ac:dyDescent="0.2">
      <c r="I594" s="57"/>
    </row>
    <row r="595" spans="9:9" ht="12.75" x14ac:dyDescent="0.2">
      <c r="I595" s="57"/>
    </row>
    <row r="596" spans="9:9" ht="12.75" x14ac:dyDescent="0.2">
      <c r="I596" s="57"/>
    </row>
    <row r="597" spans="9:9" ht="12.75" x14ac:dyDescent="0.2">
      <c r="I597" s="57"/>
    </row>
    <row r="598" spans="9:9" ht="12.75" x14ac:dyDescent="0.2">
      <c r="I598" s="57"/>
    </row>
    <row r="599" spans="9:9" ht="12.75" x14ac:dyDescent="0.2">
      <c r="I599" s="57"/>
    </row>
    <row r="600" spans="9:9" ht="12.75" x14ac:dyDescent="0.2">
      <c r="I600" s="57"/>
    </row>
    <row r="601" spans="9:9" ht="12.75" x14ac:dyDescent="0.2">
      <c r="I601" s="57"/>
    </row>
    <row r="602" spans="9:9" ht="12.75" x14ac:dyDescent="0.2">
      <c r="I602" s="57"/>
    </row>
    <row r="603" spans="9:9" ht="12.75" x14ac:dyDescent="0.2">
      <c r="I603" s="57"/>
    </row>
    <row r="604" spans="9:9" ht="12.75" x14ac:dyDescent="0.2">
      <c r="I604" s="57"/>
    </row>
    <row r="605" spans="9:9" ht="12.75" x14ac:dyDescent="0.2">
      <c r="I605" s="57"/>
    </row>
    <row r="606" spans="9:9" ht="12.75" x14ac:dyDescent="0.2">
      <c r="I606" s="57"/>
    </row>
    <row r="607" spans="9:9" ht="12.75" x14ac:dyDescent="0.2">
      <c r="I607" s="57"/>
    </row>
    <row r="608" spans="9:9" ht="12.75" x14ac:dyDescent="0.2">
      <c r="I608" s="57"/>
    </row>
    <row r="609" spans="9:9" ht="12.75" x14ac:dyDescent="0.2">
      <c r="I609" s="57"/>
    </row>
    <row r="610" spans="9:9" ht="12.75" x14ac:dyDescent="0.2">
      <c r="I610" s="57"/>
    </row>
    <row r="611" spans="9:9" ht="12.75" x14ac:dyDescent="0.2">
      <c r="I611" s="57"/>
    </row>
    <row r="612" spans="9:9" ht="12.75" x14ac:dyDescent="0.2">
      <c r="I612" s="57"/>
    </row>
    <row r="613" spans="9:9" ht="12.75" x14ac:dyDescent="0.2">
      <c r="I613" s="57"/>
    </row>
    <row r="614" spans="9:9" ht="12.75" x14ac:dyDescent="0.2">
      <c r="I614" s="57"/>
    </row>
    <row r="615" spans="9:9" ht="12.75" x14ac:dyDescent="0.2">
      <c r="I615" s="57"/>
    </row>
    <row r="616" spans="9:9" ht="12.75" x14ac:dyDescent="0.2">
      <c r="I616" s="57"/>
    </row>
    <row r="617" spans="9:9" ht="12.75" x14ac:dyDescent="0.2">
      <c r="I617" s="57"/>
    </row>
    <row r="618" spans="9:9" ht="12.75" x14ac:dyDescent="0.2">
      <c r="I618" s="57"/>
    </row>
    <row r="619" spans="9:9" ht="12.75" x14ac:dyDescent="0.2">
      <c r="I619" s="57"/>
    </row>
    <row r="620" spans="9:9" ht="12.75" x14ac:dyDescent="0.2">
      <c r="I620" s="57"/>
    </row>
    <row r="621" spans="9:9" ht="12.75" x14ac:dyDescent="0.2">
      <c r="I621" s="57"/>
    </row>
    <row r="622" spans="9:9" ht="12.75" x14ac:dyDescent="0.2">
      <c r="I622" s="57"/>
    </row>
    <row r="623" spans="9:9" ht="12.75" x14ac:dyDescent="0.2">
      <c r="I623" s="57"/>
    </row>
    <row r="624" spans="9:9" ht="12.75" x14ac:dyDescent="0.2">
      <c r="I624" s="57"/>
    </row>
    <row r="625" spans="9:9" ht="12.75" x14ac:dyDescent="0.2">
      <c r="I625" s="57"/>
    </row>
    <row r="626" spans="9:9" ht="12.75" x14ac:dyDescent="0.2">
      <c r="I626" s="57"/>
    </row>
    <row r="627" spans="9:9" ht="12.75" x14ac:dyDescent="0.2">
      <c r="I627" s="57"/>
    </row>
    <row r="628" spans="9:9" ht="12.75" x14ac:dyDescent="0.2">
      <c r="I628" s="57"/>
    </row>
    <row r="629" spans="9:9" ht="12.75" x14ac:dyDescent="0.2">
      <c r="I629" s="57"/>
    </row>
    <row r="630" spans="9:9" ht="12.75" x14ac:dyDescent="0.2">
      <c r="I630" s="57"/>
    </row>
    <row r="631" spans="9:9" ht="12.75" x14ac:dyDescent="0.2">
      <c r="I631" s="57"/>
    </row>
    <row r="632" spans="9:9" ht="12.75" x14ac:dyDescent="0.2">
      <c r="I632" s="57"/>
    </row>
    <row r="633" spans="9:9" ht="12.75" x14ac:dyDescent="0.2">
      <c r="I633" s="57"/>
    </row>
    <row r="634" spans="9:9" ht="12.75" x14ac:dyDescent="0.2">
      <c r="I634" s="57"/>
    </row>
    <row r="635" spans="9:9" ht="12.75" x14ac:dyDescent="0.2">
      <c r="I635" s="57"/>
    </row>
    <row r="636" spans="9:9" ht="12.75" x14ac:dyDescent="0.2">
      <c r="I636" s="57"/>
    </row>
    <row r="637" spans="9:9" ht="12.75" x14ac:dyDescent="0.2">
      <c r="I637" s="57"/>
    </row>
    <row r="638" spans="9:9" ht="12.75" x14ac:dyDescent="0.2">
      <c r="I638" s="57"/>
    </row>
    <row r="639" spans="9:9" ht="12.75" x14ac:dyDescent="0.2">
      <c r="I639" s="57"/>
    </row>
    <row r="640" spans="9:9" ht="12.75" x14ac:dyDescent="0.2">
      <c r="I640" s="57"/>
    </row>
    <row r="641" spans="9:9" ht="12.75" x14ac:dyDescent="0.2">
      <c r="I641" s="57"/>
    </row>
    <row r="642" spans="9:9" ht="12.75" x14ac:dyDescent="0.2">
      <c r="I642" s="57"/>
    </row>
    <row r="643" spans="9:9" ht="12.75" x14ac:dyDescent="0.2">
      <c r="I643" s="57"/>
    </row>
    <row r="644" spans="9:9" ht="12.75" x14ac:dyDescent="0.2">
      <c r="I644" s="57"/>
    </row>
    <row r="645" spans="9:9" ht="12.75" x14ac:dyDescent="0.2">
      <c r="I645" s="57"/>
    </row>
    <row r="646" spans="9:9" ht="12.75" x14ac:dyDescent="0.2">
      <c r="I646" s="57"/>
    </row>
    <row r="647" spans="9:9" ht="12.75" x14ac:dyDescent="0.2">
      <c r="I647" s="57"/>
    </row>
    <row r="648" spans="9:9" ht="12.75" x14ac:dyDescent="0.2">
      <c r="I648" s="57"/>
    </row>
    <row r="649" spans="9:9" ht="12.75" x14ac:dyDescent="0.2">
      <c r="I649" s="57"/>
    </row>
    <row r="650" spans="9:9" ht="12.75" x14ac:dyDescent="0.2">
      <c r="I650" s="57"/>
    </row>
    <row r="651" spans="9:9" ht="12.75" x14ac:dyDescent="0.2">
      <c r="I651" s="57"/>
    </row>
    <row r="652" spans="9:9" ht="12.75" x14ac:dyDescent="0.2">
      <c r="I652" s="57"/>
    </row>
    <row r="653" spans="9:9" ht="12.75" x14ac:dyDescent="0.2">
      <c r="I653" s="57"/>
    </row>
    <row r="654" spans="9:9" ht="12.75" x14ac:dyDescent="0.2">
      <c r="I654" s="57"/>
    </row>
    <row r="655" spans="9:9" ht="12.75" x14ac:dyDescent="0.2">
      <c r="I655" s="57"/>
    </row>
    <row r="656" spans="9:9" ht="12.75" x14ac:dyDescent="0.2">
      <c r="I656" s="57"/>
    </row>
    <row r="657" spans="9:9" ht="12.75" x14ac:dyDescent="0.2">
      <c r="I657" s="57"/>
    </row>
    <row r="658" spans="9:9" ht="12.75" x14ac:dyDescent="0.2">
      <c r="I658" s="57"/>
    </row>
    <row r="659" spans="9:9" ht="12.75" x14ac:dyDescent="0.2">
      <c r="I659" s="57"/>
    </row>
    <row r="660" spans="9:9" ht="12.75" x14ac:dyDescent="0.2">
      <c r="I660" s="57"/>
    </row>
    <row r="661" spans="9:9" ht="12.75" x14ac:dyDescent="0.2">
      <c r="I661" s="57"/>
    </row>
    <row r="662" spans="9:9" ht="12.75" x14ac:dyDescent="0.2">
      <c r="I662" s="57"/>
    </row>
    <row r="663" spans="9:9" ht="12.75" x14ac:dyDescent="0.2">
      <c r="I663" s="57"/>
    </row>
    <row r="664" spans="9:9" ht="12.75" x14ac:dyDescent="0.2">
      <c r="I664" s="57"/>
    </row>
    <row r="665" spans="9:9" ht="12.75" x14ac:dyDescent="0.2">
      <c r="I665" s="57"/>
    </row>
    <row r="666" spans="9:9" ht="12.75" x14ac:dyDescent="0.2">
      <c r="I666" s="57"/>
    </row>
    <row r="667" spans="9:9" ht="12.75" x14ac:dyDescent="0.2">
      <c r="I667" s="57"/>
    </row>
    <row r="668" spans="9:9" ht="12.75" x14ac:dyDescent="0.2">
      <c r="I668" s="57"/>
    </row>
    <row r="669" spans="9:9" ht="12.75" x14ac:dyDescent="0.2">
      <c r="I669" s="57"/>
    </row>
    <row r="670" spans="9:9" ht="12.75" x14ac:dyDescent="0.2">
      <c r="I670" s="57"/>
    </row>
    <row r="671" spans="9:9" ht="12.75" x14ac:dyDescent="0.2">
      <c r="I671" s="57"/>
    </row>
    <row r="672" spans="9:9" ht="12.75" x14ac:dyDescent="0.2">
      <c r="I672" s="57"/>
    </row>
    <row r="673" spans="9:9" ht="12.75" x14ac:dyDescent="0.2">
      <c r="I673" s="57"/>
    </row>
    <row r="674" spans="9:9" ht="12.75" x14ac:dyDescent="0.2">
      <c r="I674" s="57"/>
    </row>
    <row r="675" spans="9:9" ht="12.75" x14ac:dyDescent="0.2">
      <c r="I675" s="57"/>
    </row>
    <row r="676" spans="9:9" ht="12.75" x14ac:dyDescent="0.2">
      <c r="I676" s="57"/>
    </row>
    <row r="677" spans="9:9" ht="12.75" x14ac:dyDescent="0.2">
      <c r="I677" s="57"/>
    </row>
    <row r="678" spans="9:9" ht="12.75" x14ac:dyDescent="0.2">
      <c r="I678" s="57"/>
    </row>
    <row r="679" spans="9:9" ht="12.75" x14ac:dyDescent="0.2">
      <c r="I679" s="57"/>
    </row>
    <row r="680" spans="9:9" ht="12.75" x14ac:dyDescent="0.2">
      <c r="I680" s="57"/>
    </row>
    <row r="681" spans="9:9" ht="12.75" x14ac:dyDescent="0.2">
      <c r="I681" s="57"/>
    </row>
    <row r="682" spans="9:9" ht="12.75" x14ac:dyDescent="0.2">
      <c r="I682" s="57"/>
    </row>
    <row r="683" spans="9:9" ht="12.75" x14ac:dyDescent="0.2">
      <c r="I683" s="57"/>
    </row>
    <row r="684" spans="9:9" ht="12.75" x14ac:dyDescent="0.2">
      <c r="I684" s="57"/>
    </row>
    <row r="685" spans="9:9" ht="12.75" x14ac:dyDescent="0.2">
      <c r="I685" s="57"/>
    </row>
    <row r="686" spans="9:9" ht="12.75" x14ac:dyDescent="0.2">
      <c r="I686" s="57"/>
    </row>
    <row r="687" spans="9:9" ht="12.75" x14ac:dyDescent="0.2">
      <c r="I687" s="57"/>
    </row>
    <row r="688" spans="9:9" ht="12.75" x14ac:dyDescent="0.2">
      <c r="I688" s="57"/>
    </row>
    <row r="689" spans="9:9" ht="12.75" x14ac:dyDescent="0.2">
      <c r="I689" s="57"/>
    </row>
    <row r="690" spans="9:9" ht="12.75" x14ac:dyDescent="0.2">
      <c r="I690" s="57"/>
    </row>
    <row r="691" spans="9:9" ht="12.75" x14ac:dyDescent="0.2">
      <c r="I691" s="57"/>
    </row>
    <row r="692" spans="9:9" ht="12.75" x14ac:dyDescent="0.2">
      <c r="I692" s="57"/>
    </row>
    <row r="693" spans="9:9" ht="12.75" x14ac:dyDescent="0.2">
      <c r="I693" s="57"/>
    </row>
    <row r="694" spans="9:9" ht="12.75" x14ac:dyDescent="0.2">
      <c r="I694" s="57"/>
    </row>
    <row r="695" spans="9:9" ht="12.75" x14ac:dyDescent="0.2">
      <c r="I695" s="57"/>
    </row>
    <row r="696" spans="9:9" ht="12.75" x14ac:dyDescent="0.2">
      <c r="I696" s="57"/>
    </row>
    <row r="697" spans="9:9" ht="12.75" x14ac:dyDescent="0.2">
      <c r="I697" s="57"/>
    </row>
    <row r="698" spans="9:9" ht="12.75" x14ac:dyDescent="0.2">
      <c r="I698" s="57"/>
    </row>
    <row r="699" spans="9:9" ht="12.75" x14ac:dyDescent="0.2">
      <c r="I699" s="57"/>
    </row>
    <row r="700" spans="9:9" ht="12.75" x14ac:dyDescent="0.2">
      <c r="I700" s="57"/>
    </row>
    <row r="701" spans="9:9" ht="12.75" x14ac:dyDescent="0.2">
      <c r="I701" s="57"/>
    </row>
    <row r="702" spans="9:9" ht="12.75" x14ac:dyDescent="0.2">
      <c r="I702" s="57"/>
    </row>
    <row r="703" spans="9:9" ht="12.75" x14ac:dyDescent="0.2">
      <c r="I703" s="57"/>
    </row>
    <row r="704" spans="9:9" ht="12.75" x14ac:dyDescent="0.2">
      <c r="I704" s="57"/>
    </row>
    <row r="705" spans="9:9" ht="12.75" x14ac:dyDescent="0.2">
      <c r="I705" s="57"/>
    </row>
    <row r="706" spans="9:9" ht="12.75" x14ac:dyDescent="0.2">
      <c r="I706" s="57"/>
    </row>
    <row r="707" spans="9:9" ht="12.75" x14ac:dyDescent="0.2">
      <c r="I707" s="57"/>
    </row>
    <row r="708" spans="9:9" ht="12.75" x14ac:dyDescent="0.2">
      <c r="I708" s="57"/>
    </row>
    <row r="709" spans="9:9" ht="12.75" x14ac:dyDescent="0.2">
      <c r="I709" s="57"/>
    </row>
    <row r="710" spans="9:9" ht="12.75" x14ac:dyDescent="0.2">
      <c r="I710" s="57"/>
    </row>
    <row r="711" spans="9:9" ht="12.75" x14ac:dyDescent="0.2">
      <c r="I711" s="57"/>
    </row>
    <row r="712" spans="9:9" ht="12.75" x14ac:dyDescent="0.2">
      <c r="I712" s="57"/>
    </row>
    <row r="713" spans="9:9" ht="12.75" x14ac:dyDescent="0.2">
      <c r="I713" s="57"/>
    </row>
    <row r="714" spans="9:9" ht="12.75" x14ac:dyDescent="0.2">
      <c r="I714" s="57"/>
    </row>
    <row r="715" spans="9:9" ht="12.75" x14ac:dyDescent="0.2">
      <c r="I715" s="57"/>
    </row>
    <row r="716" spans="9:9" ht="12.75" x14ac:dyDescent="0.2">
      <c r="I716" s="57"/>
    </row>
    <row r="717" spans="9:9" ht="12.75" x14ac:dyDescent="0.2">
      <c r="I717" s="57"/>
    </row>
    <row r="718" spans="9:9" ht="12.75" x14ac:dyDescent="0.2">
      <c r="I718" s="57"/>
    </row>
    <row r="719" spans="9:9" ht="12.75" x14ac:dyDescent="0.2">
      <c r="I719" s="57"/>
    </row>
    <row r="720" spans="9:9" ht="12.75" x14ac:dyDescent="0.2">
      <c r="I720" s="57"/>
    </row>
    <row r="721" spans="9:9" ht="12.75" x14ac:dyDescent="0.2">
      <c r="I721" s="57"/>
    </row>
    <row r="722" spans="9:9" ht="12.75" x14ac:dyDescent="0.2">
      <c r="I722" s="57"/>
    </row>
    <row r="723" spans="9:9" ht="12.75" x14ac:dyDescent="0.2">
      <c r="I723" s="57"/>
    </row>
    <row r="724" spans="9:9" ht="12.75" x14ac:dyDescent="0.2">
      <c r="I724" s="57"/>
    </row>
    <row r="725" spans="9:9" ht="12.75" x14ac:dyDescent="0.2">
      <c r="I725" s="57"/>
    </row>
    <row r="726" spans="9:9" ht="12.75" x14ac:dyDescent="0.2">
      <c r="I726" s="57"/>
    </row>
    <row r="727" spans="9:9" ht="12.75" x14ac:dyDescent="0.2">
      <c r="I727" s="57"/>
    </row>
    <row r="728" spans="9:9" ht="12.75" x14ac:dyDescent="0.2">
      <c r="I728" s="57"/>
    </row>
    <row r="729" spans="9:9" ht="12.75" x14ac:dyDescent="0.2">
      <c r="I729" s="57"/>
    </row>
    <row r="730" spans="9:9" ht="12.75" x14ac:dyDescent="0.2">
      <c r="I730" s="57"/>
    </row>
    <row r="731" spans="9:9" ht="12.75" x14ac:dyDescent="0.2">
      <c r="I731" s="57"/>
    </row>
    <row r="732" spans="9:9" ht="12.75" x14ac:dyDescent="0.2">
      <c r="I732" s="57"/>
    </row>
    <row r="733" spans="9:9" ht="12.75" x14ac:dyDescent="0.2">
      <c r="I733" s="57"/>
    </row>
    <row r="734" spans="9:9" ht="12.75" x14ac:dyDescent="0.2">
      <c r="I734" s="57"/>
    </row>
    <row r="735" spans="9:9" ht="12.75" x14ac:dyDescent="0.2">
      <c r="I735" s="57"/>
    </row>
    <row r="736" spans="9:9" ht="12.75" x14ac:dyDescent="0.2">
      <c r="I736" s="57"/>
    </row>
    <row r="737" spans="9:9" ht="12.75" x14ac:dyDescent="0.2">
      <c r="I737" s="57"/>
    </row>
    <row r="738" spans="9:9" ht="12.75" x14ac:dyDescent="0.2">
      <c r="I738" s="57"/>
    </row>
    <row r="739" spans="9:9" ht="12.75" x14ac:dyDescent="0.2">
      <c r="I739" s="57"/>
    </row>
    <row r="740" spans="9:9" ht="12.75" x14ac:dyDescent="0.2">
      <c r="I740" s="57"/>
    </row>
    <row r="741" spans="9:9" ht="12.75" x14ac:dyDescent="0.2">
      <c r="I741" s="57"/>
    </row>
    <row r="742" spans="9:9" ht="12.75" x14ac:dyDescent="0.2">
      <c r="I742" s="57"/>
    </row>
    <row r="743" spans="9:9" ht="12.75" x14ac:dyDescent="0.2">
      <c r="I743" s="57"/>
    </row>
    <row r="744" spans="9:9" ht="12.75" x14ac:dyDescent="0.2">
      <c r="I744" s="57"/>
    </row>
    <row r="745" spans="9:9" ht="12.75" x14ac:dyDescent="0.2">
      <c r="I745" s="57"/>
    </row>
    <row r="746" spans="9:9" ht="12.75" x14ac:dyDescent="0.2">
      <c r="I746" s="57"/>
    </row>
    <row r="747" spans="9:9" ht="12.75" x14ac:dyDescent="0.2">
      <c r="I747" s="57"/>
    </row>
    <row r="748" spans="9:9" ht="12.75" x14ac:dyDescent="0.2">
      <c r="I748" s="57"/>
    </row>
    <row r="749" spans="9:9" ht="12.75" x14ac:dyDescent="0.2">
      <c r="I749" s="57"/>
    </row>
    <row r="750" spans="9:9" ht="12.75" x14ac:dyDescent="0.2">
      <c r="I750" s="57"/>
    </row>
    <row r="751" spans="9:9" ht="12.75" x14ac:dyDescent="0.2">
      <c r="I751" s="57"/>
    </row>
    <row r="752" spans="9:9" ht="12.75" x14ac:dyDescent="0.2">
      <c r="I752" s="57"/>
    </row>
    <row r="753" spans="9:9" ht="12.75" x14ac:dyDescent="0.2">
      <c r="I753" s="57"/>
    </row>
    <row r="754" spans="9:9" ht="12.75" x14ac:dyDescent="0.2">
      <c r="I754" s="57"/>
    </row>
    <row r="755" spans="9:9" ht="12.75" x14ac:dyDescent="0.2">
      <c r="I755" s="57"/>
    </row>
    <row r="756" spans="9:9" ht="12.75" x14ac:dyDescent="0.2">
      <c r="I756" s="57"/>
    </row>
    <row r="757" spans="9:9" ht="12.75" x14ac:dyDescent="0.2">
      <c r="I757" s="57"/>
    </row>
    <row r="758" spans="9:9" ht="12.75" x14ac:dyDescent="0.2">
      <c r="I758" s="57"/>
    </row>
    <row r="759" spans="9:9" ht="12.75" x14ac:dyDescent="0.2">
      <c r="I759" s="57"/>
    </row>
    <row r="760" spans="9:9" ht="12.75" x14ac:dyDescent="0.2">
      <c r="I760" s="57"/>
    </row>
    <row r="761" spans="9:9" ht="12.75" x14ac:dyDescent="0.2">
      <c r="I761" s="57"/>
    </row>
    <row r="762" spans="9:9" ht="12.75" x14ac:dyDescent="0.2">
      <c r="I762" s="57"/>
    </row>
    <row r="763" spans="9:9" ht="12.75" x14ac:dyDescent="0.2">
      <c r="I763" s="57"/>
    </row>
    <row r="764" spans="9:9" ht="12.75" x14ac:dyDescent="0.2">
      <c r="I764" s="57"/>
    </row>
    <row r="765" spans="9:9" ht="12.75" x14ac:dyDescent="0.2">
      <c r="I765" s="57"/>
    </row>
    <row r="766" spans="9:9" ht="12.75" x14ac:dyDescent="0.2">
      <c r="I766" s="57"/>
    </row>
    <row r="767" spans="9:9" ht="12.75" x14ac:dyDescent="0.2">
      <c r="I767" s="57"/>
    </row>
    <row r="768" spans="9:9" ht="12.75" x14ac:dyDescent="0.2">
      <c r="I768" s="57"/>
    </row>
    <row r="769" spans="9:9" ht="12.75" x14ac:dyDescent="0.2">
      <c r="I769" s="57"/>
    </row>
    <row r="770" spans="9:9" ht="12.75" x14ac:dyDescent="0.2">
      <c r="I770" s="57"/>
    </row>
    <row r="771" spans="9:9" ht="12.75" x14ac:dyDescent="0.2">
      <c r="I771" s="57"/>
    </row>
    <row r="772" spans="9:9" ht="12.75" x14ac:dyDescent="0.2">
      <c r="I772" s="57"/>
    </row>
    <row r="773" spans="9:9" ht="12.75" x14ac:dyDescent="0.2">
      <c r="I773" s="57"/>
    </row>
    <row r="774" spans="9:9" ht="12.75" x14ac:dyDescent="0.2">
      <c r="I774" s="57"/>
    </row>
    <row r="775" spans="9:9" ht="12.75" x14ac:dyDescent="0.2">
      <c r="I775" s="57"/>
    </row>
    <row r="776" spans="9:9" ht="12.75" x14ac:dyDescent="0.2">
      <c r="I776" s="57"/>
    </row>
    <row r="777" spans="9:9" ht="12.75" x14ac:dyDescent="0.2">
      <c r="I777" s="57"/>
    </row>
    <row r="778" spans="9:9" ht="12.75" x14ac:dyDescent="0.2">
      <c r="I778" s="57"/>
    </row>
    <row r="779" spans="9:9" ht="12.75" x14ac:dyDescent="0.2">
      <c r="I779" s="57"/>
    </row>
    <row r="780" spans="9:9" ht="12.75" x14ac:dyDescent="0.2">
      <c r="I780" s="57"/>
    </row>
    <row r="781" spans="9:9" ht="12.75" x14ac:dyDescent="0.2">
      <c r="I781" s="57"/>
    </row>
    <row r="782" spans="9:9" ht="12.75" x14ac:dyDescent="0.2">
      <c r="I782" s="57"/>
    </row>
    <row r="783" spans="9:9" ht="12.75" x14ac:dyDescent="0.2">
      <c r="I783" s="57"/>
    </row>
    <row r="784" spans="9:9" ht="12.75" x14ac:dyDescent="0.2">
      <c r="I784" s="57"/>
    </row>
    <row r="785" spans="9:9" ht="12.75" x14ac:dyDescent="0.2">
      <c r="I785" s="57"/>
    </row>
    <row r="786" spans="9:9" ht="12.75" x14ac:dyDescent="0.2">
      <c r="I786" s="57"/>
    </row>
    <row r="787" spans="9:9" ht="12.75" x14ac:dyDescent="0.2">
      <c r="I787" s="57"/>
    </row>
    <row r="788" spans="9:9" ht="12.75" x14ac:dyDescent="0.2">
      <c r="I788" s="57"/>
    </row>
    <row r="789" spans="9:9" ht="12.75" x14ac:dyDescent="0.2">
      <c r="I789" s="57"/>
    </row>
    <row r="790" spans="9:9" ht="12.75" x14ac:dyDescent="0.2">
      <c r="I790" s="57"/>
    </row>
    <row r="791" spans="9:9" ht="12.75" x14ac:dyDescent="0.2">
      <c r="I791" s="57"/>
    </row>
    <row r="792" spans="9:9" ht="12.75" x14ac:dyDescent="0.2">
      <c r="I792" s="57"/>
    </row>
    <row r="793" spans="9:9" ht="12.75" x14ac:dyDescent="0.2">
      <c r="I793" s="57"/>
    </row>
    <row r="794" spans="9:9" ht="12.75" x14ac:dyDescent="0.2">
      <c r="I794" s="57"/>
    </row>
    <row r="795" spans="9:9" ht="12.75" x14ac:dyDescent="0.2">
      <c r="I795" s="57"/>
    </row>
    <row r="796" spans="9:9" ht="12.75" x14ac:dyDescent="0.2">
      <c r="I796" s="57"/>
    </row>
    <row r="797" spans="9:9" ht="12.75" x14ac:dyDescent="0.2">
      <c r="I797" s="57"/>
    </row>
    <row r="798" spans="9:9" ht="12.75" x14ac:dyDescent="0.2">
      <c r="I798" s="57"/>
    </row>
    <row r="799" spans="9:9" ht="12.75" x14ac:dyDescent="0.2">
      <c r="I799" s="57"/>
    </row>
    <row r="800" spans="9:9" ht="12.75" x14ac:dyDescent="0.2">
      <c r="I800" s="57"/>
    </row>
    <row r="801" spans="9:9" ht="12.75" x14ac:dyDescent="0.2">
      <c r="I801" s="57"/>
    </row>
    <row r="802" spans="9:9" ht="12.75" x14ac:dyDescent="0.2">
      <c r="I802" s="57"/>
    </row>
    <row r="803" spans="9:9" ht="12.75" x14ac:dyDescent="0.2">
      <c r="I803" s="57"/>
    </row>
    <row r="804" spans="9:9" ht="12.75" x14ac:dyDescent="0.2">
      <c r="I804" s="57"/>
    </row>
    <row r="805" spans="9:9" ht="12.75" x14ac:dyDescent="0.2">
      <c r="I805" s="57"/>
    </row>
    <row r="806" spans="9:9" ht="12.75" x14ac:dyDescent="0.2">
      <c r="I806" s="57"/>
    </row>
    <row r="807" spans="9:9" ht="12.75" x14ac:dyDescent="0.2">
      <c r="I807" s="57"/>
    </row>
    <row r="808" spans="9:9" ht="12.75" x14ac:dyDescent="0.2">
      <c r="I808" s="57"/>
    </row>
    <row r="809" spans="9:9" ht="12.75" x14ac:dyDescent="0.2">
      <c r="I809" s="57"/>
    </row>
    <row r="810" spans="9:9" ht="12.75" x14ac:dyDescent="0.2">
      <c r="I810" s="57"/>
    </row>
    <row r="811" spans="9:9" ht="12.75" x14ac:dyDescent="0.2">
      <c r="I811" s="57"/>
    </row>
    <row r="812" spans="9:9" ht="12.75" x14ac:dyDescent="0.2">
      <c r="I812" s="57"/>
    </row>
    <row r="813" spans="9:9" ht="12.75" x14ac:dyDescent="0.2">
      <c r="I813" s="57"/>
    </row>
    <row r="814" spans="9:9" ht="12.75" x14ac:dyDescent="0.2">
      <c r="I814" s="57"/>
    </row>
    <row r="815" spans="9:9" ht="12.75" x14ac:dyDescent="0.2">
      <c r="I815" s="57"/>
    </row>
    <row r="816" spans="9:9" ht="12.75" x14ac:dyDescent="0.2">
      <c r="I816" s="57"/>
    </row>
    <row r="817" spans="9:9" ht="12.75" x14ac:dyDescent="0.2">
      <c r="I817" s="57"/>
    </row>
    <row r="818" spans="9:9" ht="12.75" x14ac:dyDescent="0.2">
      <c r="I818" s="57"/>
    </row>
    <row r="819" spans="9:9" ht="12.75" x14ac:dyDescent="0.2">
      <c r="I819" s="57"/>
    </row>
    <row r="820" spans="9:9" ht="12.75" x14ac:dyDescent="0.2">
      <c r="I820" s="57"/>
    </row>
    <row r="821" spans="9:9" ht="12.75" x14ac:dyDescent="0.2">
      <c r="I821" s="57"/>
    </row>
    <row r="822" spans="9:9" ht="12.75" x14ac:dyDescent="0.2">
      <c r="I822" s="57"/>
    </row>
    <row r="823" spans="9:9" ht="12.75" x14ac:dyDescent="0.2">
      <c r="I823" s="57"/>
    </row>
    <row r="824" spans="9:9" ht="12.75" x14ac:dyDescent="0.2">
      <c r="I824" s="57"/>
    </row>
    <row r="825" spans="9:9" ht="12.75" x14ac:dyDescent="0.2">
      <c r="I825" s="57"/>
    </row>
    <row r="826" spans="9:9" ht="12.75" x14ac:dyDescent="0.2">
      <c r="I826" s="57"/>
    </row>
    <row r="827" spans="9:9" ht="12.75" x14ac:dyDescent="0.2">
      <c r="I827" s="57"/>
    </row>
    <row r="828" spans="9:9" ht="12.75" x14ac:dyDescent="0.2">
      <c r="I828" s="57"/>
    </row>
    <row r="829" spans="9:9" ht="12.75" x14ac:dyDescent="0.2">
      <c r="I829" s="57"/>
    </row>
    <row r="830" spans="9:9" ht="12.75" x14ac:dyDescent="0.2">
      <c r="I830" s="57"/>
    </row>
    <row r="831" spans="9:9" ht="12.75" x14ac:dyDescent="0.2">
      <c r="I831" s="57"/>
    </row>
    <row r="832" spans="9:9" ht="12.75" x14ac:dyDescent="0.2">
      <c r="I832" s="57"/>
    </row>
    <row r="833" spans="9:9" ht="12.75" x14ac:dyDescent="0.2">
      <c r="I833" s="57"/>
    </row>
    <row r="834" spans="9:9" ht="12.75" x14ac:dyDescent="0.2">
      <c r="I834" s="57"/>
    </row>
    <row r="835" spans="9:9" ht="12.75" x14ac:dyDescent="0.2">
      <c r="I835" s="57"/>
    </row>
    <row r="836" spans="9:9" ht="12.75" x14ac:dyDescent="0.2">
      <c r="I836" s="57"/>
    </row>
    <row r="837" spans="9:9" ht="12.75" x14ac:dyDescent="0.2">
      <c r="I837" s="57"/>
    </row>
    <row r="838" spans="9:9" ht="12.75" x14ac:dyDescent="0.2">
      <c r="I838" s="57"/>
    </row>
    <row r="839" spans="9:9" ht="12.75" x14ac:dyDescent="0.2">
      <c r="I839" s="57"/>
    </row>
    <row r="840" spans="9:9" ht="12.75" x14ac:dyDescent="0.2">
      <c r="I840" s="57"/>
    </row>
    <row r="841" spans="9:9" ht="12.75" x14ac:dyDescent="0.2">
      <c r="I841" s="57"/>
    </row>
    <row r="842" spans="9:9" ht="12.75" x14ac:dyDescent="0.2">
      <c r="I842" s="57"/>
    </row>
    <row r="843" spans="9:9" ht="12.75" x14ac:dyDescent="0.2">
      <c r="I843" s="57"/>
    </row>
    <row r="844" spans="9:9" ht="12.75" x14ac:dyDescent="0.2">
      <c r="I844" s="57"/>
    </row>
    <row r="845" spans="9:9" ht="12.75" x14ac:dyDescent="0.2">
      <c r="I845" s="57"/>
    </row>
    <row r="846" spans="9:9" ht="12.75" x14ac:dyDescent="0.2">
      <c r="I846" s="57"/>
    </row>
    <row r="847" spans="9:9" ht="12.75" x14ac:dyDescent="0.2">
      <c r="I847" s="57"/>
    </row>
    <row r="848" spans="9:9" ht="12.75" x14ac:dyDescent="0.2">
      <c r="I848" s="57"/>
    </row>
    <row r="849" spans="9:9" ht="12.75" x14ac:dyDescent="0.2">
      <c r="I849" s="57"/>
    </row>
    <row r="850" spans="9:9" ht="12.75" x14ac:dyDescent="0.2">
      <c r="I850" s="57"/>
    </row>
    <row r="851" spans="9:9" ht="12.75" x14ac:dyDescent="0.2">
      <c r="I851" s="57"/>
    </row>
    <row r="852" spans="9:9" ht="12.75" x14ac:dyDescent="0.2">
      <c r="I852" s="57"/>
    </row>
    <row r="853" spans="9:9" ht="12.75" x14ac:dyDescent="0.2">
      <c r="I853" s="57"/>
    </row>
    <row r="854" spans="9:9" ht="12.75" x14ac:dyDescent="0.2">
      <c r="I854" s="57"/>
    </row>
    <row r="855" spans="9:9" ht="12.75" x14ac:dyDescent="0.2">
      <c r="I855" s="57"/>
    </row>
    <row r="856" spans="9:9" ht="12.75" x14ac:dyDescent="0.2">
      <c r="I856" s="57"/>
    </row>
    <row r="857" spans="9:9" ht="12.75" x14ac:dyDescent="0.2">
      <c r="I857" s="57"/>
    </row>
    <row r="858" spans="9:9" ht="12.75" x14ac:dyDescent="0.2">
      <c r="I858" s="57"/>
    </row>
    <row r="859" spans="9:9" ht="12.75" x14ac:dyDescent="0.2">
      <c r="I859" s="57"/>
    </row>
    <row r="860" spans="9:9" ht="12.75" x14ac:dyDescent="0.2">
      <c r="I860" s="57"/>
    </row>
    <row r="861" spans="9:9" ht="12.75" x14ac:dyDescent="0.2">
      <c r="I861" s="57"/>
    </row>
    <row r="862" spans="9:9" ht="12.75" x14ac:dyDescent="0.2">
      <c r="I862" s="57"/>
    </row>
    <row r="863" spans="9:9" ht="12.75" x14ac:dyDescent="0.2">
      <c r="I863" s="57"/>
    </row>
    <row r="864" spans="9:9" ht="12.75" x14ac:dyDescent="0.2">
      <c r="I864" s="57"/>
    </row>
    <row r="865" spans="9:9" ht="12.75" x14ac:dyDescent="0.2">
      <c r="I865" s="57"/>
    </row>
    <row r="866" spans="9:9" ht="12.75" x14ac:dyDescent="0.2">
      <c r="I866" s="57"/>
    </row>
    <row r="867" spans="9:9" ht="12.75" x14ac:dyDescent="0.2">
      <c r="I867" s="57"/>
    </row>
    <row r="868" spans="9:9" ht="12.75" x14ac:dyDescent="0.2">
      <c r="I868" s="57"/>
    </row>
    <row r="869" spans="9:9" ht="12.75" x14ac:dyDescent="0.2">
      <c r="I869" s="57"/>
    </row>
    <row r="870" spans="9:9" ht="12.75" x14ac:dyDescent="0.2">
      <c r="I870" s="57"/>
    </row>
    <row r="871" spans="9:9" ht="12.75" x14ac:dyDescent="0.2">
      <c r="I871" s="57"/>
    </row>
    <row r="872" spans="9:9" ht="12.75" x14ac:dyDescent="0.2">
      <c r="I872" s="57"/>
    </row>
    <row r="873" spans="9:9" ht="12.75" x14ac:dyDescent="0.2">
      <c r="I873" s="57"/>
    </row>
    <row r="874" spans="9:9" ht="12.75" x14ac:dyDescent="0.2">
      <c r="I874" s="57"/>
    </row>
    <row r="875" spans="9:9" ht="12.75" x14ac:dyDescent="0.2">
      <c r="I875" s="57"/>
    </row>
    <row r="876" spans="9:9" ht="12.75" x14ac:dyDescent="0.2">
      <c r="I876" s="57"/>
    </row>
    <row r="877" spans="9:9" ht="12.75" x14ac:dyDescent="0.2">
      <c r="I877" s="57"/>
    </row>
    <row r="878" spans="9:9" ht="12.75" x14ac:dyDescent="0.2">
      <c r="I878" s="57"/>
    </row>
    <row r="879" spans="9:9" ht="12.75" x14ac:dyDescent="0.2">
      <c r="I879" s="57"/>
    </row>
    <row r="880" spans="9:9" ht="12.75" x14ac:dyDescent="0.2">
      <c r="I880" s="57"/>
    </row>
    <row r="881" spans="9:9" ht="12.75" x14ac:dyDescent="0.2">
      <c r="I881" s="57"/>
    </row>
    <row r="882" spans="9:9" ht="12.75" x14ac:dyDescent="0.2">
      <c r="I882" s="57"/>
    </row>
    <row r="883" spans="9:9" ht="12.75" x14ac:dyDescent="0.2">
      <c r="I883" s="57"/>
    </row>
    <row r="884" spans="9:9" ht="12.75" x14ac:dyDescent="0.2">
      <c r="I884" s="57"/>
    </row>
    <row r="885" spans="9:9" ht="12.75" x14ac:dyDescent="0.2">
      <c r="I885" s="57"/>
    </row>
    <row r="886" spans="9:9" ht="12.75" x14ac:dyDescent="0.2">
      <c r="I886" s="57"/>
    </row>
    <row r="887" spans="9:9" ht="12.75" x14ac:dyDescent="0.2">
      <c r="I887" s="57"/>
    </row>
    <row r="888" spans="9:9" ht="12.75" x14ac:dyDescent="0.2">
      <c r="I888" s="57"/>
    </row>
    <row r="889" spans="9:9" ht="12.75" x14ac:dyDescent="0.2">
      <c r="I889" s="57"/>
    </row>
    <row r="890" spans="9:9" ht="12.75" x14ac:dyDescent="0.2">
      <c r="I890" s="57"/>
    </row>
    <row r="891" spans="9:9" ht="12.75" x14ac:dyDescent="0.2">
      <c r="I891" s="57"/>
    </row>
    <row r="892" spans="9:9" ht="12.75" x14ac:dyDescent="0.2">
      <c r="I892" s="57"/>
    </row>
    <row r="893" spans="9:9" ht="12.75" x14ac:dyDescent="0.2">
      <c r="I893" s="57"/>
    </row>
    <row r="894" spans="9:9" ht="12.75" x14ac:dyDescent="0.2">
      <c r="I894" s="57"/>
    </row>
    <row r="895" spans="9:9" ht="12.75" x14ac:dyDescent="0.2">
      <c r="I895" s="57"/>
    </row>
    <row r="896" spans="9:9" ht="12.75" x14ac:dyDescent="0.2">
      <c r="I896" s="57"/>
    </row>
    <row r="897" spans="9:9" ht="12.75" x14ac:dyDescent="0.2">
      <c r="I897" s="57"/>
    </row>
    <row r="898" spans="9:9" ht="12.75" x14ac:dyDescent="0.2">
      <c r="I898" s="57"/>
    </row>
    <row r="899" spans="9:9" ht="12.75" x14ac:dyDescent="0.2">
      <c r="I899" s="57"/>
    </row>
    <row r="900" spans="9:9" ht="12.75" x14ac:dyDescent="0.2">
      <c r="I900" s="57"/>
    </row>
    <row r="901" spans="9:9" ht="12.75" x14ac:dyDescent="0.2">
      <c r="I901" s="57"/>
    </row>
    <row r="902" spans="9:9" ht="12.75" x14ac:dyDescent="0.2">
      <c r="I902" s="57"/>
    </row>
    <row r="903" spans="9:9" ht="12.75" x14ac:dyDescent="0.2">
      <c r="I903" s="57"/>
    </row>
    <row r="904" spans="9:9" ht="12.75" x14ac:dyDescent="0.2">
      <c r="I904" s="57"/>
    </row>
    <row r="905" spans="9:9" ht="12.75" x14ac:dyDescent="0.2">
      <c r="I905" s="57"/>
    </row>
    <row r="906" spans="9:9" ht="12.75" x14ac:dyDescent="0.2">
      <c r="I906" s="57"/>
    </row>
    <row r="907" spans="9:9" ht="12.75" x14ac:dyDescent="0.2">
      <c r="I907" s="57"/>
    </row>
    <row r="908" spans="9:9" ht="12.75" x14ac:dyDescent="0.2">
      <c r="I908" s="57"/>
    </row>
    <row r="909" spans="9:9" ht="12.75" x14ac:dyDescent="0.2">
      <c r="I909" s="57"/>
    </row>
    <row r="910" spans="9:9" ht="12.75" x14ac:dyDescent="0.2">
      <c r="I910" s="57"/>
    </row>
    <row r="911" spans="9:9" ht="12.75" x14ac:dyDescent="0.2">
      <c r="I911" s="57"/>
    </row>
    <row r="912" spans="9:9" ht="12.75" x14ac:dyDescent="0.2">
      <c r="I912" s="57"/>
    </row>
    <row r="913" spans="9:9" ht="12.75" x14ac:dyDescent="0.2">
      <c r="I913" s="57"/>
    </row>
    <row r="914" spans="9:9" ht="12.75" x14ac:dyDescent="0.2">
      <c r="I914" s="57"/>
    </row>
    <row r="915" spans="9:9" ht="12.75" x14ac:dyDescent="0.2">
      <c r="I915" s="57"/>
    </row>
    <row r="916" spans="9:9" ht="12.75" x14ac:dyDescent="0.2">
      <c r="I916" s="57"/>
    </row>
    <row r="917" spans="9:9" ht="12.75" x14ac:dyDescent="0.2">
      <c r="I917" s="57"/>
    </row>
    <row r="918" spans="9:9" ht="12.75" x14ac:dyDescent="0.2">
      <c r="I918" s="57"/>
    </row>
    <row r="919" spans="9:9" ht="12.75" x14ac:dyDescent="0.2">
      <c r="I919" s="57"/>
    </row>
    <row r="920" spans="9:9" ht="12.75" x14ac:dyDescent="0.2">
      <c r="I920" s="57"/>
    </row>
    <row r="921" spans="9:9" ht="12.75" x14ac:dyDescent="0.2">
      <c r="I921" s="57"/>
    </row>
    <row r="922" spans="9:9" ht="12.75" x14ac:dyDescent="0.2">
      <c r="I922" s="57"/>
    </row>
    <row r="923" spans="9:9" ht="12.75" x14ac:dyDescent="0.2">
      <c r="I923" s="57"/>
    </row>
    <row r="924" spans="9:9" ht="12.75" x14ac:dyDescent="0.2">
      <c r="I924" s="57"/>
    </row>
    <row r="925" spans="9:9" ht="12.75" x14ac:dyDescent="0.2">
      <c r="I925" s="57"/>
    </row>
    <row r="926" spans="9:9" ht="12.75" x14ac:dyDescent="0.2">
      <c r="I926" s="57"/>
    </row>
    <row r="927" spans="9:9" ht="12.75" x14ac:dyDescent="0.2">
      <c r="I927" s="57"/>
    </row>
    <row r="928" spans="9:9" ht="12.75" x14ac:dyDescent="0.2">
      <c r="I928" s="57"/>
    </row>
    <row r="929" spans="9:9" ht="12.75" x14ac:dyDescent="0.2">
      <c r="I929" s="57"/>
    </row>
    <row r="930" spans="9:9" ht="12.75" x14ac:dyDescent="0.2">
      <c r="I930" s="57"/>
    </row>
    <row r="931" spans="9:9" ht="12.75" x14ac:dyDescent="0.2">
      <c r="I931" s="57"/>
    </row>
    <row r="932" spans="9:9" ht="12.75" x14ac:dyDescent="0.2">
      <c r="I932" s="57"/>
    </row>
    <row r="933" spans="9:9" ht="12.75" x14ac:dyDescent="0.2">
      <c r="I933" s="57"/>
    </row>
    <row r="934" spans="9:9" ht="12.75" x14ac:dyDescent="0.2">
      <c r="I934" s="57"/>
    </row>
    <row r="935" spans="9:9" ht="12.75" x14ac:dyDescent="0.2">
      <c r="I935" s="57"/>
    </row>
    <row r="936" spans="9:9" ht="12.75" x14ac:dyDescent="0.2">
      <c r="I936" s="57"/>
    </row>
    <row r="937" spans="9:9" ht="12.75" x14ac:dyDescent="0.2">
      <c r="I937" s="57"/>
    </row>
    <row r="938" spans="9:9" ht="12.75" x14ac:dyDescent="0.2">
      <c r="I938" s="57"/>
    </row>
    <row r="939" spans="9:9" ht="12.75" x14ac:dyDescent="0.2">
      <c r="I939" s="57"/>
    </row>
    <row r="940" spans="9:9" ht="12.75" x14ac:dyDescent="0.2">
      <c r="I940" s="57"/>
    </row>
    <row r="941" spans="9:9" ht="12.75" x14ac:dyDescent="0.2">
      <c r="I941" s="57"/>
    </row>
    <row r="942" spans="9:9" ht="12.75" x14ac:dyDescent="0.2">
      <c r="I942" s="57"/>
    </row>
    <row r="943" spans="9:9" ht="12.75" x14ac:dyDescent="0.2">
      <c r="I943" s="57"/>
    </row>
    <row r="944" spans="9:9" ht="12.75" x14ac:dyDescent="0.2">
      <c r="I944" s="57"/>
    </row>
    <row r="945" spans="9:9" ht="12.75" x14ac:dyDescent="0.2">
      <c r="I945" s="57"/>
    </row>
    <row r="946" spans="9:9" ht="12.75" x14ac:dyDescent="0.2">
      <c r="I946" s="57"/>
    </row>
    <row r="947" spans="9:9" ht="12.75" x14ac:dyDescent="0.2">
      <c r="I947" s="57"/>
    </row>
    <row r="948" spans="9:9" ht="12.75" x14ac:dyDescent="0.2">
      <c r="I948" s="57"/>
    </row>
    <row r="949" spans="9:9" ht="12.75" x14ac:dyDescent="0.2">
      <c r="I949" s="57"/>
    </row>
    <row r="950" spans="9:9" ht="12.75" x14ac:dyDescent="0.2">
      <c r="I950" s="57"/>
    </row>
    <row r="951" spans="9:9" ht="12.75" x14ac:dyDescent="0.2">
      <c r="I951" s="57"/>
    </row>
    <row r="952" spans="9:9" ht="12.75" x14ac:dyDescent="0.2">
      <c r="I952" s="57"/>
    </row>
    <row r="953" spans="9:9" ht="12.75" x14ac:dyDescent="0.2">
      <c r="I953" s="57"/>
    </row>
    <row r="954" spans="9:9" ht="12.75" x14ac:dyDescent="0.2">
      <c r="I954" s="57"/>
    </row>
    <row r="955" spans="9:9" ht="12.75" x14ac:dyDescent="0.2">
      <c r="I955" s="57"/>
    </row>
    <row r="956" spans="9:9" ht="12.75" x14ac:dyDescent="0.2">
      <c r="I956" s="57"/>
    </row>
    <row r="957" spans="9:9" ht="12.75" x14ac:dyDescent="0.2">
      <c r="I957" s="57"/>
    </row>
    <row r="958" spans="9:9" ht="12.75" x14ac:dyDescent="0.2">
      <c r="I958" s="57"/>
    </row>
    <row r="959" spans="9:9" ht="12.75" x14ac:dyDescent="0.2">
      <c r="I959" s="57"/>
    </row>
    <row r="960" spans="9:9" ht="12.75" x14ac:dyDescent="0.2">
      <c r="I960" s="57"/>
    </row>
    <row r="961" spans="9:9" ht="12.75" x14ac:dyDescent="0.2">
      <c r="I961" s="57"/>
    </row>
    <row r="962" spans="9:9" ht="12.75" x14ac:dyDescent="0.2">
      <c r="I962" s="57"/>
    </row>
    <row r="963" spans="9:9" ht="12.75" x14ac:dyDescent="0.2">
      <c r="I963" s="57"/>
    </row>
    <row r="964" spans="9:9" ht="12.75" x14ac:dyDescent="0.2">
      <c r="I964" s="57"/>
    </row>
    <row r="965" spans="9:9" ht="12.75" x14ac:dyDescent="0.2">
      <c r="I965" s="57"/>
    </row>
    <row r="966" spans="9:9" ht="12.75" x14ac:dyDescent="0.2">
      <c r="I966" s="57"/>
    </row>
    <row r="967" spans="9:9" ht="12.75" x14ac:dyDescent="0.2">
      <c r="I967" s="57"/>
    </row>
  </sheetData>
  <mergeCells count="2">
    <mergeCell ref="K1:U1"/>
    <mergeCell ref="F1:J1"/>
  </mergeCells>
  <conditionalFormatting sqref="A1:A1048576">
    <cfRule type="containsText" dxfId="0" priority="1" operator="containsText" text="X">
      <formula>NOT(ISERROR(SEARCH(("X"),(A1))))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Draft Results (main sheet)</vt:lpstr>
      <vt:lpstr>All Players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Robz</dc:creator>
  <cp:lastModifiedBy>Matt Robinson</cp:lastModifiedBy>
  <dcterms:created xsi:type="dcterms:W3CDTF">2016-11-05T18:33:26Z</dcterms:created>
  <dcterms:modified xsi:type="dcterms:W3CDTF">2016-11-06T03:31:28Z</dcterms:modified>
</cp:coreProperties>
</file>