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MMc\Desktop\BSA and BSMA Files\"/>
    </mc:Choice>
  </mc:AlternateContent>
  <xr:revisionPtr revIDLastSave="0" documentId="13_ncr:1_{272304E9-F22F-4D2E-83B3-1C01576AE111}" xr6:coauthVersionLast="47" xr6:coauthVersionMax="47" xr10:uidLastSave="{00000000-0000-0000-0000-000000000000}"/>
  <bookViews>
    <workbookView xWindow="390" yWindow="540" windowWidth="17865" windowHeight="12240" xr2:uid="{6C71D1AA-DCBF-4DD9-B5BD-204FFF8104DA}"/>
  </bookViews>
  <sheets>
    <sheet name="Raw_Data" sheetId="1" r:id="rId1"/>
    <sheet name="IncomeStatement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5" l="1"/>
  <c r="D19" i="5"/>
  <c r="E19" i="5"/>
  <c r="F19" i="5"/>
  <c r="G19" i="5"/>
  <c r="C19" i="5"/>
  <c r="C17" i="5"/>
  <c r="C16" i="5"/>
  <c r="C15" i="5"/>
  <c r="D12" i="5"/>
  <c r="E12" i="5"/>
  <c r="F12" i="5"/>
  <c r="G12" i="5"/>
  <c r="C12" i="5"/>
  <c r="D10" i="5"/>
  <c r="E10" i="5"/>
  <c r="F10" i="5"/>
  <c r="G10" i="5"/>
  <c r="C10" i="5"/>
  <c r="D8" i="5"/>
  <c r="E8" i="5"/>
  <c r="F8" i="5"/>
  <c r="G8" i="5"/>
  <c r="C8" i="5"/>
  <c r="D5" i="5"/>
  <c r="E5" i="5"/>
  <c r="F5" i="5"/>
  <c r="G5" i="5"/>
  <c r="C5" i="5"/>
  <c r="D2" i="5"/>
  <c r="E2" i="5" s="1"/>
  <c r="F2" i="5" s="1"/>
  <c r="G2" i="5" s="1"/>
  <c r="E2" i="1"/>
  <c r="F2" i="1" s="1"/>
  <c r="G2" i="1" s="1"/>
  <c r="D2" i="1"/>
</calcChain>
</file>

<file path=xl/sharedStrings.xml><?xml version="1.0" encoding="utf-8"?>
<sst xmlns="http://schemas.openxmlformats.org/spreadsheetml/2006/main" count="29" uniqueCount="18">
  <si>
    <t>Total Sales Revenue</t>
  </si>
  <si>
    <t>Cost of Product Sales</t>
  </si>
  <si>
    <t>Gross Profit</t>
  </si>
  <si>
    <t>Administrative and Operational Expenses</t>
  </si>
  <si>
    <t>Asset Depreciation and Amortization</t>
  </si>
  <si>
    <t>Earnings from Operations</t>
  </si>
  <si>
    <t>Interest Costs</t>
  </si>
  <si>
    <t>Income Before Tax</t>
  </si>
  <si>
    <t>Tax Obligations</t>
  </si>
  <si>
    <t>Net Income</t>
  </si>
  <si>
    <t>Yearly Income Statement</t>
  </si>
  <si>
    <t>Data Analysis</t>
  </si>
  <si>
    <t>Net Income is More than 1500?</t>
  </si>
  <si>
    <t>Net Income for 2023?</t>
  </si>
  <si>
    <t>Data Visualization</t>
  </si>
  <si>
    <t>5 Years Total Net Income?</t>
  </si>
  <si>
    <t>5 Years Average Net Income?</t>
  </si>
  <si>
    <t>5 Years Max Net Income?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</si>
</sst>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2" fillId="2" borderId="2" xfId="0" applyFont="1" applyFill="1" applyBorder="1"/>
    <xf numFmtId="0" fontId="0" fillId="3" borderId="0" xfId="0" applyFill="1"/>
    <xf numFmtId="164" fontId="0" fillId="0" borderId="0" xfId="1" applyNumberFormat="1" applyFont="1"/>
    <xf numFmtId="0" fontId="1" fillId="4" borderId="0" xfId="0" applyFont="1" applyFill="1"/>
    <xf numFmtId="164" fontId="2" fillId="0" borderId="1" xfId="1" applyNumberFormat="1" applyFont="1" applyBorder="1"/>
    <xf numFmtId="164" fontId="2" fillId="2" borderId="2" xfId="1" applyNumberFormat="1" applyFont="1" applyFill="1" applyBorder="1"/>
    <xf numFmtId="0" fontId="1" fillId="3" borderId="0" xfId="0" applyFont="1" applyFill="1"/>
    <xf numFmtId="164" fontId="2" fillId="0" borderId="0" xfId="0" applyNumberFormat="1" applyFont="1"/>
    <xf numFmtId="1" fontId="2" fillId="0" borderId="0" xfId="0" applyNumberFormat="1" applyFont="1"/>
    <xf numFmtId="0" fontId="1" fillId="5" borderId="0" xfId="0" applyFont="1" applyFill="1"/>
    <xf numFmtId="0" fontId="0" fillId="5" borderId="0" xfId="0" applyFill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Revenue VS 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IncomeStatement!$B$3</c:f>
              <c:strCache>
                <c:ptCount val="1"/>
                <c:pt idx="0">
                  <c:v>Total Sales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IncomeStatement!$C$2:$G$2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IncomeStatement!$C$3:$G$3</c:f>
              <c:numCache>
                <c:formatCode>_-* #,##0_-;\-* #,##0_-;_-* "-"??_-;_-@_-</c:formatCode>
                <c:ptCount val="5"/>
                <c:pt idx="0">
                  <c:v>7254</c:v>
                </c:pt>
                <c:pt idx="1">
                  <c:v>7525</c:v>
                </c:pt>
                <c:pt idx="2">
                  <c:v>9278</c:v>
                </c:pt>
                <c:pt idx="3">
                  <c:v>10669.699999999999</c:v>
                </c:pt>
                <c:pt idx="4">
                  <c:v>10783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5-473B-9514-90C4830C8B14}"/>
            </c:ext>
          </c:extLst>
        </c:ser>
        <c:ser>
          <c:idx val="1"/>
          <c:order val="1"/>
          <c:tx>
            <c:strRef>
              <c:f>IncomeStatement!$B$12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IncomeStatement!$C$2:$G$2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IncomeStatement!$C$12:$G$12</c:f>
              <c:numCache>
                <c:formatCode>_-* #,##0_-;\-* #,##0_-;_-* "-"??_-;_-@_-</c:formatCode>
                <c:ptCount val="5"/>
                <c:pt idx="0">
                  <c:v>1476.63</c:v>
                </c:pt>
                <c:pt idx="1">
                  <c:v>1615.15</c:v>
                </c:pt>
                <c:pt idx="2">
                  <c:v>2873.96</c:v>
                </c:pt>
                <c:pt idx="3">
                  <c:v>4902.753999999999</c:v>
                </c:pt>
                <c:pt idx="4">
                  <c:v>5612.0540000000001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5-473B-9514-90C4830C8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128672"/>
        <c:axId val="1422129152"/>
      </c:barChart>
      <c:catAx>
        <c:axId val="142212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29152"/>
        <c:crosses val="autoZero"/>
        <c:auto val="1"/>
        <c:lblAlgn val="ctr"/>
        <c:lblOffset val="100"/>
        <c:noMultiLvlLbl val="0"/>
      </c:catAx>
      <c:valAx>
        <c:axId val="14221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2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</xdr:colOff>
      <xdr:row>23</xdr:row>
      <xdr:rowOff>35413</xdr:rowOff>
    </xdr:from>
    <xdr:to>
      <xdr:col>7</xdr:col>
      <xdr:colOff>0</xdr:colOff>
      <xdr:row>38</xdr:row>
      <xdr:rowOff>137013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B9C1B-F0D6-44FB-51BE-65EA41B3D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7E28-19F3-4A54-917D-51DED8A481E2}">
  <dimension ref="B2:G12"/>
  <sheetViews>
    <sheetView tabSelected="1" zoomScale="145" zoomScaleNormal="145" workbookViewId="0">
      <selection activeCell="I8" sqref="I8"/>
    </sheetView>
  </sheetViews>
  <sheetFormatPr defaultRowHeight="15" x14ac:dyDescent="0.25"/>
  <cols>
    <col min="2" max="2" width="31.7109375" customWidth="1"/>
  </cols>
  <sheetData>
    <row r="2" spans="2:7" x14ac:dyDescent="0.25">
      <c r="B2" t="s">
        <v>10</v>
      </c>
      <c r="C2">
        <v>2020</v>
      </c>
      <c r="D2">
        <f>C2+1</f>
        <v>2021</v>
      </c>
      <c r="E2">
        <f t="shared" ref="E2:G2" si="0">D2+1</f>
        <v>2022</v>
      </c>
      <c r="F2">
        <f t="shared" si="0"/>
        <v>2023</v>
      </c>
      <c r="G2">
        <f t="shared" si="0"/>
        <v>2024</v>
      </c>
    </row>
    <row r="3" spans="2:7" x14ac:dyDescent="0.25">
      <c r="B3" t="s">
        <v>0</v>
      </c>
      <c r="C3">
        <v>7254</v>
      </c>
      <c r="D3">
        <v>7525</v>
      </c>
      <c r="E3">
        <v>9278</v>
      </c>
      <c r="F3">
        <v>10669.699999999999</v>
      </c>
      <c r="G3">
        <v>10783</v>
      </c>
    </row>
    <row r="4" spans="2:7" x14ac:dyDescent="0.25">
      <c r="B4" t="s">
        <v>1</v>
      </c>
      <c r="C4">
        <v>2850</v>
      </c>
      <c r="D4">
        <v>2869</v>
      </c>
      <c r="E4">
        <v>2998</v>
      </c>
      <c r="F4">
        <v>1850</v>
      </c>
      <c r="G4">
        <v>1250</v>
      </c>
    </row>
    <row r="5" spans="2:7" x14ac:dyDescent="0.25">
      <c r="B5" t="s">
        <v>2</v>
      </c>
    </row>
    <row r="6" spans="2:7" x14ac:dyDescent="0.25">
      <c r="B6" t="s">
        <v>3</v>
      </c>
      <c r="C6">
        <v>2065</v>
      </c>
      <c r="D6">
        <v>2125</v>
      </c>
      <c r="E6">
        <v>2348</v>
      </c>
      <c r="F6">
        <v>2700.2</v>
      </c>
      <c r="G6">
        <v>2701.2</v>
      </c>
    </row>
    <row r="7" spans="2:7" x14ac:dyDescent="0.25">
      <c r="B7" t="s">
        <v>4</v>
      </c>
      <c r="C7">
        <v>350</v>
      </c>
      <c r="D7">
        <v>350</v>
      </c>
      <c r="E7">
        <v>450</v>
      </c>
      <c r="F7">
        <v>517.5</v>
      </c>
      <c r="G7">
        <v>518.5</v>
      </c>
    </row>
    <row r="8" spans="2:7" x14ac:dyDescent="0.25">
      <c r="B8" t="s">
        <v>5</v>
      </c>
    </row>
    <row r="9" spans="2:7" x14ac:dyDescent="0.25">
      <c r="B9" t="s">
        <v>6</v>
      </c>
      <c r="C9">
        <v>203</v>
      </c>
      <c r="D9">
        <v>207</v>
      </c>
      <c r="E9">
        <v>209</v>
      </c>
      <c r="F9">
        <v>240.35</v>
      </c>
      <c r="G9">
        <v>241.35</v>
      </c>
    </row>
    <row r="10" spans="2:7" x14ac:dyDescent="0.25">
      <c r="B10" t="s">
        <v>7</v>
      </c>
    </row>
    <row r="11" spans="2:7" x14ac:dyDescent="0.25">
      <c r="B11" t="s">
        <v>8</v>
      </c>
      <c r="C11">
        <v>309.37</v>
      </c>
      <c r="D11">
        <v>358.85</v>
      </c>
      <c r="E11">
        <v>399.04</v>
      </c>
      <c r="F11">
        <v>458.89600000000002</v>
      </c>
      <c r="G11">
        <v>459.89600000000002</v>
      </c>
    </row>
    <row r="12" spans="2:7" x14ac:dyDescent="0.25">
      <c r="B1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EB294-5A87-4BE6-8CC9-8773A025F735}">
  <dimension ref="B2:G39"/>
  <sheetViews>
    <sheetView topLeftCell="A19" zoomScale="130" zoomScaleNormal="130" workbookViewId="0">
      <selection activeCell="F16" sqref="F16"/>
    </sheetView>
  </sheetViews>
  <sheetFormatPr defaultRowHeight="15" outlineLevelRow="1" x14ac:dyDescent="0.25"/>
  <cols>
    <col min="2" max="2" width="38.140625" bestFit="1" customWidth="1"/>
    <col min="3" max="5" width="9.7109375" bestFit="1" customWidth="1"/>
    <col min="6" max="7" width="10.7109375" bestFit="1" customWidth="1"/>
  </cols>
  <sheetData>
    <row r="2" spans="2:7" x14ac:dyDescent="0.25">
      <c r="B2" s="5" t="s">
        <v>10</v>
      </c>
      <c r="C2" s="5">
        <v>2020</v>
      </c>
      <c r="D2" s="5">
        <f>C2+1</f>
        <v>2021</v>
      </c>
      <c r="E2" s="5">
        <f t="shared" ref="E2:G2" si="0">D2+1</f>
        <v>2022</v>
      </c>
      <c r="F2" s="5">
        <f t="shared" si="0"/>
        <v>2023</v>
      </c>
      <c r="G2" s="5">
        <f t="shared" si="0"/>
        <v>2024</v>
      </c>
    </row>
    <row r="3" spans="2:7" x14ac:dyDescent="0.25">
      <c r="B3" t="s">
        <v>0</v>
      </c>
      <c r="C3" s="4">
        <v>7254</v>
      </c>
      <c r="D3" s="4">
        <v>7525</v>
      </c>
      <c r="E3" s="4">
        <v>9278</v>
      </c>
      <c r="F3" s="4">
        <v>10669.699999999999</v>
      </c>
      <c r="G3" s="4">
        <v>10783</v>
      </c>
    </row>
    <row r="4" spans="2:7" x14ac:dyDescent="0.25">
      <c r="B4" t="s">
        <v>1</v>
      </c>
      <c r="C4" s="4">
        <v>2850</v>
      </c>
      <c r="D4" s="4">
        <v>2869</v>
      </c>
      <c r="E4" s="4">
        <v>2998</v>
      </c>
      <c r="F4" s="4">
        <v>1850</v>
      </c>
      <c r="G4" s="4">
        <v>1250</v>
      </c>
    </row>
    <row r="5" spans="2:7" x14ac:dyDescent="0.25">
      <c r="B5" s="1" t="s">
        <v>2</v>
      </c>
      <c r="C5" s="6">
        <f>C3-C4</f>
        <v>4404</v>
      </c>
      <c r="D5" s="6">
        <f t="shared" ref="D5:G5" si="1">D3-D4</f>
        <v>4656</v>
      </c>
      <c r="E5" s="6">
        <f t="shared" si="1"/>
        <v>6280</v>
      </c>
      <c r="F5" s="6">
        <f t="shared" si="1"/>
        <v>8819.6999999999989</v>
      </c>
      <c r="G5" s="6">
        <f t="shared" si="1"/>
        <v>9533</v>
      </c>
    </row>
    <row r="6" spans="2:7" x14ac:dyDescent="0.25">
      <c r="B6" t="s">
        <v>3</v>
      </c>
      <c r="C6" s="4">
        <v>2065</v>
      </c>
      <c r="D6" s="4">
        <v>2125</v>
      </c>
      <c r="E6" s="4">
        <v>2348</v>
      </c>
      <c r="F6" s="4">
        <v>2700.2</v>
      </c>
      <c r="G6" s="4">
        <v>2701.2</v>
      </c>
    </row>
    <row r="7" spans="2:7" x14ac:dyDescent="0.25">
      <c r="B7" t="s">
        <v>4</v>
      </c>
      <c r="C7" s="4">
        <v>350</v>
      </c>
      <c r="D7" s="4">
        <v>350</v>
      </c>
      <c r="E7" s="4">
        <v>450</v>
      </c>
      <c r="F7" s="4">
        <v>517.5</v>
      </c>
      <c r="G7" s="4">
        <v>518.5</v>
      </c>
    </row>
    <row r="8" spans="2:7" x14ac:dyDescent="0.25">
      <c r="B8" s="1" t="s">
        <v>5</v>
      </c>
      <c r="C8" s="6">
        <f>C5-C6-C7</f>
        <v>1989</v>
      </c>
      <c r="D8" s="6">
        <f t="shared" ref="D8:G8" si="2">D5-D6-D7</f>
        <v>2181</v>
      </c>
      <c r="E8" s="6">
        <f t="shared" si="2"/>
        <v>3482</v>
      </c>
      <c r="F8" s="6">
        <f t="shared" si="2"/>
        <v>5601.9999999999991</v>
      </c>
      <c r="G8" s="6">
        <f t="shared" si="2"/>
        <v>6313.3</v>
      </c>
    </row>
    <row r="9" spans="2:7" x14ac:dyDescent="0.25">
      <c r="B9" t="s">
        <v>6</v>
      </c>
      <c r="C9" s="4">
        <v>203</v>
      </c>
      <c r="D9" s="4">
        <v>207</v>
      </c>
      <c r="E9" s="4">
        <v>209</v>
      </c>
      <c r="F9" s="4">
        <v>240.35</v>
      </c>
      <c r="G9" s="4">
        <v>241.35</v>
      </c>
    </row>
    <row r="10" spans="2:7" x14ac:dyDescent="0.25">
      <c r="B10" s="1" t="s">
        <v>7</v>
      </c>
      <c r="C10" s="6">
        <f>C8-C9</f>
        <v>1786</v>
      </c>
      <c r="D10" s="6">
        <f t="shared" ref="D10:G10" si="3">D8-D9</f>
        <v>1974</v>
      </c>
      <c r="E10" s="6">
        <f t="shared" si="3"/>
        <v>3273</v>
      </c>
      <c r="F10" s="6">
        <f t="shared" si="3"/>
        <v>5361.6499999999987</v>
      </c>
      <c r="G10" s="6">
        <f t="shared" si="3"/>
        <v>6071.95</v>
      </c>
    </row>
    <row r="11" spans="2:7" x14ac:dyDescent="0.25">
      <c r="B11" t="s">
        <v>8</v>
      </c>
      <c r="C11" s="4">
        <v>309.37</v>
      </c>
      <c r="D11" s="4">
        <v>358.85</v>
      </c>
      <c r="E11" s="4">
        <v>399.04</v>
      </c>
      <c r="F11" s="4">
        <v>458.89600000000002</v>
      </c>
      <c r="G11" s="4">
        <v>459.89600000000002</v>
      </c>
    </row>
    <row r="12" spans="2:7" x14ac:dyDescent="0.25">
      <c r="B12" s="2" t="s">
        <v>9</v>
      </c>
      <c r="C12" s="7">
        <f>C10-C11</f>
        <v>1476.63</v>
      </c>
      <c r="D12" s="7">
        <f t="shared" ref="D12:G12" si="4">D10-D11</f>
        <v>1615.15</v>
      </c>
      <c r="E12" s="7">
        <f t="shared" si="4"/>
        <v>2873.96</v>
      </c>
      <c r="F12" s="7">
        <f t="shared" si="4"/>
        <v>4902.753999999999</v>
      </c>
      <c r="G12" s="7">
        <f t="shared" si="4"/>
        <v>5612.0540000000001</v>
      </c>
    </row>
    <row r="14" spans="2:7" x14ac:dyDescent="0.25">
      <c r="B14" s="8" t="s">
        <v>11</v>
      </c>
      <c r="C14" s="3"/>
      <c r="D14" s="3"/>
      <c r="E14" s="3"/>
      <c r="F14" s="3"/>
      <c r="G14" s="3"/>
    </row>
    <row r="15" spans="2:7" outlineLevel="1" x14ac:dyDescent="0.25">
      <c r="B15" t="s">
        <v>15</v>
      </c>
      <c r="C15" s="9">
        <f>SUM(C12:G12)</f>
        <v>16480.547999999999</v>
      </c>
    </row>
    <row r="16" spans="2:7" outlineLevel="1" x14ac:dyDescent="0.25">
      <c r="B16" t="s">
        <v>16</v>
      </c>
      <c r="C16" s="9">
        <f>AVERAGE(C12:G12)</f>
        <v>3296.1095999999998</v>
      </c>
    </row>
    <row r="17" spans="2:7" outlineLevel="1" x14ac:dyDescent="0.25">
      <c r="B17" t="s">
        <v>17</v>
      </c>
      <c r="C17" s="9">
        <f>MAX(C12:G12)</f>
        <v>5612.0540000000001</v>
      </c>
    </row>
    <row r="18" spans="2:7" outlineLevel="1" x14ac:dyDescent="0.25"/>
    <row r="19" spans="2:7" outlineLevel="1" x14ac:dyDescent="0.25">
      <c r="B19" t="s">
        <v>12</v>
      </c>
      <c r="C19" t="str">
        <f>IF(C12&gt;1500,"Yes","No")</f>
        <v>No</v>
      </c>
      <c r="D19" t="str">
        <f t="shared" ref="D19:G19" si="5">IF(D12&gt;1500,"Yes","No")</f>
        <v>Yes</v>
      </c>
      <c r="E19" t="str">
        <f t="shared" si="5"/>
        <v>Yes</v>
      </c>
      <c r="F19" t="str">
        <f t="shared" si="5"/>
        <v>Yes</v>
      </c>
      <c r="G19" t="str">
        <f t="shared" si="5"/>
        <v>Yes</v>
      </c>
    </row>
    <row r="20" spans="2:7" outlineLevel="1" x14ac:dyDescent="0.25"/>
    <row r="21" spans="2:7" outlineLevel="1" x14ac:dyDescent="0.25">
      <c r="B21" t="s">
        <v>13</v>
      </c>
      <c r="C21" s="10">
        <f>_xlfn.XLOOKUP(2023,C2:G2,C12:G12)</f>
        <v>4902.753999999999</v>
      </c>
    </row>
    <row r="23" spans="2:7" x14ac:dyDescent="0.25">
      <c r="B23" s="11" t="s">
        <v>14</v>
      </c>
      <c r="C23" s="12"/>
      <c r="D23" s="12"/>
      <c r="E23" s="12"/>
      <c r="F23" s="12"/>
      <c r="G23" s="12"/>
    </row>
    <row r="24" spans="2:7" outlineLevel="1" x14ac:dyDescent="0.25"/>
    <row r="25" spans="2:7" outlineLevel="1" x14ac:dyDescent="0.25"/>
    <row r="26" spans="2:7" outlineLevel="1" x14ac:dyDescent="0.25"/>
    <row r="27" spans="2:7" outlineLevel="1" x14ac:dyDescent="0.25"/>
    <row r="28" spans="2:7" outlineLevel="1" x14ac:dyDescent="0.25"/>
    <row r="29" spans="2:7" outlineLevel="1" x14ac:dyDescent="0.25"/>
    <row r="30" spans="2:7" outlineLevel="1" x14ac:dyDescent="0.25"/>
    <row r="31" spans="2:7" outlineLevel="1" x14ac:dyDescent="0.25"/>
    <row r="32" spans="2:7" outlineLevel="1" x14ac:dyDescent="0.25"/>
    <row r="33" outlineLevel="1" x14ac:dyDescent="0.25"/>
    <row r="34" outlineLevel="1" x14ac:dyDescent="0.25"/>
    <row r="35" outlineLevel="1" x14ac:dyDescent="0.25"/>
    <row r="36" outlineLevel="1" x14ac:dyDescent="0.25"/>
    <row r="37" outlineLevel="1" x14ac:dyDescent="0.25"/>
    <row r="38" outlineLevel="1" x14ac:dyDescent="0.25"/>
    <row r="39" outlineLevel="1" x14ac:dyDescent="0.25"/>
  </sheetData>
  <conditionalFormatting sqref="C19:G19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AAE9E4C6-8188-4D60-9900-994ED4AC193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IncomeStatement!C3:G3</xm:f>
              <xm:sqref>H3</xm:sqref>
            </x14:sparkline>
            <x14:sparkline>
              <xm:f>IncomeStatement!C4:G4</xm:f>
              <xm:sqref>H4</xm:sqref>
            </x14:sparkline>
            <x14:sparkline>
              <xm:f>IncomeStatement!C5:G5</xm:f>
              <xm:sqref>H5</xm:sqref>
            </x14:sparkline>
            <x14:sparkline>
              <xm:f>IncomeStatement!C6:G6</xm:f>
              <xm:sqref>H6</xm:sqref>
            </x14:sparkline>
            <x14:sparkline>
              <xm:f>IncomeStatement!C7:G7</xm:f>
              <xm:sqref>H7</xm:sqref>
            </x14:sparkline>
            <x14:sparkline>
              <xm:f>IncomeStatement!C8:G8</xm:f>
              <xm:sqref>H8</xm:sqref>
            </x14:sparkline>
            <x14:sparkline>
              <xm:f>IncomeStatement!C9:G9</xm:f>
              <xm:sqref>H9</xm:sqref>
            </x14:sparkline>
            <x14:sparkline>
              <xm:f>IncomeStatement!C10:G10</xm:f>
              <xm:sqref>H10</xm:sqref>
            </x14:sparkline>
            <x14:sparkline>
              <xm:f>IncomeStatement!C11:G11</xm:f>
              <xm:sqref>H11</xm:sqref>
            </x14:sparkline>
            <x14:sparkline>
              <xm:f>IncomeStatement!C12:G12</xm:f>
              <xm:sqref>H12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IncomeStatement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Anthony</dc:creator>
  <cp:lastModifiedBy>Mark Anthony</cp:lastModifiedBy>
  <dcterms:created xsi:type="dcterms:W3CDTF">2024-12-03T19:21:53Z</dcterms:created>
  <dcterms:modified xsi:type="dcterms:W3CDTF">2024-12-10T11:32:27Z</dcterms:modified>
</cp:coreProperties>
</file>