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Mc\Documents\Youtube No Voice\"/>
    </mc:Choice>
  </mc:AlternateContent>
  <xr:revisionPtr revIDLastSave="0" documentId="13_ncr:1_{5AB4F34D-B2C4-40D0-9977-70A66688C310}" xr6:coauthVersionLast="47" xr6:coauthVersionMax="47" xr10:uidLastSave="{00000000-0000-0000-0000-000000000000}"/>
  <bookViews>
    <workbookView xWindow="-120" yWindow="-120" windowWidth="24240" windowHeight="13020" xr2:uid="{86196B53-29F2-480B-BD2F-0A4396E3BD07}"/>
  </bookViews>
  <sheets>
    <sheet name="My Savings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8" l="1"/>
  <c r="N20" i="8" s="1"/>
  <c r="K11" i="8"/>
  <c r="K20" i="8" s="1"/>
  <c r="H11" i="8"/>
  <c r="H20" i="8" s="1"/>
  <c r="E11" i="8"/>
  <c r="E20" i="8" s="1"/>
  <c r="B11" i="8"/>
  <c r="B9" i="8" s="1"/>
  <c r="N9" i="8" l="1"/>
  <c r="N15" i="8" s="1"/>
  <c r="O9" i="8"/>
  <c r="K9" i="8"/>
  <c r="H9" i="8"/>
  <c r="E9" i="8"/>
  <c r="B15" i="8"/>
  <c r="C9" i="8"/>
  <c r="B20" i="8"/>
  <c r="K15" i="8" l="1"/>
  <c r="L9" i="8"/>
  <c r="I9" i="8"/>
  <c r="H15" i="8"/>
  <c r="E15" i="8"/>
  <c r="F9" i="8"/>
</calcChain>
</file>

<file path=xl/sharedStrings.xml><?xml version="1.0" encoding="utf-8"?>
<sst xmlns="http://schemas.openxmlformats.org/spreadsheetml/2006/main" count="51" uniqueCount="15">
  <si>
    <t>Start Date</t>
  </si>
  <si>
    <t>End Date</t>
  </si>
  <si>
    <t>Goal</t>
  </si>
  <si>
    <t>Actual</t>
  </si>
  <si>
    <t>Remaining</t>
  </si>
  <si>
    <t>Amount</t>
  </si>
  <si>
    <t>2025 Savings Tracker</t>
  </si>
  <si>
    <t>Date</t>
  </si>
  <si>
    <t>For the</t>
  </si>
  <si>
    <t>Dream Car</t>
  </si>
  <si>
    <t>Laptop</t>
  </si>
  <si>
    <t>12/31/2025</t>
  </si>
  <si>
    <t>iPhone</t>
  </si>
  <si>
    <t>Future Savings</t>
  </si>
  <si>
    <t>Farm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</si>
</sst>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₱-3409]* #,##0.00_-;\-[$₱-3409]* #,##0.00_-;_-[$₱-3409]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36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A004E"/>
        <bgColor indexed="64"/>
      </patternFill>
    </fill>
    <fill>
      <patternFill patternType="solid">
        <fgColor rgb="FF50007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9" fontId="3" fillId="0" borderId="0" xfId="1" applyFont="1"/>
    <xf numFmtId="0" fontId="0" fillId="3" borderId="0" xfId="0" applyFill="1"/>
    <xf numFmtId="14" fontId="0" fillId="0" borderId="0" xfId="0" applyNumberFormat="1"/>
    <xf numFmtId="0" fontId="3" fillId="0" borderId="0" xfId="0" applyFont="1"/>
    <xf numFmtId="0" fontId="2" fillId="2" borderId="0" xfId="0" applyFont="1" applyFill="1"/>
    <xf numFmtId="164" fontId="2" fillId="3" borderId="0" xfId="0" applyNumberFormat="1" applyFont="1" applyFill="1"/>
    <xf numFmtId="14" fontId="2" fillId="3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5">
    <dxf>
      <numFmt numFmtId="164" formatCode="_-[$₱-3409]* #,##0.00_-;\-[$₱-3409]* #,##0.00_-;_-[$₱-3409]* &quot;-&quot;??_-;_-@_-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2A004E"/>
        </patternFill>
      </fill>
    </dxf>
    <dxf>
      <numFmt numFmtId="164" formatCode="_-[$₱-3409]* #,##0.00_-;\-[$₱-3409]* #,##0.00_-;_-[$₱-3409]* &quot;-&quot;??_-;_-@_-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2A004E"/>
        </patternFill>
      </fill>
    </dxf>
    <dxf>
      <numFmt numFmtId="164" formatCode="_-[$₱-3409]* #,##0.00_-;\-[$₱-3409]* #,##0.00_-;_-[$₱-3409]* &quot;-&quot;??_-;_-@_-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2A004E"/>
        </patternFill>
      </fill>
    </dxf>
    <dxf>
      <numFmt numFmtId="164" formatCode="_-[$₱-3409]* #,##0.00_-;\-[$₱-3409]* #,##0.00_-;_-[$₱-3409]* &quot;-&quot;??_-;_-@_-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2A004E"/>
        </patternFill>
      </fill>
    </dxf>
    <dxf>
      <numFmt numFmtId="164" formatCode="_-[$₱-3409]* #,##0.00_-;\-[$₱-3409]* #,##0.00_-;_-[$₱-3409]* &quot;-&quot;??_-;_-@_-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2A004E"/>
        </patternFill>
      </fill>
    </dxf>
  </dxfs>
  <tableStyles count="0" defaultTableStyle="TableStyleMedium2" defaultPivotStyle="PivotStyleLight16"/>
  <colors>
    <mruColors>
      <color rgb="FF500073"/>
      <color rgb="FF2A004E"/>
      <color rgb="FF47663B"/>
      <color rgb="FF1F4529"/>
      <color rgb="FFE8ECD7"/>
      <color rgb="FFF14A00"/>
      <color rgb="FFC62300"/>
      <color rgb="FFEED3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63-4728-B62C-6DEAEA0C48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63-4728-B62C-6DEAEA0C48B4}"/>
              </c:ext>
            </c:extLst>
          </c:dPt>
          <c:val>
            <c:numRef>
              <c:f>'My Savings'!$B$9:$C$9</c:f>
              <c:numCache>
                <c:formatCode>0%</c:formatCode>
                <c:ptCount val="2"/>
                <c:pt idx="0">
                  <c:v>8.8888888888888892E-2</c:v>
                </c:pt>
                <c:pt idx="1">
                  <c:v>0.91111111111111109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8-4217-83E0-0DB85A115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D3-4466-B2E4-D11253F37D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D3-4466-B2E4-D11253F37D8E}"/>
              </c:ext>
            </c:extLst>
          </c:dPt>
          <c:val>
            <c:numRef>
              <c:f>'My Savings'!$E$9:$F$9</c:f>
              <c:numCache>
                <c:formatCode>0%</c:formatCode>
                <c:ptCount val="2"/>
                <c:pt idx="0">
                  <c:v>0.58666666666666667</c:v>
                </c:pt>
                <c:pt idx="1">
                  <c:v>0.41333333333333333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3-4466-B2E4-D11253F37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A0-4CA6-8083-7E91A8F874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A0-4CA6-8083-7E91A8F87479}"/>
              </c:ext>
            </c:extLst>
          </c:dPt>
          <c:val>
            <c:numRef>
              <c:f>'My Savings'!$H$9:$I$9</c:f>
              <c:numCache>
                <c:formatCode>0%</c:formatCode>
                <c:ptCount val="2"/>
                <c:pt idx="0">
                  <c:v>6.3529411764705876E-2</c:v>
                </c:pt>
                <c:pt idx="1">
                  <c:v>0.93647058823529417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A0-4CA6-8083-7E91A8F8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0E-49FF-AEAE-57DBDA62A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0E-49FF-AEAE-57DBDA62A49B}"/>
              </c:ext>
            </c:extLst>
          </c:dPt>
          <c:val>
            <c:numRef>
              <c:f>'My Savings'!$K$9:$L$9</c:f>
              <c:numCache>
                <c:formatCode>0%</c:formatCode>
                <c:ptCount val="2"/>
                <c:pt idx="0">
                  <c:v>0.45400000000000001</c:v>
                </c:pt>
                <c:pt idx="1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0E-49FF-AEAE-57DBDA62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6D-4F0B-BCC3-D3FD68132A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6D-4F0B-BCC3-D3FD68132A97}"/>
              </c:ext>
            </c:extLst>
          </c:dPt>
          <c:val>
            <c:numRef>
              <c:f>'My Savings'!$N$9:$O$9</c:f>
              <c:numCache>
                <c:formatCode>0%</c:formatCode>
                <c:ptCount val="2"/>
                <c:pt idx="0">
                  <c:v>4.8000000000000001E-2</c:v>
                </c:pt>
                <c:pt idx="1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6D-4F0B-BCC3-D3FD68132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11</xdr:row>
      <xdr:rowOff>123824</xdr:rowOff>
    </xdr:from>
    <xdr:to>
      <xdr:col>3</xdr:col>
      <xdr:colOff>171449</xdr:colOff>
      <xdr:row>17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4BCDC-C5EE-A509-5206-C92F03D20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11</xdr:row>
      <xdr:rowOff>123824</xdr:rowOff>
    </xdr:from>
    <xdr:to>
      <xdr:col>6</xdr:col>
      <xdr:colOff>171449</xdr:colOff>
      <xdr:row>17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32B8F-B805-443E-B4C4-57565A91C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11</xdr:row>
      <xdr:rowOff>123824</xdr:rowOff>
    </xdr:from>
    <xdr:to>
      <xdr:col>9</xdr:col>
      <xdr:colOff>171449</xdr:colOff>
      <xdr:row>17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4366F3-75BD-4FC0-874F-AFE88C367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11</xdr:row>
      <xdr:rowOff>123824</xdr:rowOff>
    </xdr:from>
    <xdr:to>
      <xdr:col>12</xdr:col>
      <xdr:colOff>171449</xdr:colOff>
      <xdr:row>17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A8D614-9ED3-4CD6-960E-20A63B317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476250</xdr:colOff>
      <xdr:row>11</xdr:row>
      <xdr:rowOff>123824</xdr:rowOff>
    </xdr:from>
    <xdr:to>
      <xdr:col>15</xdr:col>
      <xdr:colOff>171449</xdr:colOff>
      <xdr:row>17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4B9202-C932-413D-A3D9-FE040E182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BCF6FF-D8FA-48CF-B5B4-3645E472A537}" name="Table1" displayName="Table1" ref="B22:C24" totalsRowShown="0" headerRowDxfId="14">
  <autoFilter ref="B22:C24" xr:uid="{B4BCF6FF-D8FA-48CF-B5B4-3645E472A537}"/>
  <tableColumns count="2">
    <tableColumn id="1" xr3:uid="{0643709F-316F-4B8F-B534-DDF98DEB62F1}" name="Date" dataDxfId="13"/>
    <tableColumn id="2" xr3:uid="{D619939E-17FA-4509-983A-D5026704E63C}" name="Amount" dataDxfId="1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69A2C3-EEA6-4E5F-85CF-499C09488FDB}" name="Table13" displayName="Table13" ref="E22:F25" totalsRowShown="0" headerRowDxfId="11">
  <autoFilter ref="E22:F25" xr:uid="{EB69A2C3-EEA6-4E5F-85CF-499C09488FDB}"/>
  <tableColumns count="2">
    <tableColumn id="1" xr3:uid="{7E96B38A-6CCF-42C4-B991-5321FF9D45EE}" name="Date" dataDxfId="10"/>
    <tableColumn id="2" xr3:uid="{4043E4F9-F1D6-493C-841E-9B696733AA1D}" name="Amount" dataDxfId="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533688-6E95-483C-A364-5EC5D2096130}" name="Table14" displayName="Table14" ref="H22:I25" totalsRowShown="0" headerRowDxfId="8">
  <autoFilter ref="H22:I25" xr:uid="{C8533688-6E95-483C-A364-5EC5D2096130}"/>
  <tableColumns count="2">
    <tableColumn id="1" xr3:uid="{C2CCBFE1-A95E-4EEE-94E5-16428C995F6D}" name="Date" dataDxfId="7"/>
    <tableColumn id="2" xr3:uid="{738FCA03-1960-4EFA-98B1-4CA601F13895}" name="Amount" dataDxfId="6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1D814D-3757-4FBA-A4B5-355525461F4A}" name="Table15" displayName="Table15" ref="K22:L26" totalsRowShown="0" headerRowDxfId="5">
  <autoFilter ref="K22:L26" xr:uid="{051D814D-3757-4FBA-A4B5-355525461F4A}"/>
  <tableColumns count="2">
    <tableColumn id="1" xr3:uid="{4054A570-30D9-4E70-BDCE-2E4A17344B5C}" name="Date" dataDxfId="4"/>
    <tableColumn id="2" xr3:uid="{F38ED7F4-6EC2-4FCA-AE06-643F32356491}" name="Amount" dataDxfId="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6028D5-DB76-44EA-B421-95CEFAF7682F}" name="Table16" displayName="Table16" ref="N22:O25" totalsRowShown="0" headerRowDxfId="2">
  <autoFilter ref="N22:O25" xr:uid="{E76028D5-DB76-44EA-B421-95CEFAF7682F}"/>
  <tableColumns count="2">
    <tableColumn id="1" xr3:uid="{46E97D0E-2BA0-492F-A5A7-D021311A68B3}" name="Date" dataDxfId="1"/>
    <tableColumn id="2" xr3:uid="{7436999F-1266-4708-950D-40A68B886389}" name="Amoun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1144-1A43-4E4B-B27E-597FBA563768}">
  <dimension ref="B1:O26"/>
  <sheetViews>
    <sheetView showGridLines="0" tabSelected="1" zoomScaleNormal="100" workbookViewId="0">
      <selection activeCell="R7" sqref="R7"/>
    </sheetView>
  </sheetViews>
  <sheetFormatPr defaultRowHeight="15" x14ac:dyDescent="0.25"/>
  <cols>
    <col min="2" max="2" width="10.42578125" bestFit="1" customWidth="1"/>
    <col min="3" max="3" width="11.5703125" bestFit="1" customWidth="1"/>
    <col min="5" max="5" width="10.42578125" bestFit="1" customWidth="1"/>
    <col min="6" max="6" width="11.5703125" bestFit="1" customWidth="1"/>
    <col min="8" max="8" width="10.42578125" bestFit="1" customWidth="1"/>
    <col min="9" max="9" width="12.5703125" bestFit="1" customWidth="1"/>
    <col min="11" max="11" width="10.42578125" bestFit="1" customWidth="1"/>
    <col min="12" max="12" width="14.28515625" bestFit="1" customWidth="1"/>
    <col min="14" max="14" width="10.42578125" bestFit="1" customWidth="1"/>
    <col min="15" max="15" width="12.5703125" bestFit="1" customWidth="1"/>
  </cols>
  <sheetData>
    <row r="1" spans="2:15" ht="46.5" x14ac:dyDescent="0.7">
      <c r="B1" s="9" t="s">
        <v>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3" spans="2:15" x14ac:dyDescent="0.25">
      <c r="B3" s="10" t="s">
        <v>8</v>
      </c>
      <c r="C3" s="10"/>
      <c r="E3" s="10" t="s">
        <v>8</v>
      </c>
      <c r="F3" s="10"/>
      <c r="H3" s="10" t="s">
        <v>8</v>
      </c>
      <c r="I3" s="10"/>
      <c r="K3" s="10" t="s">
        <v>8</v>
      </c>
      <c r="L3" s="10"/>
      <c r="N3" s="10" t="s">
        <v>8</v>
      </c>
      <c r="O3" s="10"/>
    </row>
    <row r="4" spans="2:15" x14ac:dyDescent="0.25">
      <c r="B4" s="11" t="s">
        <v>10</v>
      </c>
      <c r="C4" s="11"/>
      <c r="E4" s="11" t="s">
        <v>12</v>
      </c>
      <c r="F4" s="11"/>
      <c r="H4" s="11" t="s">
        <v>9</v>
      </c>
      <c r="I4" s="11"/>
      <c r="K4" s="11" t="s">
        <v>13</v>
      </c>
      <c r="L4" s="11"/>
      <c r="N4" s="11" t="s">
        <v>14</v>
      </c>
      <c r="O4" s="11"/>
    </row>
    <row r="6" spans="2:15" x14ac:dyDescent="0.25">
      <c r="B6" s="6" t="s">
        <v>0</v>
      </c>
      <c r="C6" s="8">
        <v>45658</v>
      </c>
      <c r="E6" s="6" t="s">
        <v>0</v>
      </c>
      <c r="F6" s="8">
        <v>45658</v>
      </c>
      <c r="H6" s="6" t="s">
        <v>0</v>
      </c>
      <c r="I6" s="8">
        <v>45658</v>
      </c>
      <c r="K6" s="6" t="s">
        <v>0</v>
      </c>
      <c r="L6" s="8">
        <v>45658</v>
      </c>
      <c r="N6" s="6" t="s">
        <v>0</v>
      </c>
      <c r="O6" s="8">
        <v>45658</v>
      </c>
    </row>
    <row r="7" spans="2:15" x14ac:dyDescent="0.25">
      <c r="B7" s="6" t="s">
        <v>1</v>
      </c>
      <c r="C7" s="8" t="s">
        <v>11</v>
      </c>
      <c r="E7" s="6" t="s">
        <v>1</v>
      </c>
      <c r="F7" s="8" t="s">
        <v>11</v>
      </c>
      <c r="H7" s="6" t="s">
        <v>1</v>
      </c>
      <c r="I7" s="8" t="s">
        <v>11</v>
      </c>
      <c r="K7" s="6" t="s">
        <v>1</v>
      </c>
      <c r="L7" s="8" t="s">
        <v>11</v>
      </c>
      <c r="N7" s="6" t="s">
        <v>1</v>
      </c>
      <c r="O7" s="8" t="s">
        <v>11</v>
      </c>
    </row>
    <row r="8" spans="2:15" x14ac:dyDescent="0.25">
      <c r="B8" s="6" t="s">
        <v>2</v>
      </c>
      <c r="C8" s="7">
        <v>45000</v>
      </c>
      <c r="E8" s="6" t="s">
        <v>2</v>
      </c>
      <c r="F8" s="7">
        <v>75000</v>
      </c>
      <c r="H8" s="6" t="s">
        <v>2</v>
      </c>
      <c r="I8" s="7">
        <v>850000</v>
      </c>
      <c r="K8" s="6" t="s">
        <v>2</v>
      </c>
      <c r="L8" s="7">
        <v>1000000</v>
      </c>
      <c r="N8" s="6" t="s">
        <v>2</v>
      </c>
      <c r="O8" s="7">
        <v>500000</v>
      </c>
    </row>
    <row r="9" spans="2:15" s="5" customFormat="1" x14ac:dyDescent="0.25">
      <c r="B9" s="2">
        <f>B11/C8</f>
        <v>8.8888888888888892E-2</v>
      </c>
      <c r="C9" s="2">
        <f>1-B9</f>
        <v>0.91111111111111109</v>
      </c>
      <c r="E9" s="2">
        <f>E11/F8</f>
        <v>0.58666666666666667</v>
      </c>
      <c r="F9" s="2">
        <f>1-E9</f>
        <v>0.41333333333333333</v>
      </c>
      <c r="H9" s="2">
        <f>H11/I8</f>
        <v>6.3529411764705876E-2</v>
      </c>
      <c r="I9" s="2">
        <f>1-H9</f>
        <v>0.93647058823529417</v>
      </c>
      <c r="K9" s="2">
        <f>K11/L8</f>
        <v>0.45400000000000001</v>
      </c>
      <c r="L9" s="2">
        <f>1-K9</f>
        <v>0.54600000000000004</v>
      </c>
      <c r="N9" s="2">
        <f>N11/O8</f>
        <v>4.8000000000000001E-2</v>
      </c>
      <c r="O9" s="2">
        <f>1-N9</f>
        <v>0.95199999999999996</v>
      </c>
    </row>
    <row r="10" spans="2:15" x14ac:dyDescent="0.25">
      <c r="B10" s="10" t="s">
        <v>3</v>
      </c>
      <c r="C10" s="10"/>
      <c r="E10" s="10" t="s">
        <v>3</v>
      </c>
      <c r="F10" s="10"/>
      <c r="H10" s="10" t="s">
        <v>3</v>
      </c>
      <c r="I10" s="10"/>
      <c r="K10" s="10" t="s">
        <v>3</v>
      </c>
      <c r="L10" s="10"/>
      <c r="N10" s="10" t="s">
        <v>3</v>
      </c>
      <c r="O10" s="10"/>
    </row>
    <row r="11" spans="2:15" x14ac:dyDescent="0.25">
      <c r="B11" s="12">
        <f>SUM(Table1[Amount])</f>
        <v>4000</v>
      </c>
      <c r="C11" s="12"/>
      <c r="E11" s="12">
        <f>SUM(Table13[Amount])</f>
        <v>44000</v>
      </c>
      <c r="F11" s="12"/>
      <c r="H11" s="12">
        <f>SUM(Table14[Amount])</f>
        <v>54000</v>
      </c>
      <c r="I11" s="12"/>
      <c r="K11" s="12">
        <f>SUM(Table15[Amount])</f>
        <v>454000</v>
      </c>
      <c r="L11" s="12"/>
      <c r="N11" s="12">
        <f>SUM(Table16[Amount])</f>
        <v>24000</v>
      </c>
      <c r="O11" s="12"/>
    </row>
    <row r="13" spans="2:15" x14ac:dyDescent="0.25">
      <c r="B13" s="3"/>
      <c r="C13" s="3"/>
      <c r="E13" s="3"/>
      <c r="F13" s="3"/>
      <c r="H13" s="3"/>
      <c r="I13" s="3"/>
      <c r="K13" s="3"/>
      <c r="L13" s="3"/>
      <c r="N13" s="3"/>
      <c r="O13" s="3"/>
    </row>
    <row r="14" spans="2:15" x14ac:dyDescent="0.25">
      <c r="B14" s="3"/>
      <c r="C14" s="3"/>
      <c r="E14" s="3"/>
      <c r="F14" s="3"/>
      <c r="H14" s="3"/>
      <c r="I14" s="3"/>
      <c r="K14" s="3"/>
      <c r="L14" s="3"/>
      <c r="N14" s="3"/>
      <c r="O14" s="3"/>
    </row>
    <row r="15" spans="2:15" ht="21" x14ac:dyDescent="0.35">
      <c r="B15" s="13">
        <f>B9</f>
        <v>8.8888888888888892E-2</v>
      </c>
      <c r="C15" s="14"/>
      <c r="E15" s="13">
        <f>E9</f>
        <v>0.58666666666666667</v>
      </c>
      <c r="F15" s="14"/>
      <c r="H15" s="13">
        <f>H9</f>
        <v>6.3529411764705876E-2</v>
      </c>
      <c r="I15" s="14"/>
      <c r="K15" s="13">
        <f>K9</f>
        <v>0.45400000000000001</v>
      </c>
      <c r="L15" s="14"/>
      <c r="N15" s="13">
        <f>N9</f>
        <v>4.8000000000000001E-2</v>
      </c>
      <c r="O15" s="14"/>
    </row>
    <row r="16" spans="2:15" x14ac:dyDescent="0.25">
      <c r="B16" s="3"/>
      <c r="C16" s="3"/>
      <c r="E16" s="3"/>
      <c r="F16" s="3"/>
      <c r="H16" s="3"/>
      <c r="I16" s="3"/>
      <c r="K16" s="3"/>
      <c r="L16" s="3"/>
      <c r="N16" s="3"/>
      <c r="O16" s="3"/>
    </row>
    <row r="17" spans="2:15" x14ac:dyDescent="0.25">
      <c r="B17" s="3"/>
      <c r="C17" s="3"/>
      <c r="E17" s="3"/>
      <c r="F17" s="3"/>
      <c r="H17" s="3"/>
      <c r="I17" s="3"/>
      <c r="K17" s="3"/>
      <c r="L17" s="3"/>
      <c r="N17" s="3"/>
      <c r="O17" s="3"/>
    </row>
    <row r="19" spans="2:15" x14ac:dyDescent="0.25">
      <c r="B19" s="10" t="s">
        <v>4</v>
      </c>
      <c r="C19" s="10"/>
      <c r="E19" s="10" t="s">
        <v>4</v>
      </c>
      <c r="F19" s="10"/>
      <c r="H19" s="10" t="s">
        <v>4</v>
      </c>
      <c r="I19" s="10"/>
      <c r="K19" s="10" t="s">
        <v>4</v>
      </c>
      <c r="L19" s="10"/>
      <c r="N19" s="10" t="s">
        <v>4</v>
      </c>
      <c r="O19" s="10"/>
    </row>
    <row r="20" spans="2:15" x14ac:dyDescent="0.25">
      <c r="B20" s="12">
        <f>C8-B11</f>
        <v>41000</v>
      </c>
      <c r="C20" s="12"/>
      <c r="E20" s="12">
        <f>F8-E11</f>
        <v>31000</v>
      </c>
      <c r="F20" s="12"/>
      <c r="H20" s="12">
        <f>I8-H11</f>
        <v>796000</v>
      </c>
      <c r="I20" s="12"/>
      <c r="K20" s="12">
        <f>L8-K11</f>
        <v>546000</v>
      </c>
      <c r="L20" s="12"/>
      <c r="N20" s="12">
        <f>O8-N11</f>
        <v>476000</v>
      </c>
      <c r="O20" s="12"/>
    </row>
    <row r="22" spans="2:15" x14ac:dyDescent="0.25">
      <c r="B22" s="6" t="s">
        <v>7</v>
      </c>
      <c r="C22" s="6" t="s">
        <v>5</v>
      </c>
      <c r="E22" s="6" t="s">
        <v>7</v>
      </c>
      <c r="F22" s="6" t="s">
        <v>5</v>
      </c>
      <c r="H22" s="6" t="s">
        <v>7</v>
      </c>
      <c r="I22" s="6" t="s">
        <v>5</v>
      </c>
      <c r="K22" s="6" t="s">
        <v>7</v>
      </c>
      <c r="L22" s="6" t="s">
        <v>5</v>
      </c>
      <c r="N22" s="6" t="s">
        <v>7</v>
      </c>
      <c r="O22" s="6" t="s">
        <v>5</v>
      </c>
    </row>
    <row r="23" spans="2:15" x14ac:dyDescent="0.25">
      <c r="B23" s="4">
        <v>45658</v>
      </c>
      <c r="C23" s="1">
        <v>1500</v>
      </c>
      <c r="E23" s="4">
        <v>45658</v>
      </c>
      <c r="F23" s="1">
        <v>1500</v>
      </c>
      <c r="H23" s="4">
        <v>45658</v>
      </c>
      <c r="I23" s="1">
        <v>1500</v>
      </c>
      <c r="K23" s="4">
        <v>45658</v>
      </c>
      <c r="L23" s="1">
        <v>1500</v>
      </c>
      <c r="N23" s="4">
        <v>45658</v>
      </c>
      <c r="O23" s="1">
        <v>1500</v>
      </c>
    </row>
    <row r="24" spans="2:15" x14ac:dyDescent="0.25">
      <c r="B24" s="4">
        <v>45689</v>
      </c>
      <c r="C24" s="1">
        <v>2500</v>
      </c>
      <c r="E24" s="4">
        <v>45689</v>
      </c>
      <c r="F24" s="1">
        <v>2500</v>
      </c>
      <c r="H24" s="4">
        <v>45689</v>
      </c>
      <c r="I24" s="1">
        <v>2500</v>
      </c>
      <c r="K24" s="4">
        <v>45689</v>
      </c>
      <c r="L24" s="1">
        <v>2500</v>
      </c>
      <c r="N24" s="4">
        <v>45689</v>
      </c>
      <c r="O24" s="1">
        <v>2500</v>
      </c>
    </row>
    <row r="25" spans="2:15" x14ac:dyDescent="0.25">
      <c r="E25" s="4">
        <v>45717</v>
      </c>
      <c r="F25" s="1">
        <v>40000</v>
      </c>
      <c r="H25" s="4">
        <v>45717</v>
      </c>
      <c r="I25" s="1">
        <v>50000</v>
      </c>
      <c r="K25" s="4">
        <v>45717</v>
      </c>
      <c r="L25" s="1">
        <v>50000</v>
      </c>
      <c r="N25" s="4">
        <v>45717</v>
      </c>
      <c r="O25" s="1">
        <v>20000</v>
      </c>
    </row>
    <row r="26" spans="2:15" x14ac:dyDescent="0.25">
      <c r="K26" s="4">
        <v>45717</v>
      </c>
      <c r="L26" s="1">
        <v>400000</v>
      </c>
    </row>
  </sheetData>
  <mergeCells count="36">
    <mergeCell ref="B1:O1"/>
    <mergeCell ref="B3:C3"/>
    <mergeCell ref="B4:C4"/>
    <mergeCell ref="B10:C10"/>
    <mergeCell ref="B19:C19"/>
    <mergeCell ref="B11:C11"/>
    <mergeCell ref="H3:I3"/>
    <mergeCell ref="H4:I4"/>
    <mergeCell ref="H10:I10"/>
    <mergeCell ref="H11:I11"/>
    <mergeCell ref="H15:I15"/>
    <mergeCell ref="H19:I19"/>
    <mergeCell ref="B20:C20"/>
    <mergeCell ref="B15:C15"/>
    <mergeCell ref="E3:F3"/>
    <mergeCell ref="E4:F4"/>
    <mergeCell ref="E10:F10"/>
    <mergeCell ref="E11:F11"/>
    <mergeCell ref="E15:F15"/>
    <mergeCell ref="E19:F19"/>
    <mergeCell ref="E20:F20"/>
    <mergeCell ref="H20:I20"/>
    <mergeCell ref="K3:L3"/>
    <mergeCell ref="K4:L4"/>
    <mergeCell ref="K10:L10"/>
    <mergeCell ref="K11:L11"/>
    <mergeCell ref="K15:L15"/>
    <mergeCell ref="K19:L19"/>
    <mergeCell ref="K20:L20"/>
    <mergeCell ref="N20:O20"/>
    <mergeCell ref="N3:O3"/>
    <mergeCell ref="N4:O4"/>
    <mergeCell ref="N10:O10"/>
    <mergeCell ref="N11:O11"/>
    <mergeCell ref="N15:O15"/>
    <mergeCell ref="N19:O19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Anthony</dc:creator>
  <cp:lastModifiedBy>Mark Anthony</cp:lastModifiedBy>
  <dcterms:created xsi:type="dcterms:W3CDTF">2024-12-25T09:01:09Z</dcterms:created>
  <dcterms:modified xsi:type="dcterms:W3CDTF">2024-12-30T07:39:08Z</dcterms:modified>
</cp:coreProperties>
</file>