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trav\OneDrive\Escritorio\Nueva carpeta (2)\"/>
    </mc:Choice>
  </mc:AlternateContent>
  <xr:revisionPtr revIDLastSave="0" documentId="8_{BFD78ED6-C7FA-425E-A96E-DAF8BC124469}" xr6:coauthVersionLast="47" xr6:coauthVersionMax="47" xr10:uidLastSave="{00000000-0000-0000-0000-000000000000}"/>
  <bookViews>
    <workbookView xWindow="-28920" yWindow="-120" windowWidth="29040" windowHeight="15720" xr2:uid="{AB83039B-63A6-46EA-9A99-92021B955437}"/>
  </bookViews>
  <sheets>
    <sheet name="TablaTalles" sheetId="1" r:id="rId1"/>
  </sheets>
  <externalReferences>
    <externalReference r:id="rId2"/>
  </externalReferences>
  <definedNames>
    <definedName name="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" i="1" l="1" a="1"/>
  <c r="H75" i="1" s="1"/>
  <c r="F75" i="1" a="1"/>
  <c r="F75" i="1" s="1"/>
  <c r="B75" i="1"/>
  <c r="I75" i="1" s="1"/>
  <c r="B75" i="1" a="1"/>
  <c r="H74" i="1" a="1"/>
  <c r="H74" i="1" s="1"/>
  <c r="F74" i="1" a="1"/>
  <c r="F74" i="1" s="1"/>
  <c r="B74" i="1" a="1"/>
  <c r="B74" i="1" s="1"/>
  <c r="H73" i="1" a="1"/>
  <c r="H73" i="1" s="1"/>
  <c r="F73" i="1" a="1"/>
  <c r="F73" i="1" s="1"/>
  <c r="B73" i="1" a="1"/>
  <c r="B73" i="1" s="1"/>
  <c r="H72" i="1"/>
  <c r="H72" i="1" a="1"/>
  <c r="F72" i="1" a="1"/>
  <c r="F72" i="1" s="1"/>
  <c r="B72" i="1" a="1"/>
  <c r="B72" i="1" s="1"/>
  <c r="I72" i="1" s="1"/>
  <c r="H71" i="1"/>
  <c r="H71" i="1" a="1"/>
  <c r="F71" i="1" a="1"/>
  <c r="F71" i="1" s="1"/>
  <c r="B71" i="1" a="1"/>
  <c r="B71" i="1" s="1"/>
  <c r="I71" i="1" s="1"/>
  <c r="H70" i="1" a="1"/>
  <c r="H70" i="1" s="1"/>
  <c r="F70" i="1"/>
  <c r="F70" i="1" a="1"/>
  <c r="B70" i="1" a="1"/>
  <c r="B70" i="1" s="1"/>
  <c r="I70" i="1" s="1"/>
  <c r="H69" i="1" a="1"/>
  <c r="H69" i="1" s="1"/>
  <c r="F69" i="1"/>
  <c r="F69" i="1" a="1"/>
  <c r="B69" i="1" a="1"/>
  <c r="B69" i="1" s="1"/>
  <c r="I69" i="1" s="1"/>
  <c r="H68" i="1" a="1"/>
  <c r="H68" i="1" s="1"/>
  <c r="F68" i="1" a="1"/>
  <c r="F68" i="1" s="1"/>
  <c r="B68" i="1" a="1"/>
  <c r="B68" i="1" s="1"/>
  <c r="I68" i="1" s="1"/>
  <c r="H67" i="1"/>
  <c r="H67" i="1" a="1"/>
  <c r="F67" i="1" a="1"/>
  <c r="F67" i="1" s="1"/>
  <c r="B67" i="1"/>
  <c r="B67" i="1" a="1"/>
  <c r="H66" i="1" a="1"/>
  <c r="H66" i="1" s="1"/>
  <c r="F66" i="1" a="1"/>
  <c r="F66" i="1" s="1"/>
  <c r="B66" i="1" a="1"/>
  <c r="B66" i="1" s="1"/>
  <c r="I66" i="1" s="1"/>
  <c r="H65" i="1"/>
  <c r="H65" i="1" a="1"/>
  <c r="F65" i="1" a="1"/>
  <c r="F65" i="1" s="1"/>
  <c r="B65" i="1" a="1"/>
  <c r="B65" i="1" s="1"/>
  <c r="H64" i="1" a="1"/>
  <c r="H64" i="1" s="1"/>
  <c r="F64" i="1" a="1"/>
  <c r="F64" i="1" s="1"/>
  <c r="B64" i="1" a="1"/>
  <c r="B64" i="1" s="1"/>
  <c r="H63" i="1"/>
  <c r="H63" i="1" a="1"/>
  <c r="F63" i="1" a="1"/>
  <c r="F63" i="1" s="1"/>
  <c r="B63" i="1" a="1"/>
  <c r="B63" i="1" s="1"/>
  <c r="I63" i="1" s="1"/>
  <c r="H62" i="1" a="1"/>
  <c r="H62" i="1" s="1"/>
  <c r="F62" i="1" a="1"/>
  <c r="F62" i="1" s="1"/>
  <c r="B62" i="1" a="1"/>
  <c r="B62" i="1" s="1"/>
  <c r="H61" i="1" a="1"/>
  <c r="H61" i="1" s="1"/>
  <c r="F61" i="1"/>
  <c r="F61" i="1" a="1"/>
  <c r="B61" i="1" a="1"/>
  <c r="B61" i="1" s="1"/>
  <c r="I61" i="1" s="1"/>
  <c r="H60" i="1"/>
  <c r="H60" i="1" a="1"/>
  <c r="F60" i="1" a="1"/>
  <c r="F60" i="1" s="1"/>
  <c r="I60" i="1" s="1"/>
  <c r="B60" i="1"/>
  <c r="B60" i="1" a="1"/>
  <c r="H59" i="1" a="1"/>
  <c r="H59" i="1" s="1"/>
  <c r="F59" i="1" a="1"/>
  <c r="F59" i="1" s="1"/>
  <c r="B59" i="1"/>
  <c r="B59" i="1" a="1"/>
  <c r="H58" i="1" a="1"/>
  <c r="H58" i="1" s="1"/>
  <c r="F58" i="1" a="1"/>
  <c r="F58" i="1" s="1"/>
  <c r="B58" i="1" a="1"/>
  <c r="B58" i="1" s="1"/>
  <c r="H57" i="1"/>
  <c r="H57" i="1" a="1"/>
  <c r="F57" i="1" a="1"/>
  <c r="F57" i="1" s="1"/>
  <c r="B57" i="1" a="1"/>
  <c r="B57" i="1" s="1"/>
  <c r="H56" i="1"/>
  <c r="H56" i="1" a="1"/>
  <c r="F56" i="1" a="1"/>
  <c r="F56" i="1" s="1"/>
  <c r="B56" i="1" a="1"/>
  <c r="B56" i="1" s="1"/>
  <c r="H55" i="1"/>
  <c r="H55" i="1" a="1"/>
  <c r="F55" i="1" a="1"/>
  <c r="F55" i="1" s="1"/>
  <c r="B55" i="1" a="1"/>
  <c r="B55" i="1" s="1"/>
  <c r="H54" i="1" a="1"/>
  <c r="H54" i="1" s="1"/>
  <c r="F54" i="1"/>
  <c r="F54" i="1" a="1"/>
  <c r="B54" i="1" a="1"/>
  <c r="B54" i="1" s="1"/>
  <c r="H53" i="1" a="1"/>
  <c r="H53" i="1" s="1"/>
  <c r="F53" i="1"/>
  <c r="F53" i="1" a="1"/>
  <c r="B53" i="1" a="1"/>
  <c r="B53" i="1" s="1"/>
  <c r="I53" i="1" s="1"/>
  <c r="H52" i="1" a="1"/>
  <c r="H52" i="1" s="1"/>
  <c r="F52" i="1" a="1"/>
  <c r="F52" i="1" s="1"/>
  <c r="B52" i="1" a="1"/>
  <c r="B52" i="1" s="1"/>
  <c r="I52" i="1" s="1"/>
  <c r="H51" i="1" a="1"/>
  <c r="H51" i="1" s="1"/>
  <c r="F51" i="1" a="1"/>
  <c r="F51" i="1" s="1"/>
  <c r="B51" i="1"/>
  <c r="I51" i="1" s="1"/>
  <c r="B51" i="1" a="1"/>
  <c r="H50" i="1" a="1"/>
  <c r="H50" i="1" s="1"/>
  <c r="F50" i="1" a="1"/>
  <c r="F50" i="1" s="1"/>
  <c r="B50" i="1" a="1"/>
  <c r="B50" i="1" s="1"/>
  <c r="H49" i="1"/>
  <c r="H49" i="1" a="1"/>
  <c r="F49" i="1" a="1"/>
  <c r="F49" i="1" s="1"/>
  <c r="B49" i="1" a="1"/>
  <c r="B49" i="1" s="1"/>
  <c r="I49" i="1" s="1"/>
  <c r="H48" i="1"/>
  <c r="H48" i="1" a="1"/>
  <c r="F48" i="1" a="1"/>
  <c r="F48" i="1" s="1"/>
  <c r="B48" i="1" a="1"/>
  <c r="B48" i="1" s="1"/>
  <c r="H47" i="1"/>
  <c r="H47" i="1" a="1"/>
  <c r="F47" i="1"/>
  <c r="F47" i="1" a="1"/>
  <c r="B47" i="1" a="1"/>
  <c r="B47" i="1" s="1"/>
  <c r="I47" i="1" s="1"/>
  <c r="H46" i="1" a="1"/>
  <c r="H46" i="1" s="1"/>
  <c r="F46" i="1"/>
  <c r="F46" i="1" a="1"/>
  <c r="B46" i="1" a="1"/>
  <c r="B46" i="1" s="1"/>
  <c r="I46" i="1" s="1"/>
  <c r="H45" i="1" a="1"/>
  <c r="H45" i="1" s="1"/>
  <c r="F45" i="1"/>
  <c r="F45" i="1" a="1"/>
  <c r="B45" i="1"/>
  <c r="B45" i="1" a="1"/>
  <c r="H44" i="1" a="1"/>
  <c r="H44" i="1" s="1"/>
  <c r="F44" i="1" a="1"/>
  <c r="F44" i="1" s="1"/>
  <c r="B44" i="1"/>
  <c r="I44" i="1" s="1"/>
  <c r="B44" i="1" a="1"/>
  <c r="H43" i="1" a="1"/>
  <c r="H43" i="1" s="1"/>
  <c r="F43" i="1" a="1"/>
  <c r="F43" i="1" s="1"/>
  <c r="B43" i="1"/>
  <c r="I43" i="1" s="1"/>
  <c r="B43" i="1" a="1"/>
  <c r="H42" i="1" a="1"/>
  <c r="H42" i="1" s="1"/>
  <c r="F42" i="1" a="1"/>
  <c r="F42" i="1" s="1"/>
  <c r="B42" i="1" a="1"/>
  <c r="B42" i="1" s="1"/>
  <c r="I42" i="1" s="1"/>
  <c r="H41" i="1"/>
  <c r="H41" i="1" a="1"/>
  <c r="F41" i="1" a="1"/>
  <c r="F41" i="1" s="1"/>
  <c r="B41" i="1" a="1"/>
  <c r="B41" i="1" s="1"/>
  <c r="I41" i="1" s="1"/>
  <c r="H40" i="1"/>
  <c r="H40" i="1" a="1"/>
  <c r="F40" i="1" a="1"/>
  <c r="F40" i="1" s="1"/>
  <c r="B40" i="1" a="1"/>
  <c r="B40" i="1" s="1"/>
  <c r="I40" i="1" s="1"/>
  <c r="H39" i="1"/>
  <c r="H39" i="1" a="1"/>
  <c r="F39" i="1"/>
  <c r="F39" i="1" a="1"/>
  <c r="B39" i="1" a="1"/>
  <c r="B39" i="1" s="1"/>
  <c r="I39" i="1" s="1"/>
  <c r="H38" i="1" a="1"/>
  <c r="H38" i="1" s="1"/>
  <c r="F38" i="1"/>
  <c r="F38" i="1" a="1"/>
  <c r="B38" i="1" a="1"/>
  <c r="B38" i="1" s="1"/>
  <c r="H37" i="1" a="1"/>
  <c r="H37" i="1" s="1"/>
  <c r="F37" i="1"/>
  <c r="I37" i="1" s="1"/>
  <c r="F37" i="1" a="1"/>
  <c r="B37" i="1"/>
  <c r="B37" i="1" a="1"/>
  <c r="H36" i="1" a="1"/>
  <c r="H36" i="1" s="1"/>
  <c r="F36" i="1" a="1"/>
  <c r="F36" i="1" s="1"/>
  <c r="B36" i="1" a="1"/>
  <c r="B36" i="1" s="1"/>
  <c r="H35" i="1" a="1"/>
  <c r="H35" i="1" s="1"/>
  <c r="F35" i="1" a="1"/>
  <c r="F35" i="1" s="1"/>
  <c r="B35" i="1"/>
  <c r="I35" i="1" s="1"/>
  <c r="B35" i="1" a="1"/>
  <c r="H34" i="1" a="1"/>
  <c r="H34" i="1" s="1"/>
  <c r="F34" i="1" a="1"/>
  <c r="F34" i="1" s="1"/>
  <c r="B34" i="1" a="1"/>
  <c r="B34" i="1" s="1"/>
  <c r="I34" i="1" s="1"/>
  <c r="H33" i="1"/>
  <c r="H33" i="1" a="1"/>
  <c r="F33" i="1" a="1"/>
  <c r="F33" i="1" s="1"/>
  <c r="B33" i="1" a="1"/>
  <c r="B33" i="1" s="1"/>
  <c r="I33" i="1" s="1"/>
  <c r="H32" i="1"/>
  <c r="H32" i="1" a="1"/>
  <c r="F32" i="1" a="1"/>
  <c r="F32" i="1" s="1"/>
  <c r="B32" i="1" a="1"/>
  <c r="B32" i="1" s="1"/>
  <c r="I32" i="1" s="1"/>
  <c r="H31" i="1"/>
  <c r="H31" i="1" a="1"/>
  <c r="F31" i="1"/>
  <c r="F31" i="1" a="1"/>
  <c r="B31" i="1" a="1"/>
  <c r="B31" i="1" s="1"/>
  <c r="I31" i="1" s="1"/>
  <c r="H30" i="1" a="1"/>
  <c r="H30" i="1" s="1"/>
  <c r="F30" i="1" a="1"/>
  <c r="F30" i="1" s="1"/>
  <c r="B30" i="1" a="1"/>
  <c r="B30" i="1" s="1"/>
  <c r="I30" i="1" s="1"/>
  <c r="H29" i="1" a="1"/>
  <c r="H29" i="1" s="1"/>
  <c r="F29" i="1"/>
  <c r="F29" i="1" a="1"/>
  <c r="B29" i="1"/>
  <c r="B29" i="1" a="1"/>
  <c r="H28" i="1" a="1"/>
  <c r="H28" i="1" s="1"/>
  <c r="F28" i="1" a="1"/>
  <c r="F28" i="1" s="1"/>
  <c r="B28" i="1"/>
  <c r="I28" i="1" s="1"/>
  <c r="B28" i="1" a="1"/>
  <c r="H27" i="1" a="1"/>
  <c r="H27" i="1" s="1"/>
  <c r="F27" i="1" a="1"/>
  <c r="F27" i="1" s="1"/>
  <c r="B27" i="1"/>
  <c r="I27" i="1" s="1"/>
  <c r="B27" i="1" a="1"/>
  <c r="H26" i="1" a="1"/>
  <c r="H26" i="1" s="1"/>
  <c r="F26" i="1" a="1"/>
  <c r="F26" i="1" s="1"/>
  <c r="B26" i="1" a="1"/>
  <c r="B26" i="1" s="1"/>
  <c r="I26" i="1" s="1"/>
  <c r="H25" i="1"/>
  <c r="H25" i="1" a="1"/>
  <c r="F25" i="1" a="1"/>
  <c r="F25" i="1" s="1"/>
  <c r="B25" i="1" a="1"/>
  <c r="B25" i="1" s="1"/>
  <c r="I25" i="1" s="1"/>
  <c r="H24" i="1"/>
  <c r="H24" i="1" a="1"/>
  <c r="F24" i="1" a="1"/>
  <c r="F24" i="1" s="1"/>
  <c r="B24" i="1" a="1"/>
  <c r="B24" i="1" s="1"/>
  <c r="I24" i="1" s="1"/>
  <c r="H23" i="1"/>
  <c r="H23" i="1" a="1"/>
  <c r="F23" i="1" a="1"/>
  <c r="F23" i="1" s="1"/>
  <c r="B23" i="1" a="1"/>
  <c r="B23" i="1" s="1"/>
  <c r="I23" i="1" s="1"/>
  <c r="H22" i="1" a="1"/>
  <c r="H22" i="1" s="1"/>
  <c r="F22" i="1"/>
  <c r="F22" i="1" a="1"/>
  <c r="B22" i="1" a="1"/>
  <c r="B22" i="1" s="1"/>
  <c r="I22" i="1" s="1"/>
  <c r="H21" i="1" a="1"/>
  <c r="H21" i="1" s="1"/>
  <c r="F21" i="1"/>
  <c r="F21" i="1" a="1"/>
  <c r="B21" i="1"/>
  <c r="B21" i="1" a="1"/>
  <c r="H20" i="1" a="1"/>
  <c r="H20" i="1" s="1"/>
  <c r="F20" i="1" a="1"/>
  <c r="F20" i="1" s="1"/>
  <c r="B20" i="1"/>
  <c r="I20" i="1" s="1"/>
  <c r="B20" i="1" a="1"/>
  <c r="H19" i="1" a="1"/>
  <c r="H19" i="1" s="1"/>
  <c r="F19" i="1" a="1"/>
  <c r="F19" i="1" s="1"/>
  <c r="B19" i="1"/>
  <c r="I19" i="1" s="1"/>
  <c r="B19" i="1" a="1"/>
  <c r="H18" i="1" a="1"/>
  <c r="H18" i="1" s="1"/>
  <c r="F18" i="1" a="1"/>
  <c r="F18" i="1" s="1"/>
  <c r="B18" i="1" a="1"/>
  <c r="B18" i="1" s="1"/>
  <c r="I18" i="1" s="1"/>
  <c r="H17" i="1"/>
  <c r="H17" i="1" a="1"/>
  <c r="F17" i="1" a="1"/>
  <c r="F17" i="1" s="1"/>
  <c r="B17" i="1" a="1"/>
  <c r="B17" i="1" s="1"/>
  <c r="I17" i="1" s="1"/>
  <c r="H16" i="1"/>
  <c r="H16" i="1" a="1"/>
  <c r="F16" i="1" a="1"/>
  <c r="F16" i="1" s="1"/>
  <c r="B16" i="1" a="1"/>
  <c r="B16" i="1" s="1"/>
  <c r="I16" i="1" s="1"/>
  <c r="H15" i="1"/>
  <c r="H15" i="1" a="1"/>
  <c r="F15" i="1" a="1"/>
  <c r="F15" i="1" s="1"/>
  <c r="B15" i="1" a="1"/>
  <c r="B15" i="1" s="1"/>
  <c r="I15" i="1" s="1"/>
  <c r="H14" i="1" a="1"/>
  <c r="H14" i="1" s="1"/>
  <c r="F14" i="1" a="1"/>
  <c r="F14" i="1" s="1"/>
  <c r="B14" i="1" a="1"/>
  <c r="B14" i="1" s="1"/>
  <c r="H13" i="1" a="1"/>
  <c r="H13" i="1" s="1"/>
  <c r="F13" i="1"/>
  <c r="F13" i="1" a="1"/>
  <c r="B13" i="1"/>
  <c r="B13" i="1" a="1"/>
  <c r="H12" i="1" a="1"/>
  <c r="H12" i="1" s="1"/>
  <c r="F12" i="1" a="1"/>
  <c r="F12" i="1" s="1"/>
  <c r="B12" i="1"/>
  <c r="B12" i="1" a="1"/>
  <c r="H11" i="1" a="1"/>
  <c r="H11" i="1" s="1"/>
  <c r="F11" i="1" a="1"/>
  <c r="F11" i="1" s="1"/>
  <c r="B11" i="1"/>
  <c r="I11" i="1" s="1"/>
  <c r="B11" i="1" a="1"/>
  <c r="H10" i="1" a="1"/>
  <c r="H10" i="1" s="1"/>
  <c r="F10" i="1" a="1"/>
  <c r="F10" i="1" s="1"/>
  <c r="B10" i="1" a="1"/>
  <c r="B10" i="1" s="1"/>
  <c r="H9" i="1"/>
  <c r="H9" i="1" a="1"/>
  <c r="F9" i="1" a="1"/>
  <c r="F9" i="1" s="1"/>
  <c r="B9" i="1" a="1"/>
  <c r="B9" i="1" s="1"/>
  <c r="I9" i="1" s="1"/>
  <c r="H8" i="1"/>
  <c r="H8" i="1" a="1"/>
  <c r="F8" i="1" a="1"/>
  <c r="F8" i="1" s="1"/>
  <c r="B8" i="1" a="1"/>
  <c r="B8" i="1" s="1"/>
  <c r="I8" i="1" s="1"/>
  <c r="H7" i="1"/>
  <c r="H7" i="1" a="1"/>
  <c r="F7" i="1"/>
  <c r="F7" i="1" a="1"/>
  <c r="B7" i="1" a="1"/>
  <c r="B7" i="1" s="1"/>
  <c r="I7" i="1" s="1"/>
  <c r="H6" i="1" a="1"/>
  <c r="H6" i="1" s="1"/>
  <c r="F6" i="1"/>
  <c r="F6" i="1" a="1"/>
  <c r="B6" i="1" a="1"/>
  <c r="B6" i="1" s="1"/>
  <c r="I6" i="1" s="1"/>
  <c r="H5" i="1" a="1"/>
  <c r="H5" i="1" s="1"/>
  <c r="F5" i="1"/>
  <c r="F5" i="1" a="1"/>
  <c r="B5" i="1"/>
  <c r="B5" i="1" a="1"/>
  <c r="H4" i="1" a="1"/>
  <c r="H4" i="1" s="1"/>
  <c r="F4" i="1" a="1"/>
  <c r="F4" i="1" s="1"/>
  <c r="B4" i="1"/>
  <c r="I4" i="1" s="1"/>
  <c r="B4" i="1" a="1"/>
  <c r="H3" i="1" a="1"/>
  <c r="H3" i="1" s="1"/>
  <c r="F3" i="1" a="1"/>
  <c r="F3" i="1" s="1"/>
  <c r="B3" i="1"/>
  <c r="I3" i="1" s="1"/>
  <c r="B3" i="1" a="1"/>
  <c r="H2" i="1" a="1"/>
  <c r="H2" i="1" s="1"/>
  <c r="F2" i="1" a="1"/>
  <c r="F2" i="1" s="1"/>
  <c r="B2" i="1" a="1"/>
  <c r="B2" i="1" s="1"/>
  <c r="I2" i="1" s="1"/>
  <c r="I55" i="1" l="1"/>
  <c r="I57" i="1"/>
  <c r="I59" i="1"/>
  <c r="I74" i="1"/>
  <c r="I5" i="1"/>
  <c r="I21" i="1"/>
  <c r="I29" i="1"/>
  <c r="I45" i="1"/>
  <c r="I64" i="1"/>
  <c r="I13" i="1"/>
  <c r="I36" i="1"/>
  <c r="I38" i="1"/>
  <c r="I54" i="1"/>
  <c r="I56" i="1"/>
  <c r="I58" i="1"/>
  <c r="I62" i="1"/>
  <c r="I73" i="1"/>
  <c r="I10" i="1"/>
  <c r="I12" i="1"/>
  <c r="I14" i="1"/>
  <c r="I48" i="1"/>
  <c r="I50" i="1"/>
  <c r="I65" i="1"/>
  <c r="I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<sst xmlns="http://schemas.openxmlformats.org/spreadsheetml/2006/main" count="301" uniqueCount="40">
  <si>
    <t>temporada</t>
  </si>
  <si>
    <t xml:space="preserve">codigo </t>
  </si>
  <si>
    <t>nombre producto</t>
  </si>
  <si>
    <t>rubro</t>
  </si>
  <si>
    <t>color</t>
  </si>
  <si>
    <t>codigo color</t>
  </si>
  <si>
    <t>talle</t>
  </si>
  <si>
    <t>codigo talle</t>
  </si>
  <si>
    <t>codigo2</t>
  </si>
  <si>
    <t>Buzo Dvo. Analia</t>
  </si>
  <si>
    <t>Buzo Deportivo</t>
  </si>
  <si>
    <t>Nude</t>
  </si>
  <si>
    <t>XL</t>
  </si>
  <si>
    <t>L</t>
  </si>
  <si>
    <t>M</t>
  </si>
  <si>
    <t>S</t>
  </si>
  <si>
    <t>Off White</t>
  </si>
  <si>
    <t>Vestido Camisero Cruz</t>
  </si>
  <si>
    <t>Vestidos cortos</t>
  </si>
  <si>
    <t>Rojo</t>
  </si>
  <si>
    <t>Blanco</t>
  </si>
  <si>
    <t>Pantalon Gianina</t>
  </si>
  <si>
    <t>Pantalones Livianos</t>
  </si>
  <si>
    <t>Celeste</t>
  </si>
  <si>
    <t>XS</t>
  </si>
  <si>
    <t>Verde</t>
  </si>
  <si>
    <t>Beige</t>
  </si>
  <si>
    <t>Gris Topo</t>
  </si>
  <si>
    <t>Pantalon Isabella</t>
  </si>
  <si>
    <t>Camel</t>
  </si>
  <si>
    <t>Negro</t>
  </si>
  <si>
    <t>Pantalon Gaia</t>
  </si>
  <si>
    <t>Verde Menta</t>
  </si>
  <si>
    <t>Ladrillo</t>
  </si>
  <si>
    <t>Lila</t>
  </si>
  <si>
    <t>Pantalon Jenny</t>
  </si>
  <si>
    <t>Camisa Irina</t>
  </si>
  <si>
    <t>camisa</t>
  </si>
  <si>
    <t>Maiz</t>
  </si>
  <si>
    <t>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</si>
</sst>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85725</xdr:colOff>
      <xdr:row>77</xdr:row>
      <xdr:rowOff>95250</xdr:rowOff>
    </xdr:from>
    <xdr:to>
      <xdr:col>14</xdr:col>
      <xdr:colOff>400223</xdr:colOff>
      <xdr:row>82</xdr:row>
      <xdr:rowOff>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59865C-1DA1-45B5-B6F9-ACB376C61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8400" y="14030325"/>
          <a:ext cx="3365673" cy="809666"/>
        </a:xfrm>
        <a:prstGeom prst="rect">
          <a:avLst/>
        </a:prstGeom>
      </xdr:spPr>
    </xdr:pic>
    <xdr:clientData/>
  </xdr:twoCellAnchor>
  <xdr:twoCellAnchor editAs="oneCell">
    <xdr:from>
      <xdr:col>15</xdr:col>
      <xdr:colOff>219075</xdr:colOff>
      <xdr:row>78</xdr:row>
      <xdr:rowOff>133350</xdr:rowOff>
    </xdr:from>
    <xdr:to>
      <xdr:col>18</xdr:col>
      <xdr:colOff>571635</xdr:colOff>
      <xdr:row>80</xdr:row>
      <xdr:rowOff>158770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54428C-689B-405B-A42F-761C62BF3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31750" y="14249400"/>
          <a:ext cx="2641735" cy="39054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83</xdr:row>
      <xdr:rowOff>66675</xdr:rowOff>
    </xdr:from>
    <xdr:to>
      <xdr:col>13</xdr:col>
      <xdr:colOff>63552</xdr:colOff>
      <xdr:row>85</xdr:row>
      <xdr:rowOff>95270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FFB325A-5758-494D-8DFF-EB50899D3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8400" y="15084425"/>
          <a:ext cx="1000177" cy="393720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</xdr:colOff>
      <xdr:row>83</xdr:row>
      <xdr:rowOff>95250</xdr:rowOff>
    </xdr:from>
    <xdr:to>
      <xdr:col>18</xdr:col>
      <xdr:colOff>673205</xdr:colOff>
      <xdr:row>87</xdr:row>
      <xdr:rowOff>28609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FE02E25-A590-4B98-B859-6556988AA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36600" y="15116175"/>
          <a:ext cx="2041630" cy="6540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trav\OneDrive\Escritorio\Nueva%20carpeta%20(2)\Codificador%20de%20productos%20-%20testing.xlsm" TargetMode="External"/><Relationship Id="rId1" Type="http://schemas.openxmlformats.org/officeDocument/2006/relationships/externalLinkPath" Target="Codificador%20de%20productos%20-%20test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Hoja1"/>
      <sheetName val="TablaProductos"/>
      <sheetName val="CreateForm"/>
      <sheetName val="TablaTalles"/>
      <sheetName val="CreateForm(talle)"/>
      <sheetName val="Hoja2"/>
      <sheetName val="Hoja3"/>
    </sheetNames>
    <sheetDataSet>
      <sheetData sheetId="0">
        <row r="2">
          <cell r="E2" t="str">
            <v>03</v>
          </cell>
          <cell r="F2" t="str">
            <v>XS</v>
          </cell>
          <cell r="G2" t="str">
            <v>01</v>
          </cell>
          <cell r="H2" t="str">
            <v>Negro</v>
          </cell>
        </row>
        <row r="3">
          <cell r="E3" t="str">
            <v>04</v>
          </cell>
          <cell r="F3" t="str">
            <v>S</v>
          </cell>
          <cell r="G3" t="str">
            <v>02</v>
          </cell>
          <cell r="H3" t="str">
            <v>Gris</v>
          </cell>
        </row>
        <row r="4">
          <cell r="E4" t="str">
            <v>05</v>
          </cell>
          <cell r="F4" t="str">
            <v>M</v>
          </cell>
          <cell r="G4" t="str">
            <v>03</v>
          </cell>
          <cell r="H4" t="str">
            <v>Grafito</v>
          </cell>
        </row>
        <row r="5">
          <cell r="E5" t="str">
            <v>06</v>
          </cell>
          <cell r="F5" t="str">
            <v>L</v>
          </cell>
          <cell r="G5" t="str">
            <v>04</v>
          </cell>
          <cell r="H5" t="str">
            <v>Gris Claro</v>
          </cell>
        </row>
        <row r="6">
          <cell r="E6" t="str">
            <v>07</v>
          </cell>
          <cell r="F6" t="str">
            <v>XL</v>
          </cell>
          <cell r="G6" t="str">
            <v>05</v>
          </cell>
          <cell r="H6" t="str">
            <v>Gris Medio</v>
          </cell>
        </row>
        <row r="7">
          <cell r="G7" t="str">
            <v>06</v>
          </cell>
          <cell r="H7" t="str">
            <v>Gris Topo</v>
          </cell>
        </row>
        <row r="8">
          <cell r="G8">
            <v>10</v>
          </cell>
          <cell r="H8" t="str">
            <v>Blanco</v>
          </cell>
        </row>
        <row r="9">
          <cell r="G9">
            <v>11</v>
          </cell>
          <cell r="H9" t="str">
            <v>Crudo</v>
          </cell>
        </row>
        <row r="10">
          <cell r="G10">
            <v>12</v>
          </cell>
          <cell r="H10" t="str">
            <v>Natural</v>
          </cell>
        </row>
        <row r="11">
          <cell r="G11">
            <v>13</v>
          </cell>
          <cell r="H11" t="str">
            <v>Off White</v>
          </cell>
        </row>
        <row r="12">
          <cell r="G12">
            <v>14</v>
          </cell>
          <cell r="H12" t="str">
            <v>Beige</v>
          </cell>
        </row>
        <row r="13">
          <cell r="G13">
            <v>15</v>
          </cell>
          <cell r="H13" t="str">
            <v>Arena</v>
          </cell>
        </row>
        <row r="14">
          <cell r="G14">
            <v>16</v>
          </cell>
          <cell r="H14" t="str">
            <v>Camel</v>
          </cell>
        </row>
        <row r="15">
          <cell r="G15">
            <v>17</v>
          </cell>
          <cell r="H15" t="str">
            <v>Suela</v>
          </cell>
        </row>
        <row r="16">
          <cell r="G16">
            <v>18</v>
          </cell>
          <cell r="H16" t="str">
            <v>Ocre</v>
          </cell>
        </row>
        <row r="17">
          <cell r="G17">
            <v>19</v>
          </cell>
          <cell r="H17" t="str">
            <v>Biscotti</v>
          </cell>
        </row>
        <row r="18">
          <cell r="G18">
            <v>20</v>
          </cell>
          <cell r="H18" t="str">
            <v>Amarillo</v>
          </cell>
        </row>
        <row r="19">
          <cell r="G19">
            <v>21</v>
          </cell>
          <cell r="H19" t="str">
            <v>Vainilla</v>
          </cell>
        </row>
        <row r="20">
          <cell r="G20">
            <v>22</v>
          </cell>
          <cell r="H20" t="str">
            <v>Lima</v>
          </cell>
        </row>
        <row r="21">
          <cell r="G21">
            <v>23</v>
          </cell>
          <cell r="H21" t="str">
            <v>Mostaza</v>
          </cell>
        </row>
        <row r="22">
          <cell r="G22">
            <v>24</v>
          </cell>
          <cell r="H22" t="str">
            <v>Maiz</v>
          </cell>
        </row>
        <row r="23">
          <cell r="G23">
            <v>25</v>
          </cell>
        </row>
        <row r="24">
          <cell r="G24">
            <v>30</v>
          </cell>
          <cell r="H24" t="str">
            <v>Naranja</v>
          </cell>
        </row>
        <row r="25">
          <cell r="G25">
            <v>31</v>
          </cell>
          <cell r="H25" t="str">
            <v>Durazno</v>
          </cell>
        </row>
        <row r="26">
          <cell r="G26">
            <v>32</v>
          </cell>
          <cell r="H26" t="str">
            <v>Nude</v>
          </cell>
        </row>
        <row r="27">
          <cell r="G27">
            <v>33</v>
          </cell>
          <cell r="H27" t="str">
            <v>Coral</v>
          </cell>
        </row>
        <row r="28">
          <cell r="G28">
            <v>34</v>
          </cell>
          <cell r="H28" t="str">
            <v>Terracota</v>
          </cell>
        </row>
        <row r="29">
          <cell r="G29">
            <v>35</v>
          </cell>
          <cell r="H29" t="str">
            <v>Marron</v>
          </cell>
        </row>
        <row r="30">
          <cell r="G30">
            <v>36</v>
          </cell>
          <cell r="H30" t="str">
            <v>Chocolate</v>
          </cell>
        </row>
        <row r="31">
          <cell r="G31">
            <v>37</v>
          </cell>
          <cell r="H31" t="str">
            <v>Vison</v>
          </cell>
        </row>
        <row r="32">
          <cell r="G32">
            <v>38</v>
          </cell>
          <cell r="H32" t="str">
            <v>Habano</v>
          </cell>
        </row>
        <row r="33">
          <cell r="G33">
            <v>39</v>
          </cell>
          <cell r="H33" t="str">
            <v>Ladrillo</v>
          </cell>
        </row>
        <row r="34">
          <cell r="G34">
            <v>40</v>
          </cell>
          <cell r="H34" t="str">
            <v>Rojo</v>
          </cell>
        </row>
        <row r="35">
          <cell r="G35">
            <v>41</v>
          </cell>
          <cell r="H35" t="str">
            <v>Rosa Viejo</v>
          </cell>
        </row>
        <row r="36">
          <cell r="G36">
            <v>42</v>
          </cell>
          <cell r="H36" t="str">
            <v>Salmon</v>
          </cell>
        </row>
        <row r="37">
          <cell r="G37">
            <v>43</v>
          </cell>
          <cell r="H37" t="str">
            <v>Rosa</v>
          </cell>
        </row>
        <row r="38">
          <cell r="G38">
            <v>44</v>
          </cell>
          <cell r="H38" t="str">
            <v>Chicle</v>
          </cell>
        </row>
        <row r="39">
          <cell r="G39">
            <v>45</v>
          </cell>
          <cell r="H39" t="str">
            <v>Fucsia</v>
          </cell>
        </row>
        <row r="40">
          <cell r="G40">
            <v>46</v>
          </cell>
          <cell r="H40" t="str">
            <v>Frutilla</v>
          </cell>
        </row>
        <row r="41">
          <cell r="G41">
            <v>47</v>
          </cell>
          <cell r="H41" t="str">
            <v>Bordo</v>
          </cell>
        </row>
        <row r="42">
          <cell r="G42">
            <v>48</v>
          </cell>
        </row>
        <row r="43">
          <cell r="G43">
            <v>49</v>
          </cell>
        </row>
        <row r="44">
          <cell r="G44">
            <v>50</v>
          </cell>
          <cell r="H44" t="str">
            <v>Azul</v>
          </cell>
        </row>
        <row r="45">
          <cell r="G45">
            <v>51</v>
          </cell>
          <cell r="H45" t="str">
            <v>Celeste</v>
          </cell>
        </row>
        <row r="46">
          <cell r="G46">
            <v>52</v>
          </cell>
          <cell r="H46" t="str">
            <v>Aero</v>
          </cell>
        </row>
        <row r="47">
          <cell r="G47">
            <v>53</v>
          </cell>
          <cell r="H47" t="str">
            <v>Turquesa</v>
          </cell>
        </row>
        <row r="48">
          <cell r="G48">
            <v>54</v>
          </cell>
          <cell r="H48" t="str">
            <v>Francia</v>
          </cell>
        </row>
        <row r="49">
          <cell r="G49">
            <v>55</v>
          </cell>
          <cell r="H49" t="str">
            <v>Petroleo</v>
          </cell>
        </row>
        <row r="50">
          <cell r="G50">
            <v>56</v>
          </cell>
          <cell r="H50" t="str">
            <v>Marino</v>
          </cell>
        </row>
        <row r="51">
          <cell r="G51">
            <v>57</v>
          </cell>
        </row>
        <row r="52">
          <cell r="G52">
            <v>60</v>
          </cell>
          <cell r="H52" t="str">
            <v>Violeta</v>
          </cell>
        </row>
        <row r="53">
          <cell r="G53">
            <v>61</v>
          </cell>
          <cell r="H53" t="str">
            <v>Lila</v>
          </cell>
        </row>
        <row r="54">
          <cell r="G54">
            <v>62</v>
          </cell>
          <cell r="H54" t="str">
            <v>Orquidea</v>
          </cell>
        </row>
        <row r="55">
          <cell r="G55">
            <v>63</v>
          </cell>
          <cell r="H55" t="str">
            <v>Purpura</v>
          </cell>
        </row>
        <row r="56">
          <cell r="G56">
            <v>64</v>
          </cell>
          <cell r="H56" t="str">
            <v>Morado</v>
          </cell>
        </row>
        <row r="57">
          <cell r="G57">
            <v>65</v>
          </cell>
        </row>
        <row r="58">
          <cell r="G58">
            <v>66</v>
          </cell>
        </row>
        <row r="59">
          <cell r="G59">
            <v>70</v>
          </cell>
          <cell r="H59" t="str">
            <v>Verde</v>
          </cell>
        </row>
        <row r="60">
          <cell r="G60">
            <v>71</v>
          </cell>
          <cell r="H60" t="str">
            <v>Verde Seco</v>
          </cell>
        </row>
        <row r="61">
          <cell r="G61">
            <v>72</v>
          </cell>
          <cell r="H61" t="str">
            <v>Pistacho</v>
          </cell>
        </row>
        <row r="62">
          <cell r="G62">
            <v>73</v>
          </cell>
          <cell r="H62" t="str">
            <v>Verde Menta</v>
          </cell>
        </row>
        <row r="63">
          <cell r="G63">
            <v>74</v>
          </cell>
          <cell r="H63" t="str">
            <v>Esmeralda</v>
          </cell>
        </row>
        <row r="64">
          <cell r="G64">
            <v>75</v>
          </cell>
          <cell r="H64" t="str">
            <v>Militar</v>
          </cell>
        </row>
        <row r="65">
          <cell r="G65">
            <v>76</v>
          </cell>
          <cell r="H65" t="str">
            <v>Oliva</v>
          </cell>
        </row>
        <row r="66">
          <cell r="G66">
            <v>77</v>
          </cell>
        </row>
        <row r="67">
          <cell r="G67">
            <v>78</v>
          </cell>
        </row>
        <row r="68">
          <cell r="G68">
            <v>81</v>
          </cell>
          <cell r="H68" t="str">
            <v>Oro</v>
          </cell>
        </row>
      </sheetData>
      <sheetData sheetId="1"/>
      <sheetData sheetId="2">
        <row r="2">
          <cell r="B2" t="str">
            <v>342401</v>
          </cell>
          <cell r="E2" t="str">
            <v>Camisa Irina</v>
          </cell>
        </row>
        <row r="3">
          <cell r="B3" t="str">
            <v>340304</v>
          </cell>
          <cell r="E3" t="str">
            <v>Pantalon Isabella</v>
          </cell>
        </row>
        <row r="4">
          <cell r="B4" t="str">
            <v>340303</v>
          </cell>
          <cell r="E4" t="str">
            <v>Pantalon Gianina</v>
          </cell>
        </row>
        <row r="5">
          <cell r="B5" t="str">
            <v>340302</v>
          </cell>
          <cell r="E5" t="str">
            <v>Pantalon Jenny</v>
          </cell>
        </row>
        <row r="6">
          <cell r="B6" t="str">
            <v>340301</v>
          </cell>
          <cell r="E6" t="str">
            <v>Pantalon Gaia</v>
          </cell>
        </row>
        <row r="7">
          <cell r="B7" t="str">
            <v>342701</v>
          </cell>
          <cell r="E7" t="str">
            <v>Vestido Camisero Cruz</v>
          </cell>
        </row>
        <row r="8">
          <cell r="B8" t="str">
            <v>346301</v>
          </cell>
          <cell r="E8" t="str">
            <v>Buzo Dvo. Analia</v>
          </cell>
        </row>
        <row r="9">
          <cell r="B9" t="e">
            <v>#N/A</v>
          </cell>
          <cell r="E9">
            <v>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7AEDC-EB65-48C5-85D5-FDD07BF92E2B}" name="Tabla2" displayName="Tabla2" ref="A1:I75" totalsRowShown="0">
  <tableColumns count="9">
    <tableColumn id="1" xr3:uid="{2FFCD2A8-301B-4087-9F0A-FBB28C20D562}" name="temporada"/>
    <tableColumn id="2" xr3:uid="{820B12B9-A661-439E-BD4D-1C8CB39D126E}" name="codigo " dataDxfId="3">
      <calculatedColumnFormula array="1">+_xlfn.IFS(ISNUMBER(MATCH(C2,[1]TablaProductos!$E$2:$E$9991,0)),INDEX([1]TablaProductos!$B$2:$B$9991,MATCH(C2,[1]TablaProductos!$E$2:$E$9991,0)))</calculatedColumnFormula>
    </tableColumn>
    <tableColumn id="5" xr3:uid="{74B6F34C-FC99-423D-8FD1-1C381B07D686}" name="nombre producto"/>
    <tableColumn id="6" xr3:uid="{6358B7C4-A08C-470E-B449-762A6989B2AB}" name="rubro"/>
    <tableColumn id="7" xr3:uid="{DDAEA98D-470C-4EFB-B1FD-BC3FED23E32A}" name="color"/>
    <tableColumn id="8" xr3:uid="{D75B5E1E-1924-41C2-831E-E199F0268A25}" name="codigo color" dataDxfId="2">
      <calculatedColumnFormula array="1">_xlfn.IFS(
  ISNUMBER(MATCH(E2, [1]RawData!$H$2:$H$68, 0)),
  INDEX([1]RawData!$G$2:$G$68, MATCH(E2, [1]RawData!$H$2:$H$68, 0))
)</calculatedColumnFormula>
    </tableColumn>
    <tableColumn id="9" xr3:uid="{E0224410-91C4-43CF-87FD-A33C7939FD68}" name="talle"/>
    <tableColumn id="10" xr3:uid="{C1AAA89B-50EF-4249-ACC6-A44BE83B3A16}" name="codigo talle" dataDxfId="1">
      <calculatedColumnFormula array="1">_xlfn.IFS(ISNUMBER(MATCH(G2,[1]RawData!$F$2:$F$6,0)),INDEX([1]RawData!$E$2:$E$6,MATCH(G2,[1]RawData!$F$2:$F$6,0)))</calculatedColumnFormula>
    </tableColumn>
    <tableColumn id="11" xr3:uid="{E630D9AC-D234-4317-B45F-AC1675E975F0}" name="codigo2" dataDxfId="0">
      <calculatedColumnFormula>+_xlfn.CONCAT(Tabla2[[#This Row],[codigo ]],Tabla2[[#This Row],[codigo color]],Tabla2[[#This Row],[codigo talle]])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B804-2ADE-4843-A189-4BFEFC6529E8}">
  <sheetPr codeName="Hoja4"/>
  <dimension ref="A1:I75"/>
  <sheetViews>
    <sheetView tabSelected="1" zoomScale="108" zoomScaleNormal="108" workbookViewId="0">
      <selection activeCell="J4" sqref="J4"/>
    </sheetView>
  </sheetViews>
  <sheetFormatPr baseColWidth="10" defaultRowHeight="14.5" x14ac:dyDescent="0.35"/>
  <cols>
    <col min="1" max="1" width="11.26953125" bestFit="1" customWidth="1"/>
    <col min="2" max="2" width="12.7265625" customWidth="1"/>
    <col min="3" max="3" width="15.81640625" bestFit="1" customWidth="1"/>
    <col min="8" max="8" width="19.36328125" bestFit="1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34</v>
      </c>
      <c r="B2" s="1" t="str" cm="1">
        <f t="array" ref="B2">+_xlfn.IFS(ISNUMBER(MATCH(C2,[1]TablaProductos!$E$2:$E$9991,0)),INDEX([1]TablaProductos!$B$2:$B$9991,MATCH(C2,[1]TablaProductos!$E$2:$E$9991,0)))</f>
        <v>346301</v>
      </c>
      <c r="C2" t="s">
        <v>9</v>
      </c>
      <c r="D2" t="s">
        <v>10</v>
      </c>
      <c r="E2" t="s">
        <v>11</v>
      </c>
      <c r="F2" cm="1">
        <f t="array" ref="F2">_xlfn.IFS(
  ISNUMBER(MATCH(E2, [1]RawData!$H$2:$H$68, 0)),
  INDEX([1]RawData!$G$2:$G$68, MATCH(E2, [1]RawData!$H$2:$H$68, 0))
)</f>
        <v>32</v>
      </c>
      <c r="G2" t="s">
        <v>12</v>
      </c>
      <c r="H2" t="str" cm="1">
        <f t="array" ref="H2">_xlfn.IFS(ISNUMBER(MATCH(G2,[1]RawData!$F$2:$F$6,0)),INDEX([1]RawData!$E$2:$E$6,MATCH(G2,[1]RawData!$F$2:$F$6,0)))</f>
        <v>07</v>
      </c>
      <c r="I2" t="str">
        <f>+_xlfn.CONCAT(Tabla2[[#This Row],[codigo ]],Tabla2[[#This Row],[codigo color]],Tabla2[[#This Row],[codigo talle]])</f>
        <v>3463013207</v>
      </c>
    </row>
    <row r="3" spans="1:9" x14ac:dyDescent="0.35">
      <c r="A3">
        <v>34</v>
      </c>
      <c r="B3" s="1" t="str" cm="1">
        <f t="array" ref="B3">+_xlfn.IFS(ISNUMBER(MATCH(C3,[1]TablaProductos!$E$2:$E$9991,0)),INDEX([1]TablaProductos!$B$2:$B$9991,MATCH(C3,[1]TablaProductos!$E$2:$E$9991,0)))</f>
        <v>346301</v>
      </c>
      <c r="C3" t="s">
        <v>9</v>
      </c>
      <c r="D3" t="s">
        <v>10</v>
      </c>
      <c r="E3" t="s">
        <v>11</v>
      </c>
      <c r="F3" cm="1">
        <f t="array" ref="F3">_xlfn.IFS(
  ISNUMBER(MATCH(E3, [1]RawData!$H$2:$H$68, 0)),
  INDEX([1]RawData!$G$2:$G$68, MATCH(E3, [1]RawData!$H$2:$H$68, 0))
)</f>
        <v>32</v>
      </c>
      <c r="G3" t="s">
        <v>13</v>
      </c>
      <c r="H3" t="str" cm="1">
        <f t="array" ref="H3">_xlfn.IFS(ISNUMBER(MATCH(G3,[1]RawData!$F$2:$F$6,0)),INDEX([1]RawData!$E$2:$E$6,MATCH(G3,[1]RawData!$F$2:$F$6,0)))</f>
        <v>06</v>
      </c>
      <c r="I3" t="str">
        <f>+_xlfn.CONCAT(Tabla2[[#This Row],[codigo ]],Tabla2[[#This Row],[codigo color]],Tabla2[[#This Row],[codigo talle]])</f>
        <v>3463013206</v>
      </c>
    </row>
    <row r="4" spans="1:9" x14ac:dyDescent="0.35">
      <c r="A4">
        <v>34</v>
      </c>
      <c r="B4" s="1" t="str" cm="1">
        <f t="array" ref="B4">+_xlfn.IFS(ISNUMBER(MATCH(C4,[1]TablaProductos!$E$2:$E$9991,0)),INDEX([1]TablaProductos!$B$2:$B$9991,MATCH(C4,[1]TablaProductos!$E$2:$E$9991,0)))</f>
        <v>346301</v>
      </c>
      <c r="C4" t="s">
        <v>9</v>
      </c>
      <c r="D4" t="s">
        <v>10</v>
      </c>
      <c r="E4" t="s">
        <v>11</v>
      </c>
      <c r="F4" cm="1">
        <f t="array" ref="F4">_xlfn.IFS(
  ISNUMBER(MATCH(E4, [1]RawData!$H$2:$H$68, 0)),
  INDEX([1]RawData!$G$2:$G$68, MATCH(E4, [1]RawData!$H$2:$H$68, 0))
)</f>
        <v>32</v>
      </c>
      <c r="G4" t="s">
        <v>14</v>
      </c>
      <c r="H4" t="str" cm="1">
        <f t="array" ref="H4">_xlfn.IFS(ISNUMBER(MATCH(G4,[1]RawData!$F$2:$F$6,0)),INDEX([1]RawData!$E$2:$E$6,MATCH(G4,[1]RawData!$F$2:$F$6,0)))</f>
        <v>05</v>
      </c>
      <c r="I4" t="str">
        <f>+_xlfn.CONCAT(Tabla2[[#This Row],[codigo ]],Tabla2[[#This Row],[codigo color]],Tabla2[[#This Row],[codigo talle]])</f>
        <v>3463013205</v>
      </c>
    </row>
    <row r="5" spans="1:9" x14ac:dyDescent="0.35">
      <c r="A5">
        <v>34</v>
      </c>
      <c r="B5" s="1" t="str" cm="1">
        <f t="array" ref="B5">+_xlfn.IFS(ISNUMBER(MATCH(C5,[1]TablaProductos!$E$2:$E$9991,0)),INDEX([1]TablaProductos!$B$2:$B$9991,MATCH(C5,[1]TablaProductos!$E$2:$E$9991,0)))</f>
        <v>346301</v>
      </c>
      <c r="C5" t="s">
        <v>9</v>
      </c>
      <c r="D5" t="s">
        <v>10</v>
      </c>
      <c r="E5" t="s">
        <v>11</v>
      </c>
      <c r="F5" cm="1">
        <f t="array" ref="F5">_xlfn.IFS(
  ISNUMBER(MATCH(E5, [1]RawData!$H$2:$H$68, 0)),
  INDEX([1]RawData!$G$2:$G$68, MATCH(E5, [1]RawData!$H$2:$H$68, 0))
)</f>
        <v>32</v>
      </c>
      <c r="G5" t="s">
        <v>15</v>
      </c>
      <c r="H5" t="str" cm="1">
        <f t="array" ref="H5">_xlfn.IFS(ISNUMBER(MATCH(G5,[1]RawData!$F$2:$F$6,0)),INDEX([1]RawData!$E$2:$E$6,MATCH(G5,[1]RawData!$F$2:$F$6,0)))</f>
        <v>04</v>
      </c>
      <c r="I5" t="str">
        <f>+_xlfn.CONCAT(Tabla2[[#This Row],[codigo ]],Tabla2[[#This Row],[codigo color]],Tabla2[[#This Row],[codigo talle]])</f>
        <v>3463013204</v>
      </c>
    </row>
    <row r="6" spans="1:9" x14ac:dyDescent="0.35">
      <c r="A6">
        <v>34</v>
      </c>
      <c r="B6" s="1" t="str" cm="1">
        <f t="array" ref="B6">+_xlfn.IFS(ISNUMBER(MATCH(C6,[1]TablaProductos!$E$2:$E$9991,0)),INDEX([1]TablaProductos!$B$2:$B$9991,MATCH(C6,[1]TablaProductos!$E$2:$E$9991,0)))</f>
        <v>346301</v>
      </c>
      <c r="C6" t="s">
        <v>9</v>
      </c>
      <c r="D6" t="s">
        <v>10</v>
      </c>
      <c r="E6" t="s">
        <v>16</v>
      </c>
      <c r="F6" cm="1">
        <f t="array" ref="F6">_xlfn.IFS(
  ISNUMBER(MATCH(E6, [1]RawData!$H$2:$H$68, 0)),
  INDEX([1]RawData!$G$2:$G$68, MATCH(E6, [1]RawData!$H$2:$H$68, 0))
)</f>
        <v>13</v>
      </c>
      <c r="G6" t="s">
        <v>12</v>
      </c>
      <c r="H6" t="str" cm="1">
        <f t="array" ref="H6">_xlfn.IFS(ISNUMBER(MATCH(G6,[1]RawData!$F$2:$F$6,0)),INDEX([1]RawData!$E$2:$E$6,MATCH(G6,[1]RawData!$F$2:$F$6,0)))</f>
        <v>07</v>
      </c>
      <c r="I6" t="str">
        <f>+_xlfn.CONCAT(Tabla2[[#This Row],[codigo ]],Tabla2[[#This Row],[codigo color]],Tabla2[[#This Row],[codigo talle]])</f>
        <v>3463011307</v>
      </c>
    </row>
    <row r="7" spans="1:9" x14ac:dyDescent="0.35">
      <c r="A7">
        <v>34</v>
      </c>
      <c r="B7" s="1" t="str" cm="1">
        <f t="array" ref="B7">+_xlfn.IFS(ISNUMBER(MATCH(C7,[1]TablaProductos!$E$2:$E$9991,0)),INDEX([1]TablaProductos!$B$2:$B$9991,MATCH(C7,[1]TablaProductos!$E$2:$E$9991,0)))</f>
        <v>346301</v>
      </c>
      <c r="C7" t="s">
        <v>9</v>
      </c>
      <c r="D7" t="s">
        <v>10</v>
      </c>
      <c r="E7" t="s">
        <v>16</v>
      </c>
      <c r="F7" cm="1">
        <f t="array" ref="F7">_xlfn.IFS(
  ISNUMBER(MATCH(E7, [1]RawData!$H$2:$H$68, 0)),
  INDEX([1]RawData!$G$2:$G$68, MATCH(E7, [1]RawData!$H$2:$H$68, 0))
)</f>
        <v>13</v>
      </c>
      <c r="G7" t="s">
        <v>13</v>
      </c>
      <c r="H7" t="str" cm="1">
        <f t="array" ref="H7">_xlfn.IFS(ISNUMBER(MATCH(G7,[1]RawData!$F$2:$F$6,0)),INDEX([1]RawData!$E$2:$E$6,MATCH(G7,[1]RawData!$F$2:$F$6,0)))</f>
        <v>06</v>
      </c>
      <c r="I7" t="str">
        <f>+_xlfn.CONCAT(Tabla2[[#This Row],[codigo ]],Tabla2[[#This Row],[codigo color]],Tabla2[[#This Row],[codigo talle]])</f>
        <v>3463011306</v>
      </c>
    </row>
    <row r="8" spans="1:9" x14ac:dyDescent="0.35">
      <c r="A8">
        <v>34</v>
      </c>
      <c r="B8" s="1" t="str" cm="1">
        <f t="array" ref="B8">+_xlfn.IFS(ISNUMBER(MATCH(C8,[1]TablaProductos!$E$2:$E$9991,0)),INDEX([1]TablaProductos!$B$2:$B$9991,MATCH(C8,[1]TablaProductos!$E$2:$E$9991,0)))</f>
        <v>346301</v>
      </c>
      <c r="C8" t="s">
        <v>9</v>
      </c>
      <c r="D8" t="s">
        <v>10</v>
      </c>
      <c r="E8" t="s">
        <v>16</v>
      </c>
      <c r="F8" cm="1">
        <f t="array" ref="F8">_xlfn.IFS(
  ISNUMBER(MATCH(E8, [1]RawData!$H$2:$H$68, 0)),
  INDEX([1]RawData!$G$2:$G$68, MATCH(E8, [1]RawData!$H$2:$H$68, 0))
)</f>
        <v>13</v>
      </c>
      <c r="G8" t="s">
        <v>14</v>
      </c>
      <c r="H8" t="str" cm="1">
        <f t="array" ref="H8">_xlfn.IFS(ISNUMBER(MATCH(G8,[1]RawData!$F$2:$F$6,0)),INDEX([1]RawData!$E$2:$E$6,MATCH(G8,[1]RawData!$F$2:$F$6,0)))</f>
        <v>05</v>
      </c>
      <c r="I8" t="str">
        <f>+_xlfn.CONCAT(Tabla2[[#This Row],[codigo ]],Tabla2[[#This Row],[codigo color]],Tabla2[[#This Row],[codigo talle]])</f>
        <v>3463011305</v>
      </c>
    </row>
    <row r="9" spans="1:9" x14ac:dyDescent="0.35">
      <c r="A9">
        <v>34</v>
      </c>
      <c r="B9" s="1" t="str" cm="1">
        <f t="array" ref="B9">+_xlfn.IFS(ISNUMBER(MATCH(C9,[1]TablaProductos!$E$2:$E$9991,0)),INDEX([1]TablaProductos!$B$2:$B$9991,MATCH(C9,[1]TablaProductos!$E$2:$E$9991,0)))</f>
        <v>346301</v>
      </c>
      <c r="C9" t="s">
        <v>9</v>
      </c>
      <c r="D9" t="s">
        <v>10</v>
      </c>
      <c r="E9" t="s">
        <v>16</v>
      </c>
      <c r="F9" cm="1">
        <f t="array" ref="F9">_xlfn.IFS(
  ISNUMBER(MATCH(E9, [1]RawData!$H$2:$H$68, 0)),
  INDEX([1]RawData!$G$2:$G$68, MATCH(E9, [1]RawData!$H$2:$H$68, 0))
)</f>
        <v>13</v>
      </c>
      <c r="G9" t="s">
        <v>15</v>
      </c>
      <c r="H9" t="str" cm="1">
        <f t="array" ref="H9">_xlfn.IFS(ISNUMBER(MATCH(G9,[1]RawData!$F$2:$F$6,0)),INDEX([1]RawData!$E$2:$E$6,MATCH(G9,[1]RawData!$F$2:$F$6,0)))</f>
        <v>04</v>
      </c>
      <c r="I9" t="str">
        <f>+_xlfn.CONCAT(Tabla2[[#This Row],[codigo ]],Tabla2[[#This Row],[codigo color]],Tabla2[[#This Row],[codigo talle]])</f>
        <v>3463011304</v>
      </c>
    </row>
    <row r="10" spans="1:9" x14ac:dyDescent="0.35">
      <c r="A10">
        <v>34</v>
      </c>
      <c r="B10" s="1" t="str" cm="1">
        <f t="array" ref="B10">+_xlfn.IFS(ISNUMBER(MATCH(C10,[1]TablaProductos!$E$2:$E$9991,0)),INDEX([1]TablaProductos!$B$2:$B$9991,MATCH(C10,[1]TablaProductos!$E$2:$E$9991,0)))</f>
        <v>342701</v>
      </c>
      <c r="C10" t="s">
        <v>17</v>
      </c>
      <c r="D10" t="s">
        <v>18</v>
      </c>
      <c r="E10" t="s">
        <v>19</v>
      </c>
      <c r="F10" cm="1">
        <f t="array" ref="F10">_xlfn.IFS(
  ISNUMBER(MATCH(E10, [1]RawData!$H$2:$H$68, 0)),
  INDEX([1]RawData!$G$2:$G$68, MATCH(E10, [1]RawData!$H$2:$H$68, 0))
)</f>
        <v>40</v>
      </c>
      <c r="G10" t="s">
        <v>12</v>
      </c>
      <c r="H10" t="str" cm="1">
        <f t="array" ref="H10">_xlfn.IFS(ISNUMBER(MATCH(G10,[1]RawData!$F$2:$F$6,0)),INDEX([1]RawData!$E$2:$E$6,MATCH(G10,[1]RawData!$F$2:$F$6,0)))</f>
        <v>07</v>
      </c>
      <c r="I10" t="str">
        <f>+_xlfn.CONCAT(Tabla2[[#This Row],[codigo ]],Tabla2[[#This Row],[codigo color]],Tabla2[[#This Row],[codigo talle]])</f>
        <v>3427014007</v>
      </c>
    </row>
    <row r="11" spans="1:9" x14ac:dyDescent="0.35">
      <c r="A11">
        <v>34</v>
      </c>
      <c r="B11" s="1" t="str" cm="1">
        <f t="array" ref="B11">+_xlfn.IFS(ISNUMBER(MATCH(C11,[1]TablaProductos!$E$2:$E$9991,0)),INDEX([1]TablaProductos!$B$2:$B$9991,MATCH(C11,[1]TablaProductos!$E$2:$E$9991,0)))</f>
        <v>342701</v>
      </c>
      <c r="C11" t="s">
        <v>17</v>
      </c>
      <c r="D11" t="s">
        <v>18</v>
      </c>
      <c r="E11" t="s">
        <v>19</v>
      </c>
      <c r="F11" cm="1">
        <f t="array" ref="F11">_xlfn.IFS(
  ISNUMBER(MATCH(E11, [1]RawData!$H$2:$H$68, 0)),
  INDEX([1]RawData!$G$2:$G$68, MATCH(E11, [1]RawData!$H$2:$H$68, 0))
)</f>
        <v>40</v>
      </c>
      <c r="G11" t="s">
        <v>13</v>
      </c>
      <c r="H11" t="str" cm="1">
        <f t="array" ref="H11">_xlfn.IFS(ISNUMBER(MATCH(G11,[1]RawData!$F$2:$F$6,0)),INDEX([1]RawData!$E$2:$E$6,MATCH(G11,[1]RawData!$F$2:$F$6,0)))</f>
        <v>06</v>
      </c>
      <c r="I11" t="str">
        <f>+_xlfn.CONCAT(Tabla2[[#This Row],[codigo ]],Tabla2[[#This Row],[codigo color]],Tabla2[[#This Row],[codigo talle]])</f>
        <v>3427014006</v>
      </c>
    </row>
    <row r="12" spans="1:9" x14ac:dyDescent="0.35">
      <c r="A12">
        <v>34</v>
      </c>
      <c r="B12" s="1" t="str" cm="1">
        <f t="array" ref="B12">+_xlfn.IFS(ISNUMBER(MATCH(C12,[1]TablaProductos!$E$2:$E$9991,0)),INDEX([1]TablaProductos!$B$2:$B$9991,MATCH(C12,[1]TablaProductos!$E$2:$E$9991,0)))</f>
        <v>342701</v>
      </c>
      <c r="C12" t="s">
        <v>17</v>
      </c>
      <c r="D12" t="s">
        <v>18</v>
      </c>
      <c r="E12" t="s">
        <v>19</v>
      </c>
      <c r="F12" cm="1">
        <f t="array" ref="F12">_xlfn.IFS(
  ISNUMBER(MATCH(E12, [1]RawData!$H$2:$H$68, 0)),
  INDEX([1]RawData!$G$2:$G$68, MATCH(E12, [1]RawData!$H$2:$H$68, 0))
)</f>
        <v>40</v>
      </c>
      <c r="G12" t="s">
        <v>14</v>
      </c>
      <c r="H12" t="str" cm="1">
        <f t="array" ref="H12">_xlfn.IFS(ISNUMBER(MATCH(G12,[1]RawData!$F$2:$F$6,0)),INDEX([1]RawData!$E$2:$E$6,MATCH(G12,[1]RawData!$F$2:$F$6,0)))</f>
        <v>05</v>
      </c>
      <c r="I12" t="str">
        <f>+_xlfn.CONCAT(Tabla2[[#This Row],[codigo ]],Tabla2[[#This Row],[codigo color]],Tabla2[[#This Row],[codigo talle]])</f>
        <v>3427014005</v>
      </c>
    </row>
    <row r="13" spans="1:9" x14ac:dyDescent="0.35">
      <c r="A13">
        <v>34</v>
      </c>
      <c r="B13" s="1" t="str" cm="1">
        <f t="array" ref="B13">+_xlfn.IFS(ISNUMBER(MATCH(C13,[1]TablaProductos!$E$2:$E$9991,0)),INDEX([1]TablaProductos!$B$2:$B$9991,MATCH(C13,[1]TablaProductos!$E$2:$E$9991,0)))</f>
        <v>342701</v>
      </c>
      <c r="C13" t="s">
        <v>17</v>
      </c>
      <c r="D13" t="s">
        <v>18</v>
      </c>
      <c r="E13" t="s">
        <v>19</v>
      </c>
      <c r="F13" cm="1">
        <f t="array" ref="F13">_xlfn.IFS(
  ISNUMBER(MATCH(E13, [1]RawData!$H$2:$H$68, 0)),
  INDEX([1]RawData!$G$2:$G$68, MATCH(E13, [1]RawData!$H$2:$H$68, 0))
)</f>
        <v>40</v>
      </c>
      <c r="G13" t="s">
        <v>15</v>
      </c>
      <c r="H13" t="str" cm="1">
        <f t="array" ref="H13">_xlfn.IFS(ISNUMBER(MATCH(G13,[1]RawData!$F$2:$F$6,0)),INDEX([1]RawData!$E$2:$E$6,MATCH(G13,[1]RawData!$F$2:$F$6,0)))</f>
        <v>04</v>
      </c>
      <c r="I13" t="str">
        <f>+_xlfn.CONCAT(Tabla2[[#This Row],[codigo ]],Tabla2[[#This Row],[codigo color]],Tabla2[[#This Row],[codigo talle]])</f>
        <v>3427014004</v>
      </c>
    </row>
    <row r="14" spans="1:9" x14ac:dyDescent="0.35">
      <c r="A14">
        <v>34</v>
      </c>
      <c r="B14" s="1" t="str" cm="1">
        <f t="array" ref="B14">+_xlfn.IFS(ISNUMBER(MATCH(C14,[1]TablaProductos!$E$2:$E$9991,0)),INDEX([1]TablaProductos!$B$2:$B$9991,MATCH(C14,[1]TablaProductos!$E$2:$E$9991,0)))</f>
        <v>342701</v>
      </c>
      <c r="C14" t="s">
        <v>17</v>
      </c>
      <c r="D14" t="s">
        <v>18</v>
      </c>
      <c r="E14" t="s">
        <v>11</v>
      </c>
      <c r="F14" cm="1">
        <f t="array" ref="F14">_xlfn.IFS(
  ISNUMBER(MATCH(E14, [1]RawData!$H$2:$H$68, 0)),
  INDEX([1]RawData!$G$2:$G$68, MATCH(E14, [1]RawData!$H$2:$H$68, 0))
)</f>
        <v>32</v>
      </c>
      <c r="G14" t="s">
        <v>12</v>
      </c>
      <c r="H14" t="str" cm="1">
        <f t="array" ref="H14">_xlfn.IFS(ISNUMBER(MATCH(G14,[1]RawData!$F$2:$F$6,0)),INDEX([1]RawData!$E$2:$E$6,MATCH(G14,[1]RawData!$F$2:$F$6,0)))</f>
        <v>07</v>
      </c>
      <c r="I14" t="str">
        <f>+_xlfn.CONCAT(Tabla2[[#This Row],[codigo ]],Tabla2[[#This Row],[codigo color]],Tabla2[[#This Row],[codigo talle]])</f>
        <v>3427013207</v>
      </c>
    </row>
    <row r="15" spans="1:9" x14ac:dyDescent="0.35">
      <c r="A15">
        <v>34</v>
      </c>
      <c r="B15" s="1" t="str" cm="1">
        <f t="array" ref="B15">+_xlfn.IFS(ISNUMBER(MATCH(C15,[1]TablaProductos!$E$2:$E$9991,0)),INDEX([1]TablaProductos!$B$2:$B$9991,MATCH(C15,[1]TablaProductos!$E$2:$E$9991,0)))</f>
        <v>342701</v>
      </c>
      <c r="C15" t="s">
        <v>17</v>
      </c>
      <c r="D15" t="s">
        <v>18</v>
      </c>
      <c r="E15" t="s">
        <v>11</v>
      </c>
      <c r="F15" cm="1">
        <f t="array" ref="F15">_xlfn.IFS(
  ISNUMBER(MATCH(E15, [1]RawData!$H$2:$H$68, 0)),
  INDEX([1]RawData!$G$2:$G$68, MATCH(E15, [1]RawData!$H$2:$H$68, 0))
)</f>
        <v>32</v>
      </c>
      <c r="G15" t="s">
        <v>13</v>
      </c>
      <c r="H15" t="str" cm="1">
        <f t="array" ref="H15">_xlfn.IFS(ISNUMBER(MATCH(G15,[1]RawData!$F$2:$F$6,0)),INDEX([1]RawData!$E$2:$E$6,MATCH(G15,[1]RawData!$F$2:$F$6,0)))</f>
        <v>06</v>
      </c>
      <c r="I15" t="str">
        <f>+_xlfn.CONCAT(Tabla2[[#This Row],[codigo ]],Tabla2[[#This Row],[codigo color]],Tabla2[[#This Row],[codigo talle]])</f>
        <v>3427013206</v>
      </c>
    </row>
    <row r="16" spans="1:9" x14ac:dyDescent="0.35">
      <c r="A16">
        <v>34</v>
      </c>
      <c r="B16" s="1" t="str" cm="1">
        <f t="array" ref="B16">+_xlfn.IFS(ISNUMBER(MATCH(C16,[1]TablaProductos!$E$2:$E$9991,0)),INDEX([1]TablaProductos!$B$2:$B$9991,MATCH(C16,[1]TablaProductos!$E$2:$E$9991,0)))</f>
        <v>342701</v>
      </c>
      <c r="C16" t="s">
        <v>17</v>
      </c>
      <c r="D16" t="s">
        <v>18</v>
      </c>
      <c r="E16" t="s">
        <v>11</v>
      </c>
      <c r="F16" cm="1">
        <f t="array" ref="F16">_xlfn.IFS(
  ISNUMBER(MATCH(E16, [1]RawData!$H$2:$H$68, 0)),
  INDEX([1]RawData!$G$2:$G$68, MATCH(E16, [1]RawData!$H$2:$H$68, 0))
)</f>
        <v>32</v>
      </c>
      <c r="G16" t="s">
        <v>14</v>
      </c>
      <c r="H16" t="str" cm="1">
        <f t="array" ref="H16">_xlfn.IFS(ISNUMBER(MATCH(G16,[1]RawData!$F$2:$F$6,0)),INDEX([1]RawData!$E$2:$E$6,MATCH(G16,[1]RawData!$F$2:$F$6,0)))</f>
        <v>05</v>
      </c>
      <c r="I16" t="str">
        <f>+_xlfn.CONCAT(Tabla2[[#This Row],[codigo ]],Tabla2[[#This Row],[codigo color]],Tabla2[[#This Row],[codigo talle]])</f>
        <v>3427013205</v>
      </c>
    </row>
    <row r="17" spans="1:9" x14ac:dyDescent="0.35">
      <c r="A17">
        <v>34</v>
      </c>
      <c r="B17" s="1" t="str" cm="1">
        <f t="array" ref="B17">+_xlfn.IFS(ISNUMBER(MATCH(C17,[1]TablaProductos!$E$2:$E$9991,0)),INDEX([1]TablaProductos!$B$2:$B$9991,MATCH(C17,[1]TablaProductos!$E$2:$E$9991,0)))</f>
        <v>342701</v>
      </c>
      <c r="C17" t="s">
        <v>17</v>
      </c>
      <c r="D17" t="s">
        <v>18</v>
      </c>
      <c r="E17" t="s">
        <v>11</v>
      </c>
      <c r="F17" cm="1">
        <f t="array" ref="F17">_xlfn.IFS(
  ISNUMBER(MATCH(E17, [1]RawData!$H$2:$H$68, 0)),
  INDEX([1]RawData!$G$2:$G$68, MATCH(E17, [1]RawData!$H$2:$H$68, 0))
)</f>
        <v>32</v>
      </c>
      <c r="G17" t="s">
        <v>15</v>
      </c>
      <c r="H17" t="str" cm="1">
        <f t="array" ref="H17">_xlfn.IFS(ISNUMBER(MATCH(G17,[1]RawData!$F$2:$F$6,0)),INDEX([1]RawData!$E$2:$E$6,MATCH(G17,[1]RawData!$F$2:$F$6,0)))</f>
        <v>04</v>
      </c>
      <c r="I17" t="str">
        <f>+_xlfn.CONCAT(Tabla2[[#This Row],[codigo ]],Tabla2[[#This Row],[codigo color]],Tabla2[[#This Row],[codigo talle]])</f>
        <v>3427013204</v>
      </c>
    </row>
    <row r="18" spans="1:9" x14ac:dyDescent="0.35">
      <c r="A18">
        <v>34</v>
      </c>
      <c r="B18" s="1" t="str" cm="1">
        <f t="array" ref="B18">+_xlfn.IFS(ISNUMBER(MATCH(C18,[1]TablaProductos!$E$2:$E$9991,0)),INDEX([1]TablaProductos!$B$2:$B$9991,MATCH(C18,[1]TablaProductos!$E$2:$E$9991,0)))</f>
        <v>342701</v>
      </c>
      <c r="C18" t="s">
        <v>17</v>
      </c>
      <c r="D18" t="s">
        <v>18</v>
      </c>
      <c r="E18" t="s">
        <v>20</v>
      </c>
      <c r="F18" cm="1">
        <f t="array" ref="F18">_xlfn.IFS(
  ISNUMBER(MATCH(E18, [1]RawData!$H$2:$H$68, 0)),
  INDEX([1]RawData!$G$2:$G$68, MATCH(E18, [1]RawData!$H$2:$H$68, 0))
)</f>
        <v>10</v>
      </c>
      <c r="G18" t="s">
        <v>12</v>
      </c>
      <c r="H18" t="str" cm="1">
        <f t="array" ref="H18">_xlfn.IFS(ISNUMBER(MATCH(G18,[1]RawData!$F$2:$F$6,0)),INDEX([1]RawData!$E$2:$E$6,MATCH(G18,[1]RawData!$F$2:$F$6,0)))</f>
        <v>07</v>
      </c>
      <c r="I18" t="str">
        <f>+_xlfn.CONCAT(Tabla2[[#This Row],[codigo ]],Tabla2[[#This Row],[codigo color]],Tabla2[[#This Row],[codigo talle]])</f>
        <v>3427011007</v>
      </c>
    </row>
    <row r="19" spans="1:9" x14ac:dyDescent="0.35">
      <c r="A19">
        <v>34</v>
      </c>
      <c r="B19" s="1" t="str" cm="1">
        <f t="array" ref="B19">+_xlfn.IFS(ISNUMBER(MATCH(C19,[1]TablaProductos!$E$2:$E$9991,0)),INDEX([1]TablaProductos!$B$2:$B$9991,MATCH(C19,[1]TablaProductos!$E$2:$E$9991,0)))</f>
        <v>342701</v>
      </c>
      <c r="C19" t="s">
        <v>17</v>
      </c>
      <c r="D19" t="s">
        <v>18</v>
      </c>
      <c r="E19" t="s">
        <v>20</v>
      </c>
      <c r="F19" cm="1">
        <f t="array" ref="F19">_xlfn.IFS(
  ISNUMBER(MATCH(E19, [1]RawData!$H$2:$H$68, 0)),
  INDEX([1]RawData!$G$2:$G$68, MATCH(E19, [1]RawData!$H$2:$H$68, 0))
)</f>
        <v>10</v>
      </c>
      <c r="G19" t="s">
        <v>13</v>
      </c>
      <c r="H19" t="str" cm="1">
        <f t="array" ref="H19">_xlfn.IFS(ISNUMBER(MATCH(G19,[1]RawData!$F$2:$F$6,0)),INDEX([1]RawData!$E$2:$E$6,MATCH(G19,[1]RawData!$F$2:$F$6,0)))</f>
        <v>06</v>
      </c>
      <c r="I19" t="str">
        <f>+_xlfn.CONCAT(Tabla2[[#This Row],[codigo ]],Tabla2[[#This Row],[codigo color]],Tabla2[[#This Row],[codigo talle]])</f>
        <v>3427011006</v>
      </c>
    </row>
    <row r="20" spans="1:9" x14ac:dyDescent="0.35">
      <c r="A20">
        <v>34</v>
      </c>
      <c r="B20" s="1" t="str" cm="1">
        <f t="array" ref="B20">+_xlfn.IFS(ISNUMBER(MATCH(C20,[1]TablaProductos!$E$2:$E$9991,0)),INDEX([1]TablaProductos!$B$2:$B$9991,MATCH(C20,[1]TablaProductos!$E$2:$E$9991,0)))</f>
        <v>342701</v>
      </c>
      <c r="C20" t="s">
        <v>17</v>
      </c>
      <c r="D20" t="s">
        <v>18</v>
      </c>
      <c r="E20" t="s">
        <v>20</v>
      </c>
      <c r="F20" cm="1">
        <f t="array" ref="F20">_xlfn.IFS(
  ISNUMBER(MATCH(E20, [1]RawData!$H$2:$H$68, 0)),
  INDEX([1]RawData!$G$2:$G$68, MATCH(E20, [1]RawData!$H$2:$H$68, 0))
)</f>
        <v>10</v>
      </c>
      <c r="G20" t="s">
        <v>14</v>
      </c>
      <c r="H20" t="str" cm="1">
        <f t="array" ref="H20">_xlfn.IFS(ISNUMBER(MATCH(G20,[1]RawData!$F$2:$F$6,0)),INDEX([1]RawData!$E$2:$E$6,MATCH(G20,[1]RawData!$F$2:$F$6,0)))</f>
        <v>05</v>
      </c>
      <c r="I20" t="str">
        <f>+_xlfn.CONCAT(Tabla2[[#This Row],[codigo ]],Tabla2[[#This Row],[codigo color]],Tabla2[[#This Row],[codigo talle]])</f>
        <v>3427011005</v>
      </c>
    </row>
    <row r="21" spans="1:9" x14ac:dyDescent="0.35">
      <c r="A21">
        <v>34</v>
      </c>
      <c r="B21" s="1" t="str" cm="1">
        <f t="array" ref="B21">+_xlfn.IFS(ISNUMBER(MATCH(C21,[1]TablaProductos!$E$2:$E$9991,0)),INDEX([1]TablaProductos!$B$2:$B$9991,MATCH(C21,[1]TablaProductos!$E$2:$E$9991,0)))</f>
        <v>342701</v>
      </c>
      <c r="C21" t="s">
        <v>17</v>
      </c>
      <c r="D21" t="s">
        <v>18</v>
      </c>
      <c r="E21" t="s">
        <v>20</v>
      </c>
      <c r="F21" cm="1">
        <f t="array" ref="F21">_xlfn.IFS(
  ISNUMBER(MATCH(E21, [1]RawData!$H$2:$H$68, 0)),
  INDEX([1]RawData!$G$2:$G$68, MATCH(E21, [1]RawData!$H$2:$H$68, 0))
)</f>
        <v>10</v>
      </c>
      <c r="G21" t="s">
        <v>15</v>
      </c>
      <c r="H21" t="str" cm="1">
        <f t="array" ref="H21">_xlfn.IFS(ISNUMBER(MATCH(G21,[1]RawData!$F$2:$F$6,0)),INDEX([1]RawData!$E$2:$E$6,MATCH(G21,[1]RawData!$F$2:$F$6,0)))</f>
        <v>04</v>
      </c>
      <c r="I21" t="str">
        <f>+_xlfn.CONCAT(Tabla2[[#This Row],[codigo ]],Tabla2[[#This Row],[codigo color]],Tabla2[[#This Row],[codigo talle]])</f>
        <v>3427011004</v>
      </c>
    </row>
    <row r="22" spans="1:9" x14ac:dyDescent="0.35">
      <c r="A22">
        <v>34</v>
      </c>
      <c r="B22" s="1" t="str" cm="1">
        <f t="array" ref="B22">+_xlfn.IFS(ISNUMBER(MATCH(C22,[1]TablaProductos!$E$2:$E$9991,0)),INDEX([1]TablaProductos!$B$2:$B$9991,MATCH(C22,[1]TablaProductos!$E$2:$E$9991,0)))</f>
        <v>340303</v>
      </c>
      <c r="C22" t="s">
        <v>21</v>
      </c>
      <c r="D22" t="s">
        <v>22</v>
      </c>
      <c r="E22" t="s">
        <v>23</v>
      </c>
      <c r="F22" cm="1">
        <f t="array" ref="F22">_xlfn.IFS(
  ISNUMBER(MATCH(E22, [1]RawData!$H$2:$H$68, 0)),
  INDEX([1]RawData!$G$2:$G$68, MATCH(E22, [1]RawData!$H$2:$H$68, 0))
)</f>
        <v>51</v>
      </c>
      <c r="G22" t="s">
        <v>13</v>
      </c>
      <c r="H22" t="str" cm="1">
        <f t="array" ref="H22">_xlfn.IFS(ISNUMBER(MATCH(G22,[1]RawData!$F$2:$F$6,0)),INDEX([1]RawData!$E$2:$E$6,MATCH(G22,[1]RawData!$F$2:$F$6,0)))</f>
        <v>06</v>
      </c>
      <c r="I22" t="str">
        <f>+_xlfn.CONCAT(Tabla2[[#This Row],[codigo ]],Tabla2[[#This Row],[codigo color]],Tabla2[[#This Row],[codigo talle]])</f>
        <v>3403035106</v>
      </c>
    </row>
    <row r="23" spans="1:9" x14ac:dyDescent="0.35">
      <c r="A23">
        <v>34</v>
      </c>
      <c r="B23" s="1" t="str" cm="1">
        <f t="array" ref="B23">+_xlfn.IFS(ISNUMBER(MATCH(C23,[1]TablaProductos!$E$2:$E$9991,0)),INDEX([1]TablaProductos!$B$2:$B$9991,MATCH(C23,[1]TablaProductos!$E$2:$E$9991,0)))</f>
        <v>340303</v>
      </c>
      <c r="C23" t="s">
        <v>21</v>
      </c>
      <c r="D23" t="s">
        <v>22</v>
      </c>
      <c r="E23" t="s">
        <v>23</v>
      </c>
      <c r="F23" cm="1">
        <f t="array" ref="F23">_xlfn.IFS(
  ISNUMBER(MATCH(E23, [1]RawData!$H$2:$H$68, 0)),
  INDEX([1]RawData!$G$2:$G$68, MATCH(E23, [1]RawData!$H$2:$H$68, 0))
)</f>
        <v>51</v>
      </c>
      <c r="G23" t="s">
        <v>14</v>
      </c>
      <c r="H23" t="str" cm="1">
        <f t="array" ref="H23">_xlfn.IFS(ISNUMBER(MATCH(G23,[1]RawData!$F$2:$F$6,0)),INDEX([1]RawData!$E$2:$E$6,MATCH(G23,[1]RawData!$F$2:$F$6,0)))</f>
        <v>05</v>
      </c>
      <c r="I23" t="str">
        <f>+_xlfn.CONCAT(Tabla2[[#This Row],[codigo ]],Tabla2[[#This Row],[codigo color]],Tabla2[[#This Row],[codigo talle]])</f>
        <v>3403035105</v>
      </c>
    </row>
    <row r="24" spans="1:9" x14ac:dyDescent="0.35">
      <c r="A24">
        <v>34</v>
      </c>
      <c r="B24" s="1" t="str" cm="1">
        <f t="array" ref="B24">+_xlfn.IFS(ISNUMBER(MATCH(C24,[1]TablaProductos!$E$2:$E$9991,0)),INDEX([1]TablaProductos!$B$2:$B$9991,MATCH(C24,[1]TablaProductos!$E$2:$E$9991,0)))</f>
        <v>340303</v>
      </c>
      <c r="C24" t="s">
        <v>21</v>
      </c>
      <c r="D24" t="s">
        <v>22</v>
      </c>
      <c r="E24" t="s">
        <v>23</v>
      </c>
      <c r="F24" cm="1">
        <f t="array" ref="F24">_xlfn.IFS(
  ISNUMBER(MATCH(E24, [1]RawData!$H$2:$H$68, 0)),
  INDEX([1]RawData!$G$2:$G$68, MATCH(E24, [1]RawData!$H$2:$H$68, 0))
)</f>
        <v>51</v>
      </c>
      <c r="G24" t="s">
        <v>15</v>
      </c>
      <c r="H24" t="str" cm="1">
        <f t="array" ref="H24">_xlfn.IFS(ISNUMBER(MATCH(G24,[1]RawData!$F$2:$F$6,0)),INDEX([1]RawData!$E$2:$E$6,MATCH(G24,[1]RawData!$F$2:$F$6,0)))</f>
        <v>04</v>
      </c>
      <c r="I24" t="str">
        <f>+_xlfn.CONCAT(Tabla2[[#This Row],[codigo ]],Tabla2[[#This Row],[codigo color]],Tabla2[[#This Row],[codigo talle]])</f>
        <v>3403035104</v>
      </c>
    </row>
    <row r="25" spans="1:9" x14ac:dyDescent="0.35">
      <c r="A25">
        <v>34</v>
      </c>
      <c r="B25" s="1" t="str" cm="1">
        <f t="array" ref="B25">+_xlfn.IFS(ISNUMBER(MATCH(C25,[1]TablaProductos!$E$2:$E$9991,0)),INDEX([1]TablaProductos!$B$2:$B$9991,MATCH(C25,[1]TablaProductos!$E$2:$E$9991,0)))</f>
        <v>340303</v>
      </c>
      <c r="C25" t="s">
        <v>21</v>
      </c>
      <c r="D25" t="s">
        <v>22</v>
      </c>
      <c r="E25" t="s">
        <v>23</v>
      </c>
      <c r="F25" cm="1">
        <f t="array" ref="F25">_xlfn.IFS(
  ISNUMBER(MATCH(E25, [1]RawData!$H$2:$H$68, 0)),
  INDEX([1]RawData!$G$2:$G$68, MATCH(E25, [1]RawData!$H$2:$H$68, 0))
)</f>
        <v>51</v>
      </c>
      <c r="G25" t="s">
        <v>24</v>
      </c>
      <c r="H25" t="str" cm="1">
        <f t="array" ref="H25">_xlfn.IFS(ISNUMBER(MATCH(G25,[1]RawData!$F$2:$F$6,0)),INDEX([1]RawData!$E$2:$E$6,MATCH(G25,[1]RawData!$F$2:$F$6,0)))</f>
        <v>03</v>
      </c>
      <c r="I25" t="str">
        <f>+_xlfn.CONCAT(Tabla2[[#This Row],[codigo ]],Tabla2[[#This Row],[codigo color]],Tabla2[[#This Row],[codigo talle]])</f>
        <v>3403035103</v>
      </c>
    </row>
    <row r="26" spans="1:9" x14ac:dyDescent="0.35">
      <c r="A26">
        <v>34</v>
      </c>
      <c r="B26" s="1" t="str" cm="1">
        <f t="array" ref="B26">+_xlfn.IFS(ISNUMBER(MATCH(C26,[1]TablaProductos!$E$2:$E$9991,0)),INDEX([1]TablaProductos!$B$2:$B$9991,MATCH(C26,[1]TablaProductos!$E$2:$E$9991,0)))</f>
        <v>340303</v>
      </c>
      <c r="C26" t="s">
        <v>21</v>
      </c>
      <c r="D26" t="s">
        <v>22</v>
      </c>
      <c r="E26" t="s">
        <v>25</v>
      </c>
      <c r="F26" cm="1">
        <f t="array" ref="F26">_xlfn.IFS(
  ISNUMBER(MATCH(E26, [1]RawData!$H$2:$H$68, 0)),
  INDEX([1]RawData!$G$2:$G$68, MATCH(E26, [1]RawData!$H$2:$H$68, 0))
)</f>
        <v>70</v>
      </c>
      <c r="G26" t="s">
        <v>13</v>
      </c>
      <c r="H26" t="str" cm="1">
        <f t="array" ref="H26">_xlfn.IFS(ISNUMBER(MATCH(G26,[1]RawData!$F$2:$F$6,0)),INDEX([1]RawData!$E$2:$E$6,MATCH(G26,[1]RawData!$F$2:$F$6,0)))</f>
        <v>06</v>
      </c>
      <c r="I26" t="str">
        <f>+_xlfn.CONCAT(Tabla2[[#This Row],[codigo ]],Tabla2[[#This Row],[codigo color]],Tabla2[[#This Row],[codigo talle]])</f>
        <v>3403037006</v>
      </c>
    </row>
    <row r="27" spans="1:9" x14ac:dyDescent="0.35">
      <c r="A27">
        <v>34</v>
      </c>
      <c r="B27" s="1" t="str" cm="1">
        <f t="array" ref="B27">+_xlfn.IFS(ISNUMBER(MATCH(C27,[1]TablaProductos!$E$2:$E$9991,0)),INDEX([1]TablaProductos!$B$2:$B$9991,MATCH(C27,[1]TablaProductos!$E$2:$E$9991,0)))</f>
        <v>340303</v>
      </c>
      <c r="C27" t="s">
        <v>21</v>
      </c>
      <c r="D27" t="s">
        <v>22</v>
      </c>
      <c r="E27" t="s">
        <v>25</v>
      </c>
      <c r="F27" cm="1">
        <f t="array" ref="F27">_xlfn.IFS(
  ISNUMBER(MATCH(E27, [1]RawData!$H$2:$H$68, 0)),
  INDEX([1]RawData!$G$2:$G$68, MATCH(E27, [1]RawData!$H$2:$H$68, 0))
)</f>
        <v>70</v>
      </c>
      <c r="G27" t="s">
        <v>14</v>
      </c>
      <c r="H27" t="str" cm="1">
        <f t="array" ref="H27">_xlfn.IFS(ISNUMBER(MATCH(G27,[1]RawData!$F$2:$F$6,0)),INDEX([1]RawData!$E$2:$E$6,MATCH(G27,[1]RawData!$F$2:$F$6,0)))</f>
        <v>05</v>
      </c>
      <c r="I27" t="str">
        <f>+_xlfn.CONCAT(Tabla2[[#This Row],[codigo ]],Tabla2[[#This Row],[codigo color]],Tabla2[[#This Row],[codigo talle]])</f>
        <v>3403037005</v>
      </c>
    </row>
    <row r="28" spans="1:9" x14ac:dyDescent="0.35">
      <c r="A28">
        <v>34</v>
      </c>
      <c r="B28" s="1" t="str" cm="1">
        <f t="array" ref="B28">+_xlfn.IFS(ISNUMBER(MATCH(C28,[1]TablaProductos!$E$2:$E$9991,0)),INDEX([1]TablaProductos!$B$2:$B$9991,MATCH(C28,[1]TablaProductos!$E$2:$E$9991,0)))</f>
        <v>340303</v>
      </c>
      <c r="C28" t="s">
        <v>21</v>
      </c>
      <c r="D28" t="s">
        <v>22</v>
      </c>
      <c r="E28" t="s">
        <v>25</v>
      </c>
      <c r="F28" cm="1">
        <f t="array" ref="F28">_xlfn.IFS(
  ISNUMBER(MATCH(E28, [1]RawData!$H$2:$H$68, 0)),
  INDEX([1]RawData!$G$2:$G$68, MATCH(E28, [1]RawData!$H$2:$H$68, 0))
)</f>
        <v>70</v>
      </c>
      <c r="G28" t="s">
        <v>15</v>
      </c>
      <c r="H28" t="str" cm="1">
        <f t="array" ref="H28">_xlfn.IFS(ISNUMBER(MATCH(G28,[1]RawData!$F$2:$F$6,0)),INDEX([1]RawData!$E$2:$E$6,MATCH(G28,[1]RawData!$F$2:$F$6,0)))</f>
        <v>04</v>
      </c>
      <c r="I28" t="str">
        <f>+_xlfn.CONCAT(Tabla2[[#This Row],[codigo ]],Tabla2[[#This Row],[codigo color]],Tabla2[[#This Row],[codigo talle]])</f>
        <v>3403037004</v>
      </c>
    </row>
    <row r="29" spans="1:9" x14ac:dyDescent="0.35">
      <c r="A29">
        <v>34</v>
      </c>
      <c r="B29" s="1" t="str" cm="1">
        <f t="array" ref="B29">+_xlfn.IFS(ISNUMBER(MATCH(C29,[1]TablaProductos!$E$2:$E$9991,0)),INDEX([1]TablaProductos!$B$2:$B$9991,MATCH(C29,[1]TablaProductos!$E$2:$E$9991,0)))</f>
        <v>340303</v>
      </c>
      <c r="C29" t="s">
        <v>21</v>
      </c>
      <c r="D29" t="s">
        <v>22</v>
      </c>
      <c r="E29" t="s">
        <v>25</v>
      </c>
      <c r="F29" cm="1">
        <f t="array" ref="F29">_xlfn.IFS(
  ISNUMBER(MATCH(E29, [1]RawData!$H$2:$H$68, 0)),
  INDEX([1]RawData!$G$2:$G$68, MATCH(E29, [1]RawData!$H$2:$H$68, 0))
)</f>
        <v>70</v>
      </c>
      <c r="G29" t="s">
        <v>24</v>
      </c>
      <c r="H29" t="str" cm="1">
        <f t="array" ref="H29">_xlfn.IFS(ISNUMBER(MATCH(G29,[1]RawData!$F$2:$F$6,0)),INDEX([1]RawData!$E$2:$E$6,MATCH(G29,[1]RawData!$F$2:$F$6,0)))</f>
        <v>03</v>
      </c>
      <c r="I29" t="str">
        <f>+_xlfn.CONCAT(Tabla2[[#This Row],[codigo ]],Tabla2[[#This Row],[codigo color]],Tabla2[[#This Row],[codigo talle]])</f>
        <v>3403037003</v>
      </c>
    </row>
    <row r="30" spans="1:9" x14ac:dyDescent="0.35">
      <c r="A30">
        <v>34</v>
      </c>
      <c r="B30" s="1" t="str" cm="1">
        <f t="array" ref="B30">+_xlfn.IFS(ISNUMBER(MATCH(C30,[1]TablaProductos!$E$2:$E$9991,0)),INDEX([1]TablaProductos!$B$2:$B$9991,MATCH(C30,[1]TablaProductos!$E$2:$E$9991,0)))</f>
        <v>340303</v>
      </c>
      <c r="C30" t="s">
        <v>21</v>
      </c>
      <c r="D30" t="s">
        <v>22</v>
      </c>
      <c r="E30" t="s">
        <v>26</v>
      </c>
      <c r="F30" cm="1">
        <f t="array" ref="F30">_xlfn.IFS(
  ISNUMBER(MATCH(E30, [1]RawData!$H$2:$H$68, 0)),
  INDEX([1]RawData!$G$2:$G$68, MATCH(E30, [1]RawData!$H$2:$H$68, 0))
)</f>
        <v>14</v>
      </c>
      <c r="G30" t="s">
        <v>13</v>
      </c>
      <c r="H30" t="str" cm="1">
        <f t="array" ref="H30">_xlfn.IFS(ISNUMBER(MATCH(G30,[1]RawData!$F$2:$F$6,0)),INDEX([1]RawData!$E$2:$E$6,MATCH(G30,[1]RawData!$F$2:$F$6,0)))</f>
        <v>06</v>
      </c>
      <c r="I30" t="str">
        <f>+_xlfn.CONCAT(Tabla2[[#This Row],[codigo ]],Tabla2[[#This Row],[codigo color]],Tabla2[[#This Row],[codigo talle]])</f>
        <v>3403031406</v>
      </c>
    </row>
    <row r="31" spans="1:9" x14ac:dyDescent="0.35">
      <c r="A31">
        <v>34</v>
      </c>
      <c r="B31" s="1" t="str" cm="1">
        <f t="array" ref="B31">+_xlfn.IFS(ISNUMBER(MATCH(C31,[1]TablaProductos!$E$2:$E$9991,0)),INDEX([1]TablaProductos!$B$2:$B$9991,MATCH(C31,[1]TablaProductos!$E$2:$E$9991,0)))</f>
        <v>340303</v>
      </c>
      <c r="C31" t="s">
        <v>21</v>
      </c>
      <c r="D31" t="s">
        <v>22</v>
      </c>
      <c r="E31" t="s">
        <v>26</v>
      </c>
      <c r="F31" cm="1">
        <f t="array" ref="F31">_xlfn.IFS(
  ISNUMBER(MATCH(E31, [1]RawData!$H$2:$H$68, 0)),
  INDEX([1]RawData!$G$2:$G$68, MATCH(E31, [1]RawData!$H$2:$H$68, 0))
)</f>
        <v>14</v>
      </c>
      <c r="G31" t="s">
        <v>14</v>
      </c>
      <c r="H31" t="str" cm="1">
        <f t="array" ref="H31">_xlfn.IFS(ISNUMBER(MATCH(G31,[1]RawData!$F$2:$F$6,0)),INDEX([1]RawData!$E$2:$E$6,MATCH(G31,[1]RawData!$F$2:$F$6,0)))</f>
        <v>05</v>
      </c>
      <c r="I31" t="str">
        <f>+_xlfn.CONCAT(Tabla2[[#This Row],[codigo ]],Tabla2[[#This Row],[codigo color]],Tabla2[[#This Row],[codigo talle]])</f>
        <v>3403031405</v>
      </c>
    </row>
    <row r="32" spans="1:9" x14ac:dyDescent="0.35">
      <c r="A32">
        <v>34</v>
      </c>
      <c r="B32" s="1" t="str" cm="1">
        <f t="array" ref="B32">+_xlfn.IFS(ISNUMBER(MATCH(C32,[1]TablaProductos!$E$2:$E$9991,0)),INDEX([1]TablaProductos!$B$2:$B$9991,MATCH(C32,[1]TablaProductos!$E$2:$E$9991,0)))</f>
        <v>340303</v>
      </c>
      <c r="C32" t="s">
        <v>21</v>
      </c>
      <c r="D32" t="s">
        <v>22</v>
      </c>
      <c r="E32" t="s">
        <v>26</v>
      </c>
      <c r="F32" cm="1">
        <f t="array" ref="F32">_xlfn.IFS(
  ISNUMBER(MATCH(E32, [1]RawData!$H$2:$H$68, 0)),
  INDEX([1]RawData!$G$2:$G$68, MATCH(E32, [1]RawData!$H$2:$H$68, 0))
)</f>
        <v>14</v>
      </c>
      <c r="G32" t="s">
        <v>15</v>
      </c>
      <c r="H32" t="str" cm="1">
        <f t="array" ref="H32">_xlfn.IFS(ISNUMBER(MATCH(G32,[1]RawData!$F$2:$F$6,0)),INDEX([1]RawData!$E$2:$E$6,MATCH(G32,[1]RawData!$F$2:$F$6,0)))</f>
        <v>04</v>
      </c>
      <c r="I32" t="str">
        <f>+_xlfn.CONCAT(Tabla2[[#This Row],[codigo ]],Tabla2[[#This Row],[codigo color]],Tabla2[[#This Row],[codigo talle]])</f>
        <v>3403031404</v>
      </c>
    </row>
    <row r="33" spans="1:9" x14ac:dyDescent="0.35">
      <c r="A33">
        <v>34</v>
      </c>
      <c r="B33" s="1" t="str" cm="1">
        <f t="array" ref="B33">+_xlfn.IFS(ISNUMBER(MATCH(C33,[1]TablaProductos!$E$2:$E$9991,0)),INDEX([1]TablaProductos!$B$2:$B$9991,MATCH(C33,[1]TablaProductos!$E$2:$E$9991,0)))</f>
        <v>340303</v>
      </c>
      <c r="C33" t="s">
        <v>21</v>
      </c>
      <c r="D33" t="s">
        <v>22</v>
      </c>
      <c r="E33" t="s">
        <v>26</v>
      </c>
      <c r="F33" cm="1">
        <f t="array" ref="F33">_xlfn.IFS(
  ISNUMBER(MATCH(E33, [1]RawData!$H$2:$H$68, 0)),
  INDEX([1]RawData!$G$2:$G$68, MATCH(E33, [1]RawData!$H$2:$H$68, 0))
)</f>
        <v>14</v>
      </c>
      <c r="G33" t="s">
        <v>24</v>
      </c>
      <c r="H33" t="str" cm="1">
        <f t="array" ref="H33">_xlfn.IFS(ISNUMBER(MATCH(G33,[1]RawData!$F$2:$F$6,0)),INDEX([1]RawData!$E$2:$E$6,MATCH(G33,[1]RawData!$F$2:$F$6,0)))</f>
        <v>03</v>
      </c>
      <c r="I33" t="str">
        <f>+_xlfn.CONCAT(Tabla2[[#This Row],[codigo ]],Tabla2[[#This Row],[codigo color]],Tabla2[[#This Row],[codigo talle]])</f>
        <v>3403031403</v>
      </c>
    </row>
    <row r="34" spans="1:9" x14ac:dyDescent="0.35">
      <c r="A34">
        <v>34</v>
      </c>
      <c r="B34" s="1" t="str" cm="1">
        <f t="array" ref="B34">+_xlfn.IFS(ISNUMBER(MATCH(C34,[1]TablaProductos!$E$2:$E$9991,0)),INDEX([1]TablaProductos!$B$2:$B$9991,MATCH(C34,[1]TablaProductos!$E$2:$E$9991,0)))</f>
        <v>340303</v>
      </c>
      <c r="C34" t="s">
        <v>21</v>
      </c>
      <c r="D34" t="s">
        <v>22</v>
      </c>
      <c r="E34" t="s">
        <v>27</v>
      </c>
      <c r="F34" t="str" cm="1">
        <f t="array" ref="F34">_xlfn.IFS(
  ISNUMBER(MATCH(E34, [1]RawData!$H$2:$H$68, 0)),
  INDEX([1]RawData!$G$2:$G$68, MATCH(E34, [1]RawData!$H$2:$H$68, 0))
)</f>
        <v>06</v>
      </c>
      <c r="G34" t="s">
        <v>13</v>
      </c>
      <c r="H34" t="str" cm="1">
        <f t="array" ref="H34">_xlfn.IFS(ISNUMBER(MATCH(G34,[1]RawData!$F$2:$F$6,0)),INDEX([1]RawData!$E$2:$E$6,MATCH(G34,[1]RawData!$F$2:$F$6,0)))</f>
        <v>06</v>
      </c>
      <c r="I34" t="str">
        <f>+_xlfn.CONCAT(Tabla2[[#This Row],[codigo ]],Tabla2[[#This Row],[codigo color]],Tabla2[[#This Row],[codigo talle]])</f>
        <v>3403030606</v>
      </c>
    </row>
    <row r="35" spans="1:9" x14ac:dyDescent="0.35">
      <c r="A35">
        <v>34</v>
      </c>
      <c r="B35" s="1" t="str" cm="1">
        <f t="array" ref="B35">+_xlfn.IFS(ISNUMBER(MATCH(C35,[1]TablaProductos!$E$2:$E$9991,0)),INDEX([1]TablaProductos!$B$2:$B$9991,MATCH(C35,[1]TablaProductos!$E$2:$E$9991,0)))</f>
        <v>340303</v>
      </c>
      <c r="C35" t="s">
        <v>21</v>
      </c>
      <c r="D35" t="s">
        <v>22</v>
      </c>
      <c r="E35" t="s">
        <v>27</v>
      </c>
      <c r="F35" t="str" cm="1">
        <f t="array" ref="F35">_xlfn.IFS(
  ISNUMBER(MATCH(E35, [1]RawData!$H$2:$H$68, 0)),
  INDEX([1]RawData!$G$2:$G$68, MATCH(E35, [1]RawData!$H$2:$H$68, 0))
)</f>
        <v>06</v>
      </c>
      <c r="G35" t="s">
        <v>14</v>
      </c>
      <c r="H35" t="str" cm="1">
        <f t="array" ref="H35">_xlfn.IFS(ISNUMBER(MATCH(G35,[1]RawData!$F$2:$F$6,0)),INDEX([1]RawData!$E$2:$E$6,MATCH(G35,[1]RawData!$F$2:$F$6,0)))</f>
        <v>05</v>
      </c>
      <c r="I35" t="str">
        <f>+_xlfn.CONCAT(Tabla2[[#This Row],[codigo ]],Tabla2[[#This Row],[codigo color]],Tabla2[[#This Row],[codigo talle]])</f>
        <v>3403030605</v>
      </c>
    </row>
    <row r="36" spans="1:9" x14ac:dyDescent="0.35">
      <c r="A36">
        <v>34</v>
      </c>
      <c r="B36" s="1" t="str" cm="1">
        <f t="array" ref="B36">+_xlfn.IFS(ISNUMBER(MATCH(C36,[1]TablaProductos!$E$2:$E$9991,0)),INDEX([1]TablaProductos!$B$2:$B$9991,MATCH(C36,[1]TablaProductos!$E$2:$E$9991,0)))</f>
        <v>340303</v>
      </c>
      <c r="C36" t="s">
        <v>21</v>
      </c>
      <c r="D36" t="s">
        <v>22</v>
      </c>
      <c r="E36" t="s">
        <v>27</v>
      </c>
      <c r="F36" t="str" cm="1">
        <f t="array" ref="F36">_xlfn.IFS(
  ISNUMBER(MATCH(E36, [1]RawData!$H$2:$H$68, 0)),
  INDEX([1]RawData!$G$2:$G$68, MATCH(E36, [1]RawData!$H$2:$H$68, 0))
)</f>
        <v>06</v>
      </c>
      <c r="G36" t="s">
        <v>15</v>
      </c>
      <c r="H36" t="str" cm="1">
        <f t="array" ref="H36">_xlfn.IFS(ISNUMBER(MATCH(G36,[1]RawData!$F$2:$F$6,0)),INDEX([1]RawData!$E$2:$E$6,MATCH(G36,[1]RawData!$F$2:$F$6,0)))</f>
        <v>04</v>
      </c>
      <c r="I36" t="str">
        <f>+_xlfn.CONCAT(Tabla2[[#This Row],[codigo ]],Tabla2[[#This Row],[codigo color]],Tabla2[[#This Row],[codigo talle]])</f>
        <v>3403030604</v>
      </c>
    </row>
    <row r="37" spans="1:9" x14ac:dyDescent="0.35">
      <c r="A37">
        <v>34</v>
      </c>
      <c r="B37" s="1" t="str" cm="1">
        <f t="array" ref="B37">+_xlfn.IFS(ISNUMBER(MATCH(C37,[1]TablaProductos!$E$2:$E$9991,0)),INDEX([1]TablaProductos!$B$2:$B$9991,MATCH(C37,[1]TablaProductos!$E$2:$E$9991,0)))</f>
        <v>340303</v>
      </c>
      <c r="C37" t="s">
        <v>21</v>
      </c>
      <c r="D37" t="s">
        <v>22</v>
      </c>
      <c r="E37" t="s">
        <v>27</v>
      </c>
      <c r="F37" t="str" cm="1">
        <f t="array" ref="F37">_xlfn.IFS(
  ISNUMBER(MATCH(E37, [1]RawData!$H$2:$H$68, 0)),
  INDEX([1]RawData!$G$2:$G$68, MATCH(E37, [1]RawData!$H$2:$H$68, 0))
)</f>
        <v>06</v>
      </c>
      <c r="G37" t="s">
        <v>24</v>
      </c>
      <c r="H37" t="str" cm="1">
        <f t="array" ref="H37">_xlfn.IFS(ISNUMBER(MATCH(G37,[1]RawData!$F$2:$F$6,0)),INDEX([1]RawData!$E$2:$E$6,MATCH(G37,[1]RawData!$F$2:$F$6,0)))</f>
        <v>03</v>
      </c>
      <c r="I37" t="str">
        <f>+_xlfn.CONCAT(Tabla2[[#This Row],[codigo ]],Tabla2[[#This Row],[codigo color]],Tabla2[[#This Row],[codigo talle]])</f>
        <v>3403030603</v>
      </c>
    </row>
    <row r="38" spans="1:9" x14ac:dyDescent="0.35">
      <c r="A38">
        <v>34</v>
      </c>
      <c r="B38" s="1" t="str" cm="1">
        <f t="array" ref="B38">+_xlfn.IFS(ISNUMBER(MATCH(C38,[1]TablaProductos!$E$2:$E$9991,0)),INDEX([1]TablaProductos!$B$2:$B$9991,MATCH(C38,[1]TablaProductos!$E$2:$E$9991,0)))</f>
        <v>340304</v>
      </c>
      <c r="C38" t="s">
        <v>28</v>
      </c>
      <c r="D38" t="s">
        <v>22</v>
      </c>
      <c r="E38" t="s">
        <v>29</v>
      </c>
      <c r="F38" cm="1">
        <f t="array" ref="F38">_xlfn.IFS(
  ISNUMBER(MATCH(E38, [1]RawData!$H$2:$H$68, 0)),
  INDEX([1]RawData!$G$2:$G$68, MATCH(E38, [1]RawData!$H$2:$H$68, 0))
)</f>
        <v>16</v>
      </c>
      <c r="G38" t="s">
        <v>12</v>
      </c>
      <c r="H38" t="str" cm="1">
        <f t="array" ref="H38">_xlfn.IFS(ISNUMBER(MATCH(G38,[1]RawData!$F$2:$F$6,0)),INDEX([1]RawData!$E$2:$E$6,MATCH(G38,[1]RawData!$F$2:$F$6,0)))</f>
        <v>07</v>
      </c>
      <c r="I38" t="str">
        <f>+_xlfn.CONCAT(Tabla2[[#This Row],[codigo ]],Tabla2[[#This Row],[codigo color]],Tabla2[[#This Row],[codigo talle]])</f>
        <v>3403041607</v>
      </c>
    </row>
    <row r="39" spans="1:9" x14ac:dyDescent="0.35">
      <c r="A39">
        <v>34</v>
      </c>
      <c r="B39" s="1" t="str" cm="1">
        <f t="array" ref="B39">+_xlfn.IFS(ISNUMBER(MATCH(C39,[1]TablaProductos!$E$2:$E$9991,0)),INDEX([1]TablaProductos!$B$2:$B$9991,MATCH(C39,[1]TablaProductos!$E$2:$E$9991,0)))</f>
        <v>340304</v>
      </c>
      <c r="C39" t="s">
        <v>28</v>
      </c>
      <c r="D39" t="s">
        <v>22</v>
      </c>
      <c r="E39" t="s">
        <v>29</v>
      </c>
      <c r="F39" cm="1">
        <f t="array" ref="F39">_xlfn.IFS(
  ISNUMBER(MATCH(E39, [1]RawData!$H$2:$H$68, 0)),
  INDEX([1]RawData!$G$2:$G$68, MATCH(E39, [1]RawData!$H$2:$H$68, 0))
)</f>
        <v>16</v>
      </c>
      <c r="G39" t="s">
        <v>13</v>
      </c>
      <c r="H39" t="str" cm="1">
        <f t="array" ref="H39">_xlfn.IFS(ISNUMBER(MATCH(G39,[1]RawData!$F$2:$F$6,0)),INDEX([1]RawData!$E$2:$E$6,MATCH(G39,[1]RawData!$F$2:$F$6,0)))</f>
        <v>06</v>
      </c>
      <c r="I39" t="str">
        <f>+_xlfn.CONCAT(Tabla2[[#This Row],[codigo ]],Tabla2[[#This Row],[codigo color]],Tabla2[[#This Row],[codigo talle]])</f>
        <v>3403041606</v>
      </c>
    </row>
    <row r="40" spans="1:9" x14ac:dyDescent="0.35">
      <c r="A40">
        <v>34</v>
      </c>
      <c r="B40" s="1" t="str" cm="1">
        <f t="array" ref="B40">+_xlfn.IFS(ISNUMBER(MATCH(C40,[1]TablaProductos!$E$2:$E$9991,0)),INDEX([1]TablaProductos!$B$2:$B$9991,MATCH(C40,[1]TablaProductos!$E$2:$E$9991,0)))</f>
        <v>340304</v>
      </c>
      <c r="C40" t="s">
        <v>28</v>
      </c>
      <c r="D40" t="s">
        <v>22</v>
      </c>
      <c r="E40" t="s">
        <v>29</v>
      </c>
      <c r="F40" cm="1">
        <f t="array" ref="F40">_xlfn.IFS(
  ISNUMBER(MATCH(E40, [1]RawData!$H$2:$H$68, 0)),
  INDEX([1]RawData!$G$2:$G$68, MATCH(E40, [1]RawData!$H$2:$H$68, 0))
)</f>
        <v>16</v>
      </c>
      <c r="G40" t="s">
        <v>14</v>
      </c>
      <c r="H40" t="str" cm="1">
        <f t="array" ref="H40">_xlfn.IFS(ISNUMBER(MATCH(G40,[1]RawData!$F$2:$F$6,0)),INDEX([1]RawData!$E$2:$E$6,MATCH(G40,[1]RawData!$F$2:$F$6,0)))</f>
        <v>05</v>
      </c>
      <c r="I40" t="str">
        <f>+_xlfn.CONCAT(Tabla2[[#This Row],[codigo ]],Tabla2[[#This Row],[codigo color]],Tabla2[[#This Row],[codigo talle]])</f>
        <v>3403041605</v>
      </c>
    </row>
    <row r="41" spans="1:9" x14ac:dyDescent="0.35">
      <c r="A41">
        <v>34</v>
      </c>
      <c r="B41" s="1" t="str" cm="1">
        <f t="array" ref="B41">+_xlfn.IFS(ISNUMBER(MATCH(C41,[1]TablaProductos!$E$2:$E$9991,0)),INDEX([1]TablaProductos!$B$2:$B$9991,MATCH(C41,[1]TablaProductos!$E$2:$E$9991,0)))</f>
        <v>340304</v>
      </c>
      <c r="C41" t="s">
        <v>28</v>
      </c>
      <c r="D41" t="s">
        <v>22</v>
      </c>
      <c r="E41" t="s">
        <v>29</v>
      </c>
      <c r="F41" cm="1">
        <f t="array" ref="F41">_xlfn.IFS(
  ISNUMBER(MATCH(E41, [1]RawData!$H$2:$H$68, 0)),
  INDEX([1]RawData!$G$2:$G$68, MATCH(E41, [1]RawData!$H$2:$H$68, 0))
)</f>
        <v>16</v>
      </c>
      <c r="G41" t="s">
        <v>15</v>
      </c>
      <c r="H41" t="str" cm="1">
        <f t="array" ref="H41">_xlfn.IFS(ISNUMBER(MATCH(G41,[1]RawData!$F$2:$F$6,0)),INDEX([1]RawData!$E$2:$E$6,MATCH(G41,[1]RawData!$F$2:$F$6,0)))</f>
        <v>04</v>
      </c>
      <c r="I41" t="str">
        <f>+_xlfn.CONCAT(Tabla2[[#This Row],[codigo ]],Tabla2[[#This Row],[codigo color]],Tabla2[[#This Row],[codigo talle]])</f>
        <v>3403041604</v>
      </c>
    </row>
    <row r="42" spans="1:9" x14ac:dyDescent="0.35">
      <c r="A42">
        <v>34</v>
      </c>
      <c r="B42" s="1" t="str" cm="1">
        <f t="array" ref="B42">+_xlfn.IFS(ISNUMBER(MATCH(C42,[1]TablaProductos!$E$2:$E$9991,0)),INDEX([1]TablaProductos!$B$2:$B$9991,MATCH(C42,[1]TablaProductos!$E$2:$E$9991,0)))</f>
        <v>340304</v>
      </c>
      <c r="C42" t="s">
        <v>28</v>
      </c>
      <c r="D42" t="s">
        <v>22</v>
      </c>
      <c r="E42" t="s">
        <v>20</v>
      </c>
      <c r="F42" cm="1">
        <f t="array" ref="F42">_xlfn.IFS(
  ISNUMBER(MATCH(E42, [1]RawData!$H$2:$H$68, 0)),
  INDEX([1]RawData!$G$2:$G$68, MATCH(E42, [1]RawData!$H$2:$H$68, 0))
)</f>
        <v>10</v>
      </c>
      <c r="G42" t="s">
        <v>12</v>
      </c>
      <c r="H42" t="str" cm="1">
        <f t="array" ref="H42">_xlfn.IFS(ISNUMBER(MATCH(G42,[1]RawData!$F$2:$F$6,0)),INDEX([1]RawData!$E$2:$E$6,MATCH(G42,[1]RawData!$F$2:$F$6,0)))</f>
        <v>07</v>
      </c>
      <c r="I42" t="str">
        <f>+_xlfn.CONCAT(Tabla2[[#This Row],[codigo ]],Tabla2[[#This Row],[codigo color]],Tabla2[[#This Row],[codigo talle]])</f>
        <v>3403041007</v>
      </c>
    </row>
    <row r="43" spans="1:9" x14ac:dyDescent="0.35">
      <c r="A43">
        <v>34</v>
      </c>
      <c r="B43" s="1" t="str" cm="1">
        <f t="array" ref="B43">+_xlfn.IFS(ISNUMBER(MATCH(C43,[1]TablaProductos!$E$2:$E$9991,0)),INDEX([1]TablaProductos!$B$2:$B$9991,MATCH(C43,[1]TablaProductos!$E$2:$E$9991,0)))</f>
        <v>340304</v>
      </c>
      <c r="C43" t="s">
        <v>28</v>
      </c>
      <c r="D43" t="s">
        <v>22</v>
      </c>
      <c r="E43" t="s">
        <v>20</v>
      </c>
      <c r="F43" cm="1">
        <f t="array" ref="F43">_xlfn.IFS(
  ISNUMBER(MATCH(E43, [1]RawData!$H$2:$H$68, 0)),
  INDEX([1]RawData!$G$2:$G$68, MATCH(E43, [1]RawData!$H$2:$H$68, 0))
)</f>
        <v>10</v>
      </c>
      <c r="G43" t="s">
        <v>13</v>
      </c>
      <c r="H43" t="str" cm="1">
        <f t="array" ref="H43">_xlfn.IFS(ISNUMBER(MATCH(G43,[1]RawData!$F$2:$F$6,0)),INDEX([1]RawData!$E$2:$E$6,MATCH(G43,[1]RawData!$F$2:$F$6,0)))</f>
        <v>06</v>
      </c>
      <c r="I43" t="str">
        <f>+_xlfn.CONCAT(Tabla2[[#This Row],[codigo ]],Tabla2[[#This Row],[codigo color]],Tabla2[[#This Row],[codigo talle]])</f>
        <v>3403041006</v>
      </c>
    </row>
    <row r="44" spans="1:9" x14ac:dyDescent="0.35">
      <c r="A44">
        <v>34</v>
      </c>
      <c r="B44" s="1" t="str" cm="1">
        <f t="array" ref="B44">+_xlfn.IFS(ISNUMBER(MATCH(C44,[1]TablaProductos!$E$2:$E$9991,0)),INDEX([1]TablaProductos!$B$2:$B$9991,MATCH(C44,[1]TablaProductos!$E$2:$E$9991,0)))</f>
        <v>340304</v>
      </c>
      <c r="C44" t="s">
        <v>28</v>
      </c>
      <c r="D44" t="s">
        <v>22</v>
      </c>
      <c r="E44" t="s">
        <v>20</v>
      </c>
      <c r="F44" cm="1">
        <f t="array" ref="F44">_xlfn.IFS(
  ISNUMBER(MATCH(E44, [1]RawData!$H$2:$H$68, 0)),
  INDEX([1]RawData!$G$2:$G$68, MATCH(E44, [1]RawData!$H$2:$H$68, 0))
)</f>
        <v>10</v>
      </c>
      <c r="G44" t="s">
        <v>14</v>
      </c>
      <c r="H44" t="str" cm="1">
        <f t="array" ref="H44">_xlfn.IFS(ISNUMBER(MATCH(G44,[1]RawData!$F$2:$F$6,0)),INDEX([1]RawData!$E$2:$E$6,MATCH(G44,[1]RawData!$F$2:$F$6,0)))</f>
        <v>05</v>
      </c>
      <c r="I44" t="str">
        <f>+_xlfn.CONCAT(Tabla2[[#This Row],[codigo ]],Tabla2[[#This Row],[codigo color]],Tabla2[[#This Row],[codigo talle]])</f>
        <v>3403041005</v>
      </c>
    </row>
    <row r="45" spans="1:9" x14ac:dyDescent="0.35">
      <c r="A45">
        <v>34</v>
      </c>
      <c r="B45" s="1" t="str" cm="1">
        <f t="array" ref="B45">+_xlfn.IFS(ISNUMBER(MATCH(C45,[1]TablaProductos!$E$2:$E$9991,0)),INDEX([1]TablaProductos!$B$2:$B$9991,MATCH(C45,[1]TablaProductos!$E$2:$E$9991,0)))</f>
        <v>340304</v>
      </c>
      <c r="C45" t="s">
        <v>28</v>
      </c>
      <c r="D45" t="s">
        <v>22</v>
      </c>
      <c r="E45" t="s">
        <v>20</v>
      </c>
      <c r="F45" cm="1">
        <f t="array" ref="F45">_xlfn.IFS(
  ISNUMBER(MATCH(E45, [1]RawData!$H$2:$H$68, 0)),
  INDEX([1]RawData!$G$2:$G$68, MATCH(E45, [1]RawData!$H$2:$H$68, 0))
)</f>
        <v>10</v>
      </c>
      <c r="G45" t="s">
        <v>15</v>
      </c>
      <c r="H45" t="str" cm="1">
        <f t="array" ref="H45">_xlfn.IFS(ISNUMBER(MATCH(G45,[1]RawData!$F$2:$F$6,0)),INDEX([1]RawData!$E$2:$E$6,MATCH(G45,[1]RawData!$F$2:$F$6,0)))</f>
        <v>04</v>
      </c>
      <c r="I45" t="str">
        <f>+_xlfn.CONCAT(Tabla2[[#This Row],[codigo ]],Tabla2[[#This Row],[codigo color]],Tabla2[[#This Row],[codigo talle]])</f>
        <v>3403041004</v>
      </c>
    </row>
    <row r="46" spans="1:9" x14ac:dyDescent="0.35">
      <c r="A46">
        <v>34</v>
      </c>
      <c r="B46" s="1" t="str" cm="1">
        <f t="array" ref="B46">+_xlfn.IFS(ISNUMBER(MATCH(C46,[1]TablaProductos!$E$2:$E$9991,0)),INDEX([1]TablaProductos!$B$2:$B$9991,MATCH(C46,[1]TablaProductos!$E$2:$E$9991,0)))</f>
        <v>340304</v>
      </c>
      <c r="C46" t="s">
        <v>28</v>
      </c>
      <c r="D46" t="s">
        <v>22</v>
      </c>
      <c r="E46" t="s">
        <v>30</v>
      </c>
      <c r="F46" t="str" cm="1">
        <f t="array" ref="F46">_xlfn.IFS(
  ISNUMBER(MATCH(E46, [1]RawData!$H$2:$H$68, 0)),
  INDEX([1]RawData!$G$2:$G$68, MATCH(E46, [1]RawData!$H$2:$H$68, 0))
)</f>
        <v>01</v>
      </c>
      <c r="G46" t="s">
        <v>12</v>
      </c>
      <c r="H46" t="str" cm="1">
        <f t="array" ref="H46">_xlfn.IFS(ISNUMBER(MATCH(G46,[1]RawData!$F$2:$F$6,0)),INDEX([1]RawData!$E$2:$E$6,MATCH(G46,[1]RawData!$F$2:$F$6,0)))</f>
        <v>07</v>
      </c>
      <c r="I46" t="str">
        <f>+_xlfn.CONCAT(Tabla2[[#This Row],[codigo ]],Tabla2[[#This Row],[codigo color]],Tabla2[[#This Row],[codigo talle]])</f>
        <v>3403040107</v>
      </c>
    </row>
    <row r="47" spans="1:9" x14ac:dyDescent="0.35">
      <c r="A47">
        <v>34</v>
      </c>
      <c r="B47" s="1" t="str" cm="1">
        <f t="array" ref="B47">+_xlfn.IFS(ISNUMBER(MATCH(C47,[1]TablaProductos!$E$2:$E$9991,0)),INDEX([1]TablaProductos!$B$2:$B$9991,MATCH(C47,[1]TablaProductos!$E$2:$E$9991,0)))</f>
        <v>340304</v>
      </c>
      <c r="C47" t="s">
        <v>28</v>
      </c>
      <c r="D47" t="s">
        <v>22</v>
      </c>
      <c r="E47" t="s">
        <v>30</v>
      </c>
      <c r="F47" t="str" cm="1">
        <f t="array" ref="F47">_xlfn.IFS(
  ISNUMBER(MATCH(E47, [1]RawData!$H$2:$H$68, 0)),
  INDEX([1]RawData!$G$2:$G$68, MATCH(E47, [1]RawData!$H$2:$H$68, 0))
)</f>
        <v>01</v>
      </c>
      <c r="G47" t="s">
        <v>13</v>
      </c>
      <c r="H47" t="str" cm="1">
        <f t="array" ref="H47">_xlfn.IFS(ISNUMBER(MATCH(G47,[1]RawData!$F$2:$F$6,0)),INDEX([1]RawData!$E$2:$E$6,MATCH(G47,[1]RawData!$F$2:$F$6,0)))</f>
        <v>06</v>
      </c>
      <c r="I47" t="str">
        <f>+_xlfn.CONCAT(Tabla2[[#This Row],[codigo ]],Tabla2[[#This Row],[codigo color]],Tabla2[[#This Row],[codigo talle]])</f>
        <v>3403040106</v>
      </c>
    </row>
    <row r="48" spans="1:9" x14ac:dyDescent="0.35">
      <c r="A48">
        <v>34</v>
      </c>
      <c r="B48" s="1" t="str" cm="1">
        <f t="array" ref="B48">+_xlfn.IFS(ISNUMBER(MATCH(C48,[1]TablaProductos!$E$2:$E$9991,0)),INDEX([1]TablaProductos!$B$2:$B$9991,MATCH(C48,[1]TablaProductos!$E$2:$E$9991,0)))</f>
        <v>340304</v>
      </c>
      <c r="C48" t="s">
        <v>28</v>
      </c>
      <c r="D48" t="s">
        <v>22</v>
      </c>
      <c r="E48" t="s">
        <v>30</v>
      </c>
      <c r="F48" t="str" cm="1">
        <f t="array" ref="F48">_xlfn.IFS(
  ISNUMBER(MATCH(E48, [1]RawData!$H$2:$H$68, 0)),
  INDEX([1]RawData!$G$2:$G$68, MATCH(E48, [1]RawData!$H$2:$H$68, 0))
)</f>
        <v>01</v>
      </c>
      <c r="G48" t="s">
        <v>14</v>
      </c>
      <c r="H48" t="str" cm="1">
        <f t="array" ref="H48">_xlfn.IFS(ISNUMBER(MATCH(G48,[1]RawData!$F$2:$F$6,0)),INDEX([1]RawData!$E$2:$E$6,MATCH(G48,[1]RawData!$F$2:$F$6,0)))</f>
        <v>05</v>
      </c>
      <c r="I48" t="str">
        <f>+_xlfn.CONCAT(Tabla2[[#This Row],[codigo ]],Tabla2[[#This Row],[codigo color]],Tabla2[[#This Row],[codigo talle]])</f>
        <v>3403040105</v>
      </c>
    </row>
    <row r="49" spans="1:9" x14ac:dyDescent="0.35">
      <c r="A49">
        <v>34</v>
      </c>
      <c r="B49" s="1" t="str" cm="1">
        <f t="array" ref="B49">+_xlfn.IFS(ISNUMBER(MATCH(C49,[1]TablaProductos!$E$2:$E$9991,0)),INDEX([1]TablaProductos!$B$2:$B$9991,MATCH(C49,[1]TablaProductos!$E$2:$E$9991,0)))</f>
        <v>340304</v>
      </c>
      <c r="C49" t="s">
        <v>28</v>
      </c>
      <c r="D49" t="s">
        <v>22</v>
      </c>
      <c r="E49" t="s">
        <v>30</v>
      </c>
      <c r="F49" t="str" cm="1">
        <f t="array" ref="F49">_xlfn.IFS(
  ISNUMBER(MATCH(E49, [1]RawData!$H$2:$H$68, 0)),
  INDEX([1]RawData!$G$2:$G$68, MATCH(E49, [1]RawData!$H$2:$H$68, 0))
)</f>
        <v>01</v>
      </c>
      <c r="G49" t="s">
        <v>15</v>
      </c>
      <c r="H49" t="str" cm="1">
        <f t="array" ref="H49">_xlfn.IFS(ISNUMBER(MATCH(G49,[1]RawData!$F$2:$F$6,0)),INDEX([1]RawData!$E$2:$E$6,MATCH(G49,[1]RawData!$F$2:$F$6,0)))</f>
        <v>04</v>
      </c>
      <c r="I49" t="str">
        <f>+_xlfn.CONCAT(Tabla2[[#This Row],[codigo ]],Tabla2[[#This Row],[codigo color]],Tabla2[[#This Row],[codigo talle]])</f>
        <v>3403040104</v>
      </c>
    </row>
    <row r="50" spans="1:9" x14ac:dyDescent="0.35">
      <c r="A50">
        <v>34</v>
      </c>
      <c r="B50" s="1" t="str" cm="1">
        <f t="array" ref="B50">+_xlfn.IFS(ISNUMBER(MATCH(C50,[1]TablaProductos!$E$2:$E$9991,0)),INDEX([1]TablaProductos!$B$2:$B$9991,MATCH(C50,[1]TablaProductos!$E$2:$E$9991,0)))</f>
        <v>340301</v>
      </c>
      <c r="C50" t="s">
        <v>31</v>
      </c>
      <c r="D50" t="s">
        <v>22</v>
      </c>
      <c r="E50" t="s">
        <v>32</v>
      </c>
      <c r="F50" cm="1">
        <f t="array" ref="F50">_xlfn.IFS(
  ISNUMBER(MATCH(E50, [1]RawData!$H$2:$H$68, 0)),
  INDEX([1]RawData!$G$2:$G$68, MATCH(E50, [1]RawData!$H$2:$H$68, 0))
)</f>
        <v>73</v>
      </c>
      <c r="G50" t="s">
        <v>12</v>
      </c>
      <c r="H50" t="str" cm="1">
        <f t="array" ref="H50">_xlfn.IFS(ISNUMBER(MATCH(G50,[1]RawData!$F$2:$F$6,0)),INDEX([1]RawData!$E$2:$E$6,MATCH(G50,[1]RawData!$F$2:$F$6,0)))</f>
        <v>07</v>
      </c>
      <c r="I50" t="str">
        <f>+_xlfn.CONCAT(Tabla2[[#This Row],[codigo ]],Tabla2[[#This Row],[codigo color]],Tabla2[[#This Row],[codigo talle]])</f>
        <v>3403017307</v>
      </c>
    </row>
    <row r="51" spans="1:9" x14ac:dyDescent="0.35">
      <c r="A51">
        <v>34</v>
      </c>
      <c r="B51" s="1" t="str" cm="1">
        <f t="array" ref="B51">+_xlfn.IFS(ISNUMBER(MATCH(C51,[1]TablaProductos!$E$2:$E$9991,0)),INDEX([1]TablaProductos!$B$2:$B$9991,MATCH(C51,[1]TablaProductos!$E$2:$E$9991,0)))</f>
        <v>340301</v>
      </c>
      <c r="C51" t="s">
        <v>31</v>
      </c>
      <c r="D51" t="s">
        <v>22</v>
      </c>
      <c r="E51" t="s">
        <v>32</v>
      </c>
      <c r="F51" cm="1">
        <f t="array" ref="F51">_xlfn.IFS(
  ISNUMBER(MATCH(E51, [1]RawData!$H$2:$H$68, 0)),
  INDEX([1]RawData!$G$2:$G$68, MATCH(E51, [1]RawData!$H$2:$H$68, 0))
)</f>
        <v>73</v>
      </c>
      <c r="G51" t="s">
        <v>13</v>
      </c>
      <c r="H51" t="str" cm="1">
        <f t="array" ref="H51">_xlfn.IFS(ISNUMBER(MATCH(G51,[1]RawData!$F$2:$F$6,0)),INDEX([1]RawData!$E$2:$E$6,MATCH(G51,[1]RawData!$F$2:$F$6,0)))</f>
        <v>06</v>
      </c>
      <c r="I51" t="str">
        <f>+_xlfn.CONCAT(Tabla2[[#This Row],[codigo ]],Tabla2[[#This Row],[codigo color]],Tabla2[[#This Row],[codigo talle]])</f>
        <v>3403017306</v>
      </c>
    </row>
    <row r="52" spans="1:9" x14ac:dyDescent="0.35">
      <c r="A52">
        <v>34</v>
      </c>
      <c r="B52" s="1" t="str" cm="1">
        <f t="array" ref="B52">+_xlfn.IFS(ISNUMBER(MATCH(C52,[1]TablaProductos!$E$2:$E$9991,0)),INDEX([1]TablaProductos!$B$2:$B$9991,MATCH(C52,[1]TablaProductos!$E$2:$E$9991,0)))</f>
        <v>340301</v>
      </c>
      <c r="C52" t="s">
        <v>31</v>
      </c>
      <c r="D52" t="s">
        <v>22</v>
      </c>
      <c r="E52" t="s">
        <v>32</v>
      </c>
      <c r="F52" cm="1">
        <f t="array" ref="F52">_xlfn.IFS(
  ISNUMBER(MATCH(E52, [1]RawData!$H$2:$H$68, 0)),
  INDEX([1]RawData!$G$2:$G$68, MATCH(E52, [1]RawData!$H$2:$H$68, 0))
)</f>
        <v>73</v>
      </c>
      <c r="G52" t="s">
        <v>14</v>
      </c>
      <c r="H52" t="str" cm="1">
        <f t="array" ref="H52">_xlfn.IFS(ISNUMBER(MATCH(G52,[1]RawData!$F$2:$F$6,0)),INDEX([1]RawData!$E$2:$E$6,MATCH(G52,[1]RawData!$F$2:$F$6,0)))</f>
        <v>05</v>
      </c>
      <c r="I52" t="str">
        <f>+_xlfn.CONCAT(Tabla2[[#This Row],[codigo ]],Tabla2[[#This Row],[codigo color]],Tabla2[[#This Row],[codigo talle]])</f>
        <v>3403017305</v>
      </c>
    </row>
    <row r="53" spans="1:9" x14ac:dyDescent="0.35">
      <c r="A53">
        <v>34</v>
      </c>
      <c r="B53" s="1" t="str" cm="1">
        <f t="array" ref="B53">+_xlfn.IFS(ISNUMBER(MATCH(C53,[1]TablaProductos!$E$2:$E$9991,0)),INDEX([1]TablaProductos!$B$2:$B$9991,MATCH(C53,[1]TablaProductos!$E$2:$E$9991,0)))</f>
        <v>340301</v>
      </c>
      <c r="C53" t="s">
        <v>31</v>
      </c>
      <c r="D53" t="s">
        <v>22</v>
      </c>
      <c r="E53" t="s">
        <v>32</v>
      </c>
      <c r="F53" cm="1">
        <f t="array" ref="F53">_xlfn.IFS(
  ISNUMBER(MATCH(E53, [1]RawData!$H$2:$H$68, 0)),
  INDEX([1]RawData!$G$2:$G$68, MATCH(E53, [1]RawData!$H$2:$H$68, 0))
)</f>
        <v>73</v>
      </c>
      <c r="G53" t="s">
        <v>15</v>
      </c>
      <c r="H53" t="str" cm="1">
        <f t="array" ref="H53">_xlfn.IFS(ISNUMBER(MATCH(G53,[1]RawData!$F$2:$F$6,0)),INDEX([1]RawData!$E$2:$E$6,MATCH(G53,[1]RawData!$F$2:$F$6,0)))</f>
        <v>04</v>
      </c>
      <c r="I53" t="str">
        <f>+_xlfn.CONCAT(Tabla2[[#This Row],[codigo ]],Tabla2[[#This Row],[codigo color]],Tabla2[[#This Row],[codigo talle]])</f>
        <v>3403017304</v>
      </c>
    </row>
    <row r="54" spans="1:9" x14ac:dyDescent="0.35">
      <c r="A54">
        <v>34</v>
      </c>
      <c r="B54" s="1" t="str" cm="1">
        <f t="array" ref="B54">+_xlfn.IFS(ISNUMBER(MATCH(C54,[1]TablaProductos!$E$2:$E$9991,0)),INDEX([1]TablaProductos!$B$2:$B$9991,MATCH(C54,[1]TablaProductos!$E$2:$E$9991,0)))</f>
        <v>340301</v>
      </c>
      <c r="C54" t="s">
        <v>31</v>
      </c>
      <c r="D54" t="s">
        <v>22</v>
      </c>
      <c r="E54" t="s">
        <v>33</v>
      </c>
      <c r="F54" cm="1">
        <f t="array" ref="F54">_xlfn.IFS(
  ISNUMBER(MATCH(E54, [1]RawData!$H$2:$H$68, 0)),
  INDEX([1]RawData!$G$2:$G$68, MATCH(E54, [1]RawData!$H$2:$H$68, 0))
)</f>
        <v>39</v>
      </c>
      <c r="G54" t="s">
        <v>12</v>
      </c>
      <c r="H54" t="str" cm="1">
        <f t="array" ref="H54">_xlfn.IFS(ISNUMBER(MATCH(G54,[1]RawData!$F$2:$F$6,0)),INDEX([1]RawData!$E$2:$E$6,MATCH(G54,[1]RawData!$F$2:$F$6,0)))</f>
        <v>07</v>
      </c>
      <c r="I54" t="str">
        <f>+_xlfn.CONCAT(Tabla2[[#This Row],[codigo ]],Tabla2[[#This Row],[codigo color]],Tabla2[[#This Row],[codigo talle]])</f>
        <v>3403013907</v>
      </c>
    </row>
    <row r="55" spans="1:9" x14ac:dyDescent="0.35">
      <c r="A55">
        <v>34</v>
      </c>
      <c r="B55" s="1" t="str" cm="1">
        <f t="array" ref="B55">+_xlfn.IFS(ISNUMBER(MATCH(C55,[1]TablaProductos!$E$2:$E$9991,0)),INDEX([1]TablaProductos!$B$2:$B$9991,MATCH(C55,[1]TablaProductos!$E$2:$E$9991,0)))</f>
        <v>340301</v>
      </c>
      <c r="C55" t="s">
        <v>31</v>
      </c>
      <c r="D55" t="s">
        <v>22</v>
      </c>
      <c r="E55" t="s">
        <v>33</v>
      </c>
      <c r="F55" cm="1">
        <f t="array" ref="F55">_xlfn.IFS(
  ISNUMBER(MATCH(E55, [1]RawData!$H$2:$H$68, 0)),
  INDEX([1]RawData!$G$2:$G$68, MATCH(E55, [1]RawData!$H$2:$H$68, 0))
)</f>
        <v>39</v>
      </c>
      <c r="G55" t="s">
        <v>13</v>
      </c>
      <c r="H55" t="str" cm="1">
        <f t="array" ref="H55">_xlfn.IFS(ISNUMBER(MATCH(G55,[1]RawData!$F$2:$F$6,0)),INDEX([1]RawData!$E$2:$E$6,MATCH(G55,[1]RawData!$F$2:$F$6,0)))</f>
        <v>06</v>
      </c>
      <c r="I55" t="str">
        <f>+_xlfn.CONCAT(Tabla2[[#This Row],[codigo ]],Tabla2[[#This Row],[codigo color]],Tabla2[[#This Row],[codigo talle]])</f>
        <v>3403013906</v>
      </c>
    </row>
    <row r="56" spans="1:9" x14ac:dyDescent="0.35">
      <c r="A56">
        <v>34</v>
      </c>
      <c r="B56" s="1" t="str" cm="1">
        <f t="array" ref="B56">+_xlfn.IFS(ISNUMBER(MATCH(C56,[1]TablaProductos!$E$2:$E$9991,0)),INDEX([1]TablaProductos!$B$2:$B$9991,MATCH(C56,[1]TablaProductos!$E$2:$E$9991,0)))</f>
        <v>340301</v>
      </c>
      <c r="C56" t="s">
        <v>31</v>
      </c>
      <c r="D56" t="s">
        <v>22</v>
      </c>
      <c r="E56" t="s">
        <v>33</v>
      </c>
      <c r="F56" cm="1">
        <f t="array" ref="F56">_xlfn.IFS(
  ISNUMBER(MATCH(E56, [1]RawData!$H$2:$H$68, 0)),
  INDEX([1]RawData!$G$2:$G$68, MATCH(E56, [1]RawData!$H$2:$H$68, 0))
)</f>
        <v>39</v>
      </c>
      <c r="G56" t="s">
        <v>14</v>
      </c>
      <c r="H56" t="str" cm="1">
        <f t="array" ref="H56">_xlfn.IFS(ISNUMBER(MATCH(G56,[1]RawData!$F$2:$F$6,0)),INDEX([1]RawData!$E$2:$E$6,MATCH(G56,[1]RawData!$F$2:$F$6,0)))</f>
        <v>05</v>
      </c>
      <c r="I56" t="str">
        <f>+_xlfn.CONCAT(Tabla2[[#This Row],[codigo ]],Tabla2[[#This Row],[codigo color]],Tabla2[[#This Row],[codigo talle]])</f>
        <v>3403013905</v>
      </c>
    </row>
    <row r="57" spans="1:9" x14ac:dyDescent="0.35">
      <c r="A57">
        <v>34</v>
      </c>
      <c r="B57" s="1" t="str" cm="1">
        <f t="array" ref="B57">+_xlfn.IFS(ISNUMBER(MATCH(C57,[1]TablaProductos!$E$2:$E$9991,0)),INDEX([1]TablaProductos!$B$2:$B$9991,MATCH(C57,[1]TablaProductos!$E$2:$E$9991,0)))</f>
        <v>340301</v>
      </c>
      <c r="C57" t="s">
        <v>31</v>
      </c>
      <c r="D57" t="s">
        <v>22</v>
      </c>
      <c r="E57" t="s">
        <v>33</v>
      </c>
      <c r="F57" cm="1">
        <f t="array" ref="F57">_xlfn.IFS(
  ISNUMBER(MATCH(E57, [1]RawData!$H$2:$H$68, 0)),
  INDEX([1]RawData!$G$2:$G$68, MATCH(E57, [1]RawData!$H$2:$H$68, 0))
)</f>
        <v>39</v>
      </c>
      <c r="G57" t="s">
        <v>15</v>
      </c>
      <c r="H57" t="str" cm="1">
        <f t="array" ref="H57">_xlfn.IFS(ISNUMBER(MATCH(G57,[1]RawData!$F$2:$F$6,0)),INDEX([1]RawData!$E$2:$E$6,MATCH(G57,[1]RawData!$F$2:$F$6,0)))</f>
        <v>04</v>
      </c>
      <c r="I57" t="str">
        <f>+_xlfn.CONCAT(Tabla2[[#This Row],[codigo ]],Tabla2[[#This Row],[codigo color]],Tabla2[[#This Row],[codigo talle]])</f>
        <v>3403013904</v>
      </c>
    </row>
    <row r="58" spans="1:9" x14ac:dyDescent="0.35">
      <c r="A58">
        <v>34</v>
      </c>
      <c r="B58" s="1" t="str" cm="1">
        <f t="array" ref="B58">+_xlfn.IFS(ISNUMBER(MATCH(C58,[1]TablaProductos!$E$2:$E$9991,0)),INDEX([1]TablaProductos!$B$2:$B$9991,MATCH(C58,[1]TablaProductos!$E$2:$E$9991,0)))</f>
        <v>340301</v>
      </c>
      <c r="C58" t="s">
        <v>31</v>
      </c>
      <c r="D58" t="s">
        <v>22</v>
      </c>
      <c r="E58" t="s">
        <v>34</v>
      </c>
      <c r="F58" cm="1">
        <f t="array" ref="F58">_xlfn.IFS(
  ISNUMBER(MATCH(E58, [1]RawData!$H$2:$H$68, 0)),
  INDEX([1]RawData!$G$2:$G$68, MATCH(E58, [1]RawData!$H$2:$H$68, 0))
)</f>
        <v>61</v>
      </c>
      <c r="G58" t="s">
        <v>12</v>
      </c>
      <c r="H58" t="str" cm="1">
        <f t="array" ref="H58">_xlfn.IFS(ISNUMBER(MATCH(G58,[1]RawData!$F$2:$F$6,0)),INDEX([1]RawData!$E$2:$E$6,MATCH(G58,[1]RawData!$F$2:$F$6,0)))</f>
        <v>07</v>
      </c>
      <c r="I58" t="str">
        <f>+_xlfn.CONCAT(Tabla2[[#This Row],[codigo ]],Tabla2[[#This Row],[codigo color]],Tabla2[[#This Row],[codigo talle]])</f>
        <v>3403016107</v>
      </c>
    </row>
    <row r="59" spans="1:9" x14ac:dyDescent="0.35">
      <c r="A59">
        <v>34</v>
      </c>
      <c r="B59" s="1" t="str" cm="1">
        <f t="array" ref="B59">+_xlfn.IFS(ISNUMBER(MATCH(C59,[1]TablaProductos!$E$2:$E$9991,0)),INDEX([1]TablaProductos!$B$2:$B$9991,MATCH(C59,[1]TablaProductos!$E$2:$E$9991,0)))</f>
        <v>340301</v>
      </c>
      <c r="C59" t="s">
        <v>31</v>
      </c>
      <c r="D59" t="s">
        <v>22</v>
      </c>
      <c r="E59" t="s">
        <v>34</v>
      </c>
      <c r="F59" cm="1">
        <f t="array" ref="F59">_xlfn.IFS(
  ISNUMBER(MATCH(E59, [1]RawData!$H$2:$H$68, 0)),
  INDEX([1]RawData!$G$2:$G$68, MATCH(E59, [1]RawData!$H$2:$H$68, 0))
)</f>
        <v>61</v>
      </c>
      <c r="G59" t="s">
        <v>13</v>
      </c>
      <c r="H59" t="str" cm="1">
        <f t="array" ref="H59">_xlfn.IFS(ISNUMBER(MATCH(G59,[1]RawData!$F$2:$F$6,0)),INDEX([1]RawData!$E$2:$E$6,MATCH(G59,[1]RawData!$F$2:$F$6,0)))</f>
        <v>06</v>
      </c>
      <c r="I59" t="str">
        <f>+_xlfn.CONCAT(Tabla2[[#This Row],[codigo ]],Tabla2[[#This Row],[codigo color]],Tabla2[[#This Row],[codigo talle]])</f>
        <v>3403016106</v>
      </c>
    </row>
    <row r="60" spans="1:9" x14ac:dyDescent="0.35">
      <c r="A60">
        <v>34</v>
      </c>
      <c r="B60" s="1" t="str" cm="1">
        <f t="array" ref="B60">+_xlfn.IFS(ISNUMBER(MATCH(C60,[1]TablaProductos!$E$2:$E$9991,0)),INDEX([1]TablaProductos!$B$2:$B$9991,MATCH(C60,[1]TablaProductos!$E$2:$E$9991,0)))</f>
        <v>340301</v>
      </c>
      <c r="C60" t="s">
        <v>31</v>
      </c>
      <c r="D60" t="s">
        <v>22</v>
      </c>
      <c r="E60" t="s">
        <v>34</v>
      </c>
      <c r="F60" cm="1">
        <f t="array" ref="F60">_xlfn.IFS(
  ISNUMBER(MATCH(E60, [1]RawData!$H$2:$H$68, 0)),
  INDEX([1]RawData!$G$2:$G$68, MATCH(E60, [1]RawData!$H$2:$H$68, 0))
)</f>
        <v>61</v>
      </c>
      <c r="G60" t="s">
        <v>14</v>
      </c>
      <c r="H60" t="str" cm="1">
        <f t="array" ref="H60">_xlfn.IFS(ISNUMBER(MATCH(G60,[1]RawData!$F$2:$F$6,0)),INDEX([1]RawData!$E$2:$E$6,MATCH(G60,[1]RawData!$F$2:$F$6,0)))</f>
        <v>05</v>
      </c>
      <c r="I60" t="str">
        <f>+_xlfn.CONCAT(Tabla2[[#This Row],[codigo ]],Tabla2[[#This Row],[codigo color]],Tabla2[[#This Row],[codigo talle]])</f>
        <v>3403016105</v>
      </c>
    </row>
    <row r="61" spans="1:9" x14ac:dyDescent="0.35">
      <c r="A61">
        <v>34</v>
      </c>
      <c r="B61" s="1" t="str" cm="1">
        <f t="array" ref="B61">+_xlfn.IFS(ISNUMBER(MATCH(C61,[1]TablaProductos!$E$2:$E$9991,0)),INDEX([1]TablaProductos!$B$2:$B$9991,MATCH(C61,[1]TablaProductos!$E$2:$E$9991,0)))</f>
        <v>340301</v>
      </c>
      <c r="C61" t="s">
        <v>31</v>
      </c>
      <c r="D61" t="s">
        <v>22</v>
      </c>
      <c r="E61" t="s">
        <v>34</v>
      </c>
      <c r="F61" cm="1">
        <f t="array" ref="F61">_xlfn.IFS(
  ISNUMBER(MATCH(E61, [1]RawData!$H$2:$H$68, 0)),
  INDEX([1]RawData!$G$2:$G$68, MATCH(E61, [1]RawData!$H$2:$H$68, 0))
)</f>
        <v>61</v>
      </c>
      <c r="G61" t="s">
        <v>15</v>
      </c>
      <c r="H61" t="str" cm="1">
        <f t="array" ref="H61">_xlfn.IFS(ISNUMBER(MATCH(G61,[1]RawData!$F$2:$F$6,0)),INDEX([1]RawData!$E$2:$E$6,MATCH(G61,[1]RawData!$F$2:$F$6,0)))</f>
        <v>04</v>
      </c>
      <c r="I61" t="str">
        <f>+_xlfn.CONCAT(Tabla2[[#This Row],[codigo ]],Tabla2[[#This Row],[codigo color]],Tabla2[[#This Row],[codigo talle]])</f>
        <v>3403016104</v>
      </c>
    </row>
    <row r="62" spans="1:9" x14ac:dyDescent="0.35">
      <c r="A62">
        <v>34</v>
      </c>
      <c r="B62" s="1" t="str" cm="1">
        <f t="array" ref="B62">+_xlfn.IFS(ISNUMBER(MATCH(C62,[1]TablaProductos!$E$2:$E$9991,0)),INDEX([1]TablaProductos!$B$2:$B$9991,MATCH(C62,[1]TablaProductos!$E$2:$E$9991,0)))</f>
        <v>340302</v>
      </c>
      <c r="C62" t="s">
        <v>35</v>
      </c>
      <c r="D62" t="s">
        <v>22</v>
      </c>
      <c r="E62" t="s">
        <v>11</v>
      </c>
      <c r="F62" cm="1">
        <f t="array" ref="F62">_xlfn.IFS(
  ISNUMBER(MATCH(E62, [1]RawData!$H$2:$H$68, 0)),
  INDEX([1]RawData!$G$2:$G$68, MATCH(E62, [1]RawData!$H$2:$H$68, 0))
)</f>
        <v>32</v>
      </c>
      <c r="G62" t="s">
        <v>12</v>
      </c>
      <c r="H62" t="str" cm="1">
        <f t="array" ref="H62">_xlfn.IFS(ISNUMBER(MATCH(G62,[1]RawData!$F$2:$F$6,0)),INDEX([1]RawData!$E$2:$E$6,MATCH(G62,[1]RawData!$F$2:$F$6,0)))</f>
        <v>07</v>
      </c>
      <c r="I62" t="str">
        <f>+_xlfn.CONCAT(Tabla2[[#This Row],[codigo ]],Tabla2[[#This Row],[codigo color]],Tabla2[[#This Row],[codigo talle]])</f>
        <v>3403023207</v>
      </c>
    </row>
    <row r="63" spans="1:9" x14ac:dyDescent="0.35">
      <c r="A63">
        <v>34</v>
      </c>
      <c r="B63" s="1" t="str" cm="1">
        <f t="array" ref="B63">+_xlfn.IFS(ISNUMBER(MATCH(C63,[1]TablaProductos!$E$2:$E$9991,0)),INDEX([1]TablaProductos!$B$2:$B$9991,MATCH(C63,[1]TablaProductos!$E$2:$E$9991,0)))</f>
        <v>340302</v>
      </c>
      <c r="C63" t="s">
        <v>35</v>
      </c>
      <c r="D63" t="s">
        <v>22</v>
      </c>
      <c r="E63" t="s">
        <v>11</v>
      </c>
      <c r="F63" cm="1">
        <f t="array" ref="F63">_xlfn.IFS(
  ISNUMBER(MATCH(E63, [1]RawData!$H$2:$H$68, 0)),
  INDEX([1]RawData!$G$2:$G$68, MATCH(E63, [1]RawData!$H$2:$H$68, 0))
)</f>
        <v>32</v>
      </c>
      <c r="G63" t="s">
        <v>13</v>
      </c>
      <c r="H63" t="str" cm="1">
        <f t="array" ref="H63">_xlfn.IFS(ISNUMBER(MATCH(G63,[1]RawData!$F$2:$F$6,0)),INDEX([1]RawData!$E$2:$E$6,MATCH(G63,[1]RawData!$F$2:$F$6,0)))</f>
        <v>06</v>
      </c>
      <c r="I63" t="str">
        <f>+_xlfn.CONCAT(Tabla2[[#This Row],[codigo ]],Tabla2[[#This Row],[codigo color]],Tabla2[[#This Row],[codigo talle]])</f>
        <v>3403023206</v>
      </c>
    </row>
    <row r="64" spans="1:9" x14ac:dyDescent="0.35">
      <c r="A64">
        <v>34</v>
      </c>
      <c r="B64" s="1" t="str" cm="1">
        <f t="array" ref="B64">+_xlfn.IFS(ISNUMBER(MATCH(C64,[1]TablaProductos!$E$2:$E$9991,0)),INDEX([1]TablaProductos!$B$2:$B$9991,MATCH(C64,[1]TablaProductos!$E$2:$E$9991,0)))</f>
        <v>340302</v>
      </c>
      <c r="C64" t="s">
        <v>35</v>
      </c>
      <c r="D64" t="s">
        <v>22</v>
      </c>
      <c r="E64" t="s">
        <v>11</v>
      </c>
      <c r="F64" cm="1">
        <f t="array" ref="F64">_xlfn.IFS(
  ISNUMBER(MATCH(E64, [1]RawData!$H$2:$H$68, 0)),
  INDEX([1]RawData!$G$2:$G$68, MATCH(E64, [1]RawData!$H$2:$H$68, 0))
)</f>
        <v>32</v>
      </c>
      <c r="G64" t="s">
        <v>14</v>
      </c>
      <c r="H64" t="str" cm="1">
        <f t="array" ref="H64">_xlfn.IFS(ISNUMBER(MATCH(G64,[1]RawData!$F$2:$F$6,0)),INDEX([1]RawData!$E$2:$E$6,MATCH(G64,[1]RawData!$F$2:$F$6,0)))</f>
        <v>05</v>
      </c>
      <c r="I64" t="str">
        <f>+_xlfn.CONCAT(Tabla2[[#This Row],[codigo ]],Tabla2[[#This Row],[codigo color]],Tabla2[[#This Row],[codigo talle]])</f>
        <v>3403023205</v>
      </c>
    </row>
    <row r="65" spans="1:9" x14ac:dyDescent="0.35">
      <c r="A65">
        <v>34</v>
      </c>
      <c r="B65" s="1" t="str" cm="1">
        <f t="array" ref="B65">+_xlfn.IFS(ISNUMBER(MATCH(C65,[1]TablaProductos!$E$2:$E$9991,0)),INDEX([1]TablaProductos!$B$2:$B$9991,MATCH(C65,[1]TablaProductos!$E$2:$E$9991,0)))</f>
        <v>340302</v>
      </c>
      <c r="C65" t="s">
        <v>35</v>
      </c>
      <c r="D65" t="s">
        <v>22</v>
      </c>
      <c r="E65" t="s">
        <v>11</v>
      </c>
      <c r="F65" cm="1">
        <f t="array" ref="F65">_xlfn.IFS(
  ISNUMBER(MATCH(E65, [1]RawData!$H$2:$H$68, 0)),
  INDEX([1]RawData!$G$2:$G$68, MATCH(E65, [1]RawData!$H$2:$H$68, 0))
)</f>
        <v>32</v>
      </c>
      <c r="G65" t="s">
        <v>15</v>
      </c>
      <c r="H65" t="str" cm="1">
        <f t="array" ref="H65">_xlfn.IFS(ISNUMBER(MATCH(G65,[1]RawData!$F$2:$F$6,0)),INDEX([1]RawData!$E$2:$E$6,MATCH(G65,[1]RawData!$F$2:$F$6,0)))</f>
        <v>04</v>
      </c>
      <c r="I65" t="str">
        <f>+_xlfn.CONCAT(Tabla2[[#This Row],[codigo ]],Tabla2[[#This Row],[codigo color]],Tabla2[[#This Row],[codigo talle]])</f>
        <v>3403023204</v>
      </c>
    </row>
    <row r="66" spans="1:9" x14ac:dyDescent="0.35">
      <c r="A66">
        <v>34</v>
      </c>
      <c r="B66" s="1" t="str" cm="1">
        <f t="array" ref="B66">+_xlfn.IFS(ISNUMBER(MATCH(C66,[1]TablaProductos!$E$2:$E$9991,0)),INDEX([1]TablaProductos!$B$2:$B$9991,MATCH(C66,[1]TablaProductos!$E$2:$E$9991,0)))</f>
        <v>342401</v>
      </c>
      <c r="C66" t="s">
        <v>36</v>
      </c>
      <c r="D66" t="s">
        <v>37</v>
      </c>
      <c r="E66" t="s">
        <v>38</v>
      </c>
      <c r="F66" cm="1">
        <f t="array" ref="F66">_xlfn.IFS(
  ISNUMBER(MATCH(E66, [1]RawData!$H$2:$H$68, 0)),
  INDEX([1]RawData!$G$2:$G$68, MATCH(E66, [1]RawData!$H$2:$H$68, 0))
)</f>
        <v>24</v>
      </c>
      <c r="G66" t="s">
        <v>13</v>
      </c>
      <c r="H66" t="str" cm="1">
        <f t="array" ref="H66">_xlfn.IFS(ISNUMBER(MATCH(G66,[1]RawData!$F$2:$F$6,0)),INDEX([1]RawData!$E$2:$E$6,MATCH(G66,[1]RawData!$F$2:$F$6,0)))</f>
        <v>06</v>
      </c>
      <c r="I66" t="str">
        <f>+_xlfn.CONCAT(Tabla2[[#This Row],[codigo ]],Tabla2[[#This Row],[codigo color]],Tabla2[[#This Row],[codigo talle]])</f>
        <v>3424012406</v>
      </c>
    </row>
    <row r="67" spans="1:9" x14ac:dyDescent="0.35">
      <c r="A67">
        <v>34</v>
      </c>
      <c r="B67" s="1" t="str" cm="1">
        <f t="array" ref="B67">+_xlfn.IFS(ISNUMBER(MATCH(C67,[1]TablaProductos!$E$2:$E$9991,0)),INDEX([1]TablaProductos!$B$2:$B$9991,MATCH(C67,[1]TablaProductos!$E$2:$E$9991,0)))</f>
        <v>342401</v>
      </c>
      <c r="C67" t="s">
        <v>36</v>
      </c>
      <c r="D67" t="s">
        <v>37</v>
      </c>
      <c r="E67" t="s">
        <v>38</v>
      </c>
      <c r="F67" cm="1">
        <f t="array" ref="F67">_xlfn.IFS(
  ISNUMBER(MATCH(E67, [1]RawData!$H$2:$H$68, 0)),
  INDEX([1]RawData!$G$2:$G$68, MATCH(E67, [1]RawData!$H$2:$H$68, 0))
)</f>
        <v>24</v>
      </c>
      <c r="G67" t="s">
        <v>14</v>
      </c>
      <c r="H67" t="str" cm="1">
        <f t="array" ref="H67">_xlfn.IFS(ISNUMBER(MATCH(G67,[1]RawData!$F$2:$F$6,0)),INDEX([1]RawData!$E$2:$E$6,MATCH(G67,[1]RawData!$F$2:$F$6,0)))</f>
        <v>05</v>
      </c>
      <c r="I67" t="str">
        <f>+_xlfn.CONCAT(Tabla2[[#This Row],[codigo ]],Tabla2[[#This Row],[codigo color]],Tabla2[[#This Row],[codigo talle]])</f>
        <v>3424012405</v>
      </c>
    </row>
    <row r="68" spans="1:9" x14ac:dyDescent="0.35">
      <c r="A68">
        <v>34</v>
      </c>
      <c r="B68" s="1" t="str" cm="1">
        <f t="array" ref="B68">+_xlfn.IFS(ISNUMBER(MATCH(C68,[1]TablaProductos!$E$2:$E$9991,0)),INDEX([1]TablaProductos!$B$2:$B$9991,MATCH(C68,[1]TablaProductos!$E$2:$E$9991,0)))</f>
        <v>342401</v>
      </c>
      <c r="C68" t="s">
        <v>36</v>
      </c>
      <c r="D68" t="s">
        <v>37</v>
      </c>
      <c r="E68" t="s">
        <v>38</v>
      </c>
      <c r="F68" cm="1">
        <f t="array" ref="F68">_xlfn.IFS(
  ISNUMBER(MATCH(E68, [1]RawData!$H$2:$H$68, 0)),
  INDEX([1]RawData!$G$2:$G$68, MATCH(E68, [1]RawData!$H$2:$H$68, 0))
)</f>
        <v>24</v>
      </c>
      <c r="G68" t="s">
        <v>15</v>
      </c>
      <c r="H68" t="str" cm="1">
        <f t="array" ref="H68">_xlfn.IFS(ISNUMBER(MATCH(G68,[1]RawData!$F$2:$F$6,0)),INDEX([1]RawData!$E$2:$E$6,MATCH(G68,[1]RawData!$F$2:$F$6,0)))</f>
        <v>04</v>
      </c>
      <c r="I68" t="str">
        <f>+_xlfn.CONCAT(Tabla2[[#This Row],[codigo ]],Tabla2[[#This Row],[codigo color]],Tabla2[[#This Row],[codigo talle]])</f>
        <v>3424012404</v>
      </c>
    </row>
    <row r="69" spans="1:9" x14ac:dyDescent="0.35">
      <c r="A69">
        <v>34</v>
      </c>
      <c r="B69" s="1" t="str" cm="1">
        <f t="array" ref="B69">+_xlfn.IFS(ISNUMBER(MATCH(C69,[1]TablaProductos!$E$2:$E$9991,0)),INDEX([1]TablaProductos!$B$2:$B$9991,MATCH(C69,[1]TablaProductos!$E$2:$E$9991,0)))</f>
        <v>342401</v>
      </c>
      <c r="C69" t="s">
        <v>36</v>
      </c>
      <c r="D69" t="s">
        <v>37</v>
      </c>
      <c r="E69" t="s">
        <v>39</v>
      </c>
      <c r="F69" cm="1">
        <f t="array" ref="F69">_xlfn.IFS(
  ISNUMBER(MATCH(E69, [1]RawData!$H$2:$H$68, 0)),
  INDEX([1]RawData!$G$2:$G$68, MATCH(E69, [1]RawData!$H$2:$H$68, 0))
)</f>
        <v>11</v>
      </c>
      <c r="G69" t="s">
        <v>13</v>
      </c>
      <c r="H69" t="str" cm="1">
        <f t="array" ref="H69">_xlfn.IFS(ISNUMBER(MATCH(G69,[1]RawData!$F$2:$F$6,0)),INDEX([1]RawData!$E$2:$E$6,MATCH(G69,[1]RawData!$F$2:$F$6,0)))</f>
        <v>06</v>
      </c>
      <c r="I69" t="str">
        <f>+_xlfn.CONCAT(Tabla2[[#This Row],[codigo ]],Tabla2[[#This Row],[codigo color]],Tabla2[[#This Row],[codigo talle]])</f>
        <v>3424011106</v>
      </c>
    </row>
    <row r="70" spans="1:9" x14ac:dyDescent="0.35">
      <c r="A70">
        <v>34</v>
      </c>
      <c r="B70" s="1" t="str" cm="1">
        <f t="array" ref="B70">+_xlfn.IFS(ISNUMBER(MATCH(C70,[1]TablaProductos!$E$2:$E$9991,0)),INDEX([1]TablaProductos!$B$2:$B$9991,MATCH(C70,[1]TablaProductos!$E$2:$E$9991,0)))</f>
        <v>342401</v>
      </c>
      <c r="C70" t="s">
        <v>36</v>
      </c>
      <c r="D70" t="s">
        <v>37</v>
      </c>
      <c r="E70" t="s">
        <v>39</v>
      </c>
      <c r="F70" cm="1">
        <f t="array" ref="F70">_xlfn.IFS(
  ISNUMBER(MATCH(E70, [1]RawData!$H$2:$H$68, 0)),
  INDEX([1]RawData!$G$2:$G$68, MATCH(E70, [1]RawData!$H$2:$H$68, 0))
)</f>
        <v>11</v>
      </c>
      <c r="G70" t="s">
        <v>14</v>
      </c>
      <c r="H70" t="str" cm="1">
        <f t="array" ref="H70">_xlfn.IFS(ISNUMBER(MATCH(G70,[1]RawData!$F$2:$F$6,0)),INDEX([1]RawData!$E$2:$E$6,MATCH(G70,[1]RawData!$F$2:$F$6,0)))</f>
        <v>05</v>
      </c>
      <c r="I70" t="str">
        <f>+_xlfn.CONCAT(Tabla2[[#This Row],[codigo ]],Tabla2[[#This Row],[codigo color]],Tabla2[[#This Row],[codigo talle]])</f>
        <v>3424011105</v>
      </c>
    </row>
    <row r="71" spans="1:9" x14ac:dyDescent="0.35">
      <c r="A71">
        <v>34</v>
      </c>
      <c r="B71" s="1" t="str" cm="1">
        <f t="array" ref="B71">+_xlfn.IFS(ISNUMBER(MATCH(C71,[1]TablaProductos!$E$2:$E$9991,0)),INDEX([1]TablaProductos!$B$2:$B$9991,MATCH(C71,[1]TablaProductos!$E$2:$E$9991,0)))</f>
        <v>342401</v>
      </c>
      <c r="C71" t="s">
        <v>36</v>
      </c>
      <c r="D71" t="s">
        <v>37</v>
      </c>
      <c r="E71" t="s">
        <v>39</v>
      </c>
      <c r="F71" cm="1">
        <f t="array" ref="F71">_xlfn.IFS(
  ISNUMBER(MATCH(E71, [1]RawData!$H$2:$H$68, 0)),
  INDEX([1]RawData!$G$2:$G$68, MATCH(E71, [1]RawData!$H$2:$H$68, 0))
)</f>
        <v>11</v>
      </c>
      <c r="G71" t="s">
        <v>15</v>
      </c>
      <c r="H71" t="str" cm="1">
        <f t="array" ref="H71">_xlfn.IFS(ISNUMBER(MATCH(G71,[1]RawData!$F$2:$F$6,0)),INDEX([1]RawData!$E$2:$E$6,MATCH(G71,[1]RawData!$F$2:$F$6,0)))</f>
        <v>04</v>
      </c>
      <c r="I71" t="str">
        <f>+_xlfn.CONCAT(Tabla2[[#This Row],[codigo ]],Tabla2[[#This Row],[codigo color]],Tabla2[[#This Row],[codigo talle]])</f>
        <v>3424011104</v>
      </c>
    </row>
    <row r="72" spans="1:9" x14ac:dyDescent="0.35">
      <c r="A72">
        <v>34</v>
      </c>
      <c r="B72" s="1" t="str" cm="1">
        <f t="array" ref="B72">+_xlfn.IFS(ISNUMBER(MATCH(C72,[1]TablaProductos!$E$2:$E$9991,0)),INDEX([1]TablaProductos!$B$2:$B$9991,MATCH(C72,[1]TablaProductos!$E$2:$E$9991,0)))</f>
        <v>342401</v>
      </c>
      <c r="C72" t="s">
        <v>36</v>
      </c>
      <c r="D72" t="s">
        <v>37</v>
      </c>
      <c r="E72" t="s">
        <v>11</v>
      </c>
      <c r="F72" cm="1">
        <f t="array" ref="F72">_xlfn.IFS(
  ISNUMBER(MATCH(E72, [1]RawData!$H$2:$H$68, 0)),
  INDEX([1]RawData!$G$2:$G$68, MATCH(E72, [1]RawData!$H$2:$H$68, 0))
)</f>
        <v>32</v>
      </c>
      <c r="G72" t="s">
        <v>13</v>
      </c>
      <c r="H72" t="str" cm="1">
        <f t="array" ref="H72">_xlfn.IFS(ISNUMBER(MATCH(G72,[1]RawData!$F$2:$F$6,0)),INDEX([1]RawData!$E$2:$E$6,MATCH(G72,[1]RawData!$F$2:$F$6,0)))</f>
        <v>06</v>
      </c>
      <c r="I72" t="str">
        <f>+_xlfn.CONCAT(Tabla2[[#This Row],[codigo ]],Tabla2[[#This Row],[codigo color]],Tabla2[[#This Row],[codigo talle]])</f>
        <v>3424013206</v>
      </c>
    </row>
    <row r="73" spans="1:9" x14ac:dyDescent="0.35">
      <c r="A73">
        <v>34</v>
      </c>
      <c r="B73" s="1" t="str" cm="1">
        <f t="array" ref="B73">+_xlfn.IFS(ISNUMBER(MATCH(C73,[1]TablaProductos!$E$2:$E$9991,0)),INDEX([1]TablaProductos!$B$2:$B$9991,MATCH(C73,[1]TablaProductos!$E$2:$E$9991,0)))</f>
        <v>342401</v>
      </c>
      <c r="C73" t="s">
        <v>36</v>
      </c>
      <c r="D73" t="s">
        <v>37</v>
      </c>
      <c r="E73" t="s">
        <v>11</v>
      </c>
      <c r="F73" cm="1">
        <f t="array" ref="F73">_xlfn.IFS(
  ISNUMBER(MATCH(E73, [1]RawData!$H$2:$H$68, 0)),
  INDEX([1]RawData!$G$2:$G$68, MATCH(E73, [1]RawData!$H$2:$H$68, 0))
)</f>
        <v>32</v>
      </c>
      <c r="G73" t="s">
        <v>14</v>
      </c>
      <c r="H73" t="str" cm="1">
        <f t="array" ref="H73">_xlfn.IFS(ISNUMBER(MATCH(G73,[1]RawData!$F$2:$F$6,0)),INDEX([1]RawData!$E$2:$E$6,MATCH(G73,[1]RawData!$F$2:$F$6,0)))</f>
        <v>05</v>
      </c>
      <c r="I73" t="str">
        <f>+_xlfn.CONCAT(Tabla2[[#This Row],[codigo ]],Tabla2[[#This Row],[codigo color]],Tabla2[[#This Row],[codigo talle]])</f>
        <v>3424013205</v>
      </c>
    </row>
    <row r="74" spans="1:9" x14ac:dyDescent="0.35">
      <c r="A74">
        <v>34</v>
      </c>
      <c r="B74" s="1" t="str" cm="1">
        <f t="array" ref="B74">+_xlfn.IFS(ISNUMBER(MATCH(C74,[1]TablaProductos!$E$2:$E$9991,0)),INDEX([1]TablaProductos!$B$2:$B$9991,MATCH(C74,[1]TablaProductos!$E$2:$E$9991,0)))</f>
        <v>342401</v>
      </c>
      <c r="C74" t="s">
        <v>36</v>
      </c>
      <c r="D74" t="s">
        <v>37</v>
      </c>
      <c r="E74" t="s">
        <v>11</v>
      </c>
      <c r="F74" cm="1">
        <f t="array" ref="F74">_xlfn.IFS(
  ISNUMBER(MATCH(E74, [1]RawData!$H$2:$H$68, 0)),
  INDEX([1]RawData!$G$2:$G$68, MATCH(E74, [1]RawData!$H$2:$H$68, 0))
)</f>
        <v>32</v>
      </c>
      <c r="G74" t="s">
        <v>15</v>
      </c>
      <c r="H74" t="str" cm="1">
        <f t="array" ref="H74">_xlfn.IFS(ISNUMBER(MATCH(G74,[1]RawData!$F$2:$F$6,0)),INDEX([1]RawData!$E$2:$E$6,MATCH(G74,[1]RawData!$F$2:$F$6,0)))</f>
        <v>04</v>
      </c>
      <c r="I74" t="str">
        <f>+_xlfn.CONCAT(Tabla2[[#This Row],[codigo ]],Tabla2[[#This Row],[codigo color]],Tabla2[[#This Row],[codigo talle]])</f>
        <v>3424013204</v>
      </c>
    </row>
    <row r="75" spans="1:9" x14ac:dyDescent="0.35">
      <c r="B75" t="e" cm="1">
        <f t="array" ref="B75">+_xlfn.IFS(ISNUMBER(MATCH(C75,[1]TablaProductos!$E$2:$E$9991,0)),INDEX([1]TablaProductos!$B$2:$B$9991,MATCH(C75,[1]TablaProductos!$E$2:$E$9991,0)))</f>
        <v>#N/A</v>
      </c>
      <c r="F75" t="e" cm="1">
        <f t="array" ref="F75">_xlfn.IFS(
  ISNUMBER(MATCH(E75, [1]RawData!$H$2:$H$68, 0)),
  INDEX([1]RawData!$G$2:$G$68, MATCH(E75, [1]RawData!$H$2:$H$68, 0))
)</f>
        <v>#N/A</v>
      </c>
      <c r="H75" t="e" cm="1">
        <f t="array" ref="H75">_xlfn.IFS(ISNUMBER(MATCH(G75,[1]RawData!$F$2:$F$6,0)),INDEX([1]RawData!$E$2:$E$6,MATCH(G75,[1]RawData!$F$2:$F$6,0)))</f>
        <v>#N/A</v>
      </c>
      <c r="I75" t="e">
        <f>+_xlfn.CONCAT(Tabla2[[#This Row],[codigo ]],Tabla2[[#This Row],[codigo color]],Tabla2[[#This Row],[codigo talle]])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traverso</dc:creator>
  <cp:lastModifiedBy>manuel traverso</cp:lastModifiedBy>
  <dcterms:created xsi:type="dcterms:W3CDTF">2023-04-11T00:37:19Z</dcterms:created>
  <dcterms:modified xsi:type="dcterms:W3CDTF">2023-04-11T00:41:26Z</dcterms:modified>
</cp:coreProperties>
</file>