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37a3a4370235978/Escritorio/PRMC/"/>
    </mc:Choice>
  </mc:AlternateContent>
  <xr:revisionPtr revIDLastSave="124" documentId="11_69F07DDD8F79A8D366075C52F37BD272DAC87683" xr6:coauthVersionLast="47" xr6:coauthVersionMax="47" xr10:uidLastSave="{A4E21831-A48B-4BC9-AD2D-AD6FDCCE5143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E7" i="1" s="1"/>
  <c r="F7" i="1" s="1"/>
  <c r="E2" i="1" l="1"/>
  <c r="F2" i="1" s="1"/>
  <c r="G2" i="1" s="1"/>
  <c r="G7" i="1"/>
  <c r="E15" i="1"/>
  <c r="E30" i="1"/>
  <c r="E22" i="1"/>
  <c r="E14" i="1"/>
  <c r="E6" i="1"/>
  <c r="E39" i="1"/>
  <c r="E38" i="1"/>
  <c r="E37" i="1"/>
  <c r="E29" i="1"/>
  <c r="E21" i="1"/>
  <c r="E13" i="1"/>
  <c r="E5" i="1"/>
  <c r="E36" i="1"/>
  <c r="E4" i="1"/>
  <c r="E12" i="1"/>
  <c r="E27" i="1"/>
  <c r="E11" i="1"/>
  <c r="E35" i="1"/>
  <c r="E19" i="1"/>
  <c r="E42" i="1"/>
  <c r="E34" i="1"/>
  <c r="E26" i="1"/>
  <c r="E18" i="1"/>
  <c r="E10" i="1"/>
  <c r="E3" i="1"/>
  <c r="E20" i="1"/>
  <c r="E33" i="1"/>
  <c r="E17" i="1"/>
  <c r="E9" i="1"/>
  <c r="E43" i="1"/>
  <c r="E23" i="1"/>
  <c r="E28" i="1"/>
  <c r="E41" i="1"/>
  <c r="E25" i="1"/>
  <c r="E40" i="1"/>
  <c r="E32" i="1"/>
  <c r="E24" i="1"/>
  <c r="E16" i="1"/>
  <c r="E8" i="1"/>
  <c r="E31" i="1"/>
  <c r="F36" i="1" l="1"/>
  <c r="G36" i="1" s="1"/>
  <c r="F32" i="1"/>
  <c r="G32" i="1" s="1"/>
  <c r="F17" i="1"/>
  <c r="G17" i="1" s="1"/>
  <c r="F42" i="1"/>
  <c r="G42" i="1" s="1"/>
  <c r="F5" i="1"/>
  <c r="G5" i="1" s="1"/>
  <c r="F14" i="1"/>
  <c r="G14" i="1" s="1"/>
  <c r="F34" i="1"/>
  <c r="G34" i="1" s="1"/>
  <c r="F6" i="1"/>
  <c r="G6" i="1" s="1"/>
  <c r="F40" i="1"/>
  <c r="G40" i="1" s="1"/>
  <c r="F33" i="1"/>
  <c r="G33" i="1" s="1"/>
  <c r="F19" i="1"/>
  <c r="G19" i="1" s="1"/>
  <c r="F13" i="1"/>
  <c r="G13" i="1" s="1"/>
  <c r="F22" i="1"/>
  <c r="G22" i="1" s="1"/>
  <c r="F24" i="1"/>
  <c r="G24" i="1" s="1"/>
  <c r="F20" i="1"/>
  <c r="G20" i="1" s="1"/>
  <c r="F30" i="1"/>
  <c r="G30" i="1" s="1"/>
  <c r="F41" i="1"/>
  <c r="G41" i="1" s="1"/>
  <c r="F3" i="1"/>
  <c r="G3" i="1" s="1"/>
  <c r="F11" i="1"/>
  <c r="G11" i="1" s="1"/>
  <c r="F29" i="1"/>
  <c r="G29" i="1" s="1"/>
  <c r="F15" i="1"/>
  <c r="G15" i="1" s="1"/>
  <c r="F25" i="1"/>
  <c r="G25" i="1" s="1"/>
  <c r="F28" i="1"/>
  <c r="G28" i="1" s="1"/>
  <c r="F27" i="1"/>
  <c r="G27" i="1" s="1"/>
  <c r="F37" i="1"/>
  <c r="G37" i="1" s="1"/>
  <c r="F35" i="1"/>
  <c r="G35" i="1" s="1"/>
  <c r="F31" i="1"/>
  <c r="G31" i="1" s="1"/>
  <c r="F8" i="1"/>
  <c r="G8" i="1" s="1"/>
  <c r="F23" i="1"/>
  <c r="G23" i="1" s="1"/>
  <c r="F18" i="1"/>
  <c r="G18" i="1" s="1"/>
  <c r="F12" i="1"/>
  <c r="G12" i="1" s="1"/>
  <c r="F38" i="1"/>
  <c r="G38" i="1" s="1"/>
  <c r="F9" i="1"/>
  <c r="G9" i="1" s="1"/>
  <c r="F21" i="1"/>
  <c r="G21" i="1" s="1"/>
  <c r="F10" i="1"/>
  <c r="G10" i="1" s="1"/>
  <c r="F16" i="1"/>
  <c r="G16" i="1" s="1"/>
  <c r="F43" i="1"/>
  <c r="G43" i="1" s="1"/>
  <c r="F26" i="1"/>
  <c r="G26" i="1" s="1"/>
  <c r="F4" i="1"/>
  <c r="G4" i="1" s="1"/>
  <c r="F39" i="1"/>
  <c r="G39" i="1" s="1"/>
  <c r="G44" i="1" l="1"/>
  <c r="I2" i="1" s="1"/>
</calcChain>
</file>

<file path=xl/sharedStrings.xml><?xml version="1.0" encoding="utf-8"?>
<sst xmlns="http://schemas.openxmlformats.org/spreadsheetml/2006/main" count="91" uniqueCount="91">
  <si>
    <t>UNIVERSIDAD AUTONOMA DEL CARMEN</t>
  </si>
  <si>
    <t>UNIVERSIDAD AUTONOMA DE CAMPECHE</t>
  </si>
  <si>
    <t>UNIVERSIDAD AUTONOMA AGRARIA ANTONIO NARRO</t>
  </si>
  <si>
    <t>UNIVERSIDAD AUTONOMA CHAPINGO</t>
  </si>
  <si>
    <t>UNIVERSIDAD AUTONOMA DE BAJA CALIFORNIA SUR</t>
  </si>
  <si>
    <t>UNIVERSIDAD DE QUINTANA ROO</t>
  </si>
  <si>
    <t>UNIVERSIDAD AUTONOMA DE LA CIUDAD DE MEXICO</t>
  </si>
  <si>
    <t>UNIVERSIDAD DEL EJERCITO Y FUERZA AEREA</t>
  </si>
  <si>
    <t>UNIVERSIDAD AUTONOMA DE YUCATAN</t>
  </si>
  <si>
    <t>UNIVERSIDAD AUTONOMA DE NAYARIT</t>
  </si>
  <si>
    <t>UNIVERSIDAD AUTONOMA DE GUERRERO</t>
  </si>
  <si>
    <t>UNIVERSIDAD DE COLIMA</t>
  </si>
  <si>
    <t>UNIVERSIDAD AUTONOMA BENITO JUAREZ DE OAXACA</t>
  </si>
  <si>
    <t>INSTITUTO TECNOLOGICO DE SONORA</t>
  </si>
  <si>
    <t>UNIVERSIDAD AUTONOMA DE AGUASCALIENTES</t>
  </si>
  <si>
    <t>UNIVERSIDAD JUAREZ DEL ESTADO DE DURANGO</t>
  </si>
  <si>
    <t>UNIVERSIDAD AUTONOMA DE ZACATECAS</t>
  </si>
  <si>
    <t>UNIVERSIDAD AUTONOMA DE TLAXCALA</t>
  </si>
  <si>
    <t>UNIVERSIDAD AUTONOMA DE CHIAPAS</t>
  </si>
  <si>
    <t>UNIVERSIDAD AUTONOMA DE SAN LUIS POTOSI</t>
  </si>
  <si>
    <t>UNIVERSIDAD DE SONORA</t>
  </si>
  <si>
    <t>UNIVERSIDAD AUTONOMA DE TAMAULIPAS</t>
  </si>
  <si>
    <t>UNIVERSIDAD JUAREZ AUTONOMA DE TABASCO</t>
  </si>
  <si>
    <t>UNIVERSIDAD AUTONOMA DE CIUDAD JUAREZ</t>
  </si>
  <si>
    <t>UNIVERSIDAD AUTONOMA DE QUERETARO</t>
  </si>
  <si>
    <t>UNIVERSIDAD DE GUANAJUATO</t>
  </si>
  <si>
    <t>UNIVERSIDAD MICHOACANA DE SAN NICOLAS DE HIDALGO</t>
  </si>
  <si>
    <t>UNIVERSIDAD AUTONOMA DE COAHUILA</t>
  </si>
  <si>
    <t>UNIVERSIDAD AUTONOMA DEL ESTADO DE MORELOS</t>
  </si>
  <si>
    <t>UNIVERSIDAD AUTONOMA DE CHIHUAHUA</t>
  </si>
  <si>
    <t>UNIVERSIDAD AUTONOMA DEL ESTADO DE HIDALGO</t>
  </si>
  <si>
    <t>BENEMERITA UNIVERSIDAD AUTONOMA DE PUEBLA</t>
  </si>
  <si>
    <t>UNIVERSIDAD AUTONOMA DE SINALOA</t>
  </si>
  <si>
    <t>UNIVERSIDAD PEDAGOGICA NACIONAL</t>
  </si>
  <si>
    <t>UNIVERSIDAD VERACRUZANA</t>
  </si>
  <si>
    <t>UNIVERSIDAD AUTONOMA DE NUEVO LEON</t>
  </si>
  <si>
    <t>UNIVERSIDAD AUTONOMA METROPOLITANA</t>
  </si>
  <si>
    <t>UNIVERSIDAD AUTONOMA DE BAJA CALIFORNIA</t>
  </si>
  <si>
    <t>UNIVERSIDAD AUTONOMA DEL ESTADO DE MEXICO</t>
  </si>
  <si>
    <t>UNIVERSIDAD DE GUADALAJARA</t>
  </si>
  <si>
    <t>INSTITUTO POLITECNICO NACIONAL</t>
  </si>
  <si>
    <t>UNIVERSIDAD NACIONAL AUTONOMA DE MEXICO</t>
  </si>
  <si>
    <t>Universidad</t>
  </si>
  <si>
    <t>Profesores</t>
  </si>
  <si>
    <t>Eficiencia</t>
  </si>
  <si>
    <t>Porcentaje Representativo</t>
  </si>
  <si>
    <t>Recursos Destinados</t>
  </si>
  <si>
    <t>Recursos Inutilizados</t>
  </si>
  <si>
    <t>Uni</t>
  </si>
  <si>
    <t>ITSON</t>
  </si>
  <si>
    <t>UACJ</t>
  </si>
  <si>
    <t>UJAT</t>
  </si>
  <si>
    <t>UAEM</t>
  </si>
  <si>
    <t>UAEMEX</t>
  </si>
  <si>
    <t>UNISON</t>
  </si>
  <si>
    <t>UAZ</t>
  </si>
  <si>
    <t>UAN</t>
  </si>
  <si>
    <t>UAM</t>
  </si>
  <si>
    <t>UAA</t>
  </si>
  <si>
    <t>UAT</t>
  </si>
  <si>
    <t>UAS</t>
  </si>
  <si>
    <t>UdeG</t>
  </si>
  <si>
    <t>UACH</t>
  </si>
  <si>
    <t>UQROO</t>
  </si>
  <si>
    <t>UAAAN</t>
  </si>
  <si>
    <t>UABC</t>
  </si>
  <si>
    <t>UJED</t>
  </si>
  <si>
    <t>UAdeC</t>
  </si>
  <si>
    <t>UNACH</t>
  </si>
  <si>
    <t>UACM</t>
  </si>
  <si>
    <t>IPN</t>
  </si>
  <si>
    <t>UNAM</t>
  </si>
  <si>
    <t>UATX</t>
  </si>
  <si>
    <t>UV</t>
  </si>
  <si>
    <t>UABJO</t>
  </si>
  <si>
    <t>UG</t>
  </si>
  <si>
    <t>UCOL</t>
  </si>
  <si>
    <t>BUAP</t>
  </si>
  <si>
    <t>UAQ</t>
  </si>
  <si>
    <t>UABCS</t>
  </si>
  <si>
    <t>UMSNH</t>
  </si>
  <si>
    <t>UADY</t>
  </si>
  <si>
    <t>UASLP</t>
  </si>
  <si>
    <t>UNACAR</t>
  </si>
  <si>
    <t>UACAM</t>
  </si>
  <si>
    <t>CHAPINGO</t>
  </si>
  <si>
    <t>UDEFA</t>
  </si>
  <si>
    <t>UAGro</t>
  </si>
  <si>
    <t>UAEH</t>
  </si>
  <si>
    <t>UPN</t>
  </si>
  <si>
    <t>UANL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</si>
</sst>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0" fillId="0" borderId="0" xfId="2" applyFont="1"/>
    <xf numFmtId="44" fontId="1" fillId="0" borderId="0" xfId="1" applyFont="1" applyAlignment="1">
      <alignment horizontal="center"/>
    </xf>
    <xf numFmtId="44" fontId="0" fillId="0" borderId="0" xfId="0" applyNumberFormat="1"/>
    <xf numFmtId="8" fontId="1" fillId="0" borderId="0" xfId="0" applyNumberFormat="1" applyFont="1" applyAlignment="1">
      <alignment horizontal="center"/>
    </xf>
    <xf numFmtId="9" fontId="2" fillId="0" borderId="0" xfId="0" applyNumberFormat="1" applyFont="1"/>
  </cellXfs>
  <cellStyles count="3">
    <cellStyle name="Moneda" xfId="1" builtinId="4"/>
    <cellStyle name="Normal" xfId="0" builtinId="0"/>
    <cellStyle name="Porcentaje" xfId="2" builtinId="5"/>
  </cellStyles>
  <dxfs count="5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759165846456702"/>
          <c:y val="2.1645021645021644E-2"/>
          <c:w val="0.47817011154855643"/>
          <c:h val="0.940007189183996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Eficiencia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Sheet1!$A$2:$A$43</c:f>
              <c:strCache>
                <c:ptCount val="42"/>
                <c:pt idx="0">
                  <c:v>INSTITUTO TECNOLOGICO DE SONORA</c:v>
                </c:pt>
                <c:pt idx="1">
                  <c:v>UNIVERSIDAD AUTONOMA DE CIUDAD JUAREZ</c:v>
                </c:pt>
                <c:pt idx="2">
                  <c:v>UNIVERSIDAD JUAREZ AUTONOMA DE TABASCO</c:v>
                </c:pt>
                <c:pt idx="3">
                  <c:v>UNIVERSIDAD AUTONOMA DEL ESTADO DE MEXICO</c:v>
                </c:pt>
                <c:pt idx="4">
                  <c:v>UNIVERSIDAD AUTONOMA DEL ESTADO DE MORELOS</c:v>
                </c:pt>
                <c:pt idx="5">
                  <c:v>UNIVERSIDAD AUTONOMA DE ZACATECAS</c:v>
                </c:pt>
                <c:pt idx="6">
                  <c:v>UNIVERSIDAD DE SONORA</c:v>
                </c:pt>
                <c:pt idx="7">
                  <c:v>UNIVERSIDAD DE GUADALAJARA</c:v>
                </c:pt>
                <c:pt idx="8">
                  <c:v>UNIVERSIDAD AUTONOMA DE CHIHUAHUA</c:v>
                </c:pt>
                <c:pt idx="9">
                  <c:v>UNIVERSIDAD DE QUINTANA ROO</c:v>
                </c:pt>
                <c:pt idx="10">
                  <c:v>UNIVERSIDAD AUTONOMA AGRARIA ANTONIO NARRO</c:v>
                </c:pt>
                <c:pt idx="11">
                  <c:v>UNIVERSIDAD AUTONOMA DE NAYARIT</c:v>
                </c:pt>
                <c:pt idx="12">
                  <c:v>UNIVERSIDAD AUTONOMA DE BAJA CALIFORNIA</c:v>
                </c:pt>
                <c:pt idx="13">
                  <c:v>UNIVERSIDAD JUAREZ DEL ESTADO DE DURANGO</c:v>
                </c:pt>
                <c:pt idx="14">
                  <c:v>UNIVERSIDAD AUTONOMA DE COAHUILA</c:v>
                </c:pt>
                <c:pt idx="15">
                  <c:v>UNIVERSIDAD AUTONOMA DE CHIAPAS</c:v>
                </c:pt>
                <c:pt idx="16">
                  <c:v>UNIVERSIDAD AUTONOMA DE LA CIUDAD DE MEXICO</c:v>
                </c:pt>
                <c:pt idx="17">
                  <c:v>INSTITUTO POLITECNICO NACIONAL</c:v>
                </c:pt>
                <c:pt idx="18">
                  <c:v>UNIVERSIDAD NACIONAL AUTONOMA DE MEXICO</c:v>
                </c:pt>
                <c:pt idx="19">
                  <c:v>UNIVERSIDAD AUTONOMA DE AGUASCALIENTES</c:v>
                </c:pt>
                <c:pt idx="20">
                  <c:v>UNIVERSIDAD AUTONOMA METROPOLITANA</c:v>
                </c:pt>
                <c:pt idx="21">
                  <c:v>UNIVERSIDAD AUTONOMA DE TLAXCALA</c:v>
                </c:pt>
                <c:pt idx="22">
                  <c:v>UNIVERSIDAD VERACRUZANA</c:v>
                </c:pt>
                <c:pt idx="23">
                  <c:v>UNIVERSIDAD AUTONOMA BENITO JUAREZ DE OAXACA</c:v>
                </c:pt>
                <c:pt idx="24">
                  <c:v>UNIVERSIDAD DE GUANAJUATO</c:v>
                </c:pt>
                <c:pt idx="25">
                  <c:v>UNIVERSIDAD AUTONOMA DE SINALOA</c:v>
                </c:pt>
                <c:pt idx="26">
                  <c:v>UNIVERSIDAD DE COLIMA</c:v>
                </c:pt>
                <c:pt idx="27">
                  <c:v>BENEMERITA UNIVERSIDAD AUTONOMA DE PUEBLA</c:v>
                </c:pt>
                <c:pt idx="28">
                  <c:v>UNIVERSIDAD AUTONOMA DE TAMAULIPAS</c:v>
                </c:pt>
                <c:pt idx="29">
                  <c:v>UNIVERSIDAD AUTONOMA DE QUERETARO</c:v>
                </c:pt>
                <c:pt idx="30">
                  <c:v>UNIVERSIDAD AUTONOMA DE BAJA CALIFORNIA SUR</c:v>
                </c:pt>
                <c:pt idx="31">
                  <c:v>UNIVERSIDAD MICHOACANA DE SAN NICOLAS DE HIDALGO</c:v>
                </c:pt>
                <c:pt idx="32">
                  <c:v>UNIVERSIDAD AUTONOMA DE YUCATAN</c:v>
                </c:pt>
                <c:pt idx="33">
                  <c:v>UNIVERSIDAD AUTONOMA DE SAN LUIS POTOSI</c:v>
                </c:pt>
                <c:pt idx="34">
                  <c:v>UNIVERSIDAD AUTONOMA DEL CARMEN</c:v>
                </c:pt>
                <c:pt idx="35">
                  <c:v>UNIVERSIDAD AUTONOMA DE CAMPECHE</c:v>
                </c:pt>
                <c:pt idx="36">
                  <c:v>UNIVERSIDAD AUTONOMA CHAPINGO</c:v>
                </c:pt>
                <c:pt idx="37">
                  <c:v>UNIVERSIDAD DEL EJERCITO Y FUERZA AEREA</c:v>
                </c:pt>
                <c:pt idx="38">
                  <c:v>UNIVERSIDAD AUTONOMA DE GUERRERO</c:v>
                </c:pt>
                <c:pt idx="39">
                  <c:v>UNIVERSIDAD AUTONOMA DEL ESTADO DE HIDALGO</c:v>
                </c:pt>
                <c:pt idx="40">
                  <c:v>UNIVERSIDAD PEDAGOGICA NACIONAL</c:v>
                </c:pt>
                <c:pt idx="41">
                  <c:v>UNIVERSIDAD AUTONOMA DE NUEVO LEON</c:v>
                </c:pt>
              </c:strCache>
            </c:strRef>
          </c:cat>
          <c:val>
            <c:numRef>
              <c:f>Sheet1!$D$2:$D$43</c:f>
              <c:numCache>
                <c:formatCode>0%</c:formatCode>
                <c:ptCount val="42"/>
                <c:pt idx="0">
                  <c:v>0.51552154874206546</c:v>
                </c:pt>
                <c:pt idx="1">
                  <c:v>0.57457398356705669</c:v>
                </c:pt>
                <c:pt idx="2">
                  <c:v>0.60999773352065634</c:v>
                </c:pt>
                <c:pt idx="3">
                  <c:v>0.61397767389628555</c:v>
                </c:pt>
                <c:pt idx="4">
                  <c:v>0.62354676217578786</c:v>
                </c:pt>
                <c:pt idx="5">
                  <c:v>0.64507533444616494</c:v>
                </c:pt>
                <c:pt idx="6">
                  <c:v>0.67840475730721672</c:v>
                </c:pt>
                <c:pt idx="7">
                  <c:v>0.68012007847969125</c:v>
                </c:pt>
                <c:pt idx="8">
                  <c:v>0.68026478693399617</c:v>
                </c:pt>
                <c:pt idx="9">
                  <c:v>0.6913143200706614</c:v>
                </c:pt>
                <c:pt idx="10">
                  <c:v>0.69459881653018496</c:v>
                </c:pt>
                <c:pt idx="11">
                  <c:v>0.70188192147273087</c:v>
                </c:pt>
                <c:pt idx="12">
                  <c:v>0.70347690939829111</c:v>
                </c:pt>
                <c:pt idx="13">
                  <c:v>0.70609299834744876</c:v>
                </c:pt>
                <c:pt idx="14">
                  <c:v>0.70712029535886167</c:v>
                </c:pt>
                <c:pt idx="15">
                  <c:v>0.71261953506630504</c:v>
                </c:pt>
                <c:pt idx="16">
                  <c:v>0.72620772488032159</c:v>
                </c:pt>
                <c:pt idx="17">
                  <c:v>0.73095308319557828</c:v>
                </c:pt>
                <c:pt idx="18">
                  <c:v>0.7660758535582064</c:v>
                </c:pt>
                <c:pt idx="19">
                  <c:v>0.77308678829165323</c:v>
                </c:pt>
                <c:pt idx="20">
                  <c:v>0.77846783685584187</c:v>
                </c:pt>
                <c:pt idx="21">
                  <c:v>0.78960385594738902</c:v>
                </c:pt>
                <c:pt idx="22">
                  <c:v>0.7976914659043336</c:v>
                </c:pt>
                <c:pt idx="23">
                  <c:v>0.83589671975451851</c:v>
                </c:pt>
                <c:pt idx="24">
                  <c:v>0.83611690434126928</c:v>
                </c:pt>
                <c:pt idx="25">
                  <c:v>0.84302355329355161</c:v>
                </c:pt>
                <c:pt idx="26">
                  <c:v>0.84698644339632712</c:v>
                </c:pt>
                <c:pt idx="27">
                  <c:v>0.86276114894030376</c:v>
                </c:pt>
                <c:pt idx="28">
                  <c:v>0.90268917859485875</c:v>
                </c:pt>
                <c:pt idx="29">
                  <c:v>0.91861402736879794</c:v>
                </c:pt>
                <c:pt idx="30">
                  <c:v>0.9212577031095317</c:v>
                </c:pt>
                <c:pt idx="31">
                  <c:v>0.92954976636707443</c:v>
                </c:pt>
                <c:pt idx="32">
                  <c:v>0.9343972921368553</c:v>
                </c:pt>
                <c:pt idx="33">
                  <c:v>0.94993043876859795</c:v>
                </c:pt>
                <c:pt idx="34">
                  <c:v>0.96552091929541273</c:v>
                </c:pt>
                <c:pt idx="35">
                  <c:v>0.97656821093627666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8-4227-8429-48B70A42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5074607"/>
        <c:axId val="1235062543"/>
      </c:barChart>
      <c:catAx>
        <c:axId val="123507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5062543"/>
        <c:crosses val="autoZero"/>
        <c:auto val="1"/>
        <c:lblAlgn val="ctr"/>
        <c:lblOffset val="100"/>
        <c:noMultiLvlLbl val="0"/>
      </c:catAx>
      <c:valAx>
        <c:axId val="12350625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507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Sheet1!$B$2:$B$43</c:f>
              <c:strCache>
                <c:ptCount val="42"/>
                <c:pt idx="0">
                  <c:v>ITSON</c:v>
                </c:pt>
                <c:pt idx="1">
                  <c:v>UACJ</c:v>
                </c:pt>
                <c:pt idx="2">
                  <c:v>UJAT</c:v>
                </c:pt>
                <c:pt idx="3">
                  <c:v>UAEMEX</c:v>
                </c:pt>
                <c:pt idx="4">
                  <c:v>UAEM</c:v>
                </c:pt>
                <c:pt idx="5">
                  <c:v>UAZ</c:v>
                </c:pt>
                <c:pt idx="6">
                  <c:v>UNISON</c:v>
                </c:pt>
                <c:pt idx="7">
                  <c:v>UdeG</c:v>
                </c:pt>
                <c:pt idx="8">
                  <c:v>UACH</c:v>
                </c:pt>
                <c:pt idx="9">
                  <c:v>UQROO</c:v>
                </c:pt>
                <c:pt idx="10">
                  <c:v>UAAAN</c:v>
                </c:pt>
                <c:pt idx="11">
                  <c:v>UAN</c:v>
                </c:pt>
                <c:pt idx="12">
                  <c:v>UABC</c:v>
                </c:pt>
                <c:pt idx="13">
                  <c:v>UJED</c:v>
                </c:pt>
                <c:pt idx="14">
                  <c:v>UAdeC</c:v>
                </c:pt>
                <c:pt idx="15">
                  <c:v>UNACH</c:v>
                </c:pt>
                <c:pt idx="16">
                  <c:v>UACM</c:v>
                </c:pt>
                <c:pt idx="17">
                  <c:v>IPN</c:v>
                </c:pt>
                <c:pt idx="18">
                  <c:v>UNAM</c:v>
                </c:pt>
                <c:pt idx="19">
                  <c:v>UAA</c:v>
                </c:pt>
                <c:pt idx="20">
                  <c:v>UAM</c:v>
                </c:pt>
                <c:pt idx="21">
                  <c:v>UATX</c:v>
                </c:pt>
                <c:pt idx="22">
                  <c:v>UV</c:v>
                </c:pt>
                <c:pt idx="23">
                  <c:v>UABJO</c:v>
                </c:pt>
                <c:pt idx="24">
                  <c:v>UG</c:v>
                </c:pt>
                <c:pt idx="25">
                  <c:v>UAS</c:v>
                </c:pt>
                <c:pt idx="26">
                  <c:v>UCOL</c:v>
                </c:pt>
                <c:pt idx="27">
                  <c:v>BUAP</c:v>
                </c:pt>
                <c:pt idx="28">
                  <c:v>UAT</c:v>
                </c:pt>
                <c:pt idx="29">
                  <c:v>UAQ</c:v>
                </c:pt>
                <c:pt idx="30">
                  <c:v>UABCS</c:v>
                </c:pt>
                <c:pt idx="31">
                  <c:v>UMSNH</c:v>
                </c:pt>
                <c:pt idx="32">
                  <c:v>UADY</c:v>
                </c:pt>
                <c:pt idx="33">
                  <c:v>UASLP</c:v>
                </c:pt>
                <c:pt idx="34">
                  <c:v>UNACAR</c:v>
                </c:pt>
                <c:pt idx="35">
                  <c:v>UACAM</c:v>
                </c:pt>
                <c:pt idx="36">
                  <c:v>CHAPINGO</c:v>
                </c:pt>
                <c:pt idx="37">
                  <c:v>UDEFA</c:v>
                </c:pt>
                <c:pt idx="38">
                  <c:v>UAGro</c:v>
                </c:pt>
                <c:pt idx="39">
                  <c:v>UAEH</c:v>
                </c:pt>
                <c:pt idx="40">
                  <c:v>UPN</c:v>
                </c:pt>
                <c:pt idx="41">
                  <c:v>UANL</c:v>
                </c:pt>
              </c:strCache>
            </c:strRef>
          </c:cat>
          <c:val>
            <c:numRef>
              <c:f>Sheet1!$D$2:$D$43</c:f>
              <c:numCache>
                <c:formatCode>0%</c:formatCode>
                <c:ptCount val="42"/>
                <c:pt idx="0">
                  <c:v>0.51552154874206546</c:v>
                </c:pt>
                <c:pt idx="1">
                  <c:v>0.57457398356705669</c:v>
                </c:pt>
                <c:pt idx="2">
                  <c:v>0.60999773352065634</c:v>
                </c:pt>
                <c:pt idx="3">
                  <c:v>0.61397767389628555</c:v>
                </c:pt>
                <c:pt idx="4">
                  <c:v>0.62354676217578786</c:v>
                </c:pt>
                <c:pt idx="5">
                  <c:v>0.64507533444616494</c:v>
                </c:pt>
                <c:pt idx="6">
                  <c:v>0.67840475730721672</c:v>
                </c:pt>
                <c:pt idx="7">
                  <c:v>0.68012007847969125</c:v>
                </c:pt>
                <c:pt idx="8">
                  <c:v>0.68026478693399617</c:v>
                </c:pt>
                <c:pt idx="9">
                  <c:v>0.6913143200706614</c:v>
                </c:pt>
                <c:pt idx="10">
                  <c:v>0.69459881653018496</c:v>
                </c:pt>
                <c:pt idx="11">
                  <c:v>0.70188192147273087</c:v>
                </c:pt>
                <c:pt idx="12">
                  <c:v>0.70347690939829111</c:v>
                </c:pt>
                <c:pt idx="13">
                  <c:v>0.70609299834744876</c:v>
                </c:pt>
                <c:pt idx="14">
                  <c:v>0.70712029535886167</c:v>
                </c:pt>
                <c:pt idx="15">
                  <c:v>0.71261953506630504</c:v>
                </c:pt>
                <c:pt idx="16">
                  <c:v>0.72620772488032159</c:v>
                </c:pt>
                <c:pt idx="17">
                  <c:v>0.73095308319557828</c:v>
                </c:pt>
                <c:pt idx="18">
                  <c:v>0.7660758535582064</c:v>
                </c:pt>
                <c:pt idx="19">
                  <c:v>0.77308678829165323</c:v>
                </c:pt>
                <c:pt idx="20">
                  <c:v>0.77846783685584187</c:v>
                </c:pt>
                <c:pt idx="21">
                  <c:v>0.78960385594738902</c:v>
                </c:pt>
                <c:pt idx="22">
                  <c:v>0.7976914659043336</c:v>
                </c:pt>
                <c:pt idx="23">
                  <c:v>0.83589671975451851</c:v>
                </c:pt>
                <c:pt idx="24">
                  <c:v>0.83611690434126928</c:v>
                </c:pt>
                <c:pt idx="25">
                  <c:v>0.84302355329355161</c:v>
                </c:pt>
                <c:pt idx="26">
                  <c:v>0.84698644339632712</c:v>
                </c:pt>
                <c:pt idx="27">
                  <c:v>0.86276114894030376</c:v>
                </c:pt>
                <c:pt idx="28">
                  <c:v>0.90268917859485875</c:v>
                </c:pt>
                <c:pt idx="29">
                  <c:v>0.91861402736879794</c:v>
                </c:pt>
                <c:pt idx="30">
                  <c:v>0.9212577031095317</c:v>
                </c:pt>
                <c:pt idx="31">
                  <c:v>0.92954976636707443</c:v>
                </c:pt>
                <c:pt idx="32">
                  <c:v>0.9343972921368553</c:v>
                </c:pt>
                <c:pt idx="33">
                  <c:v>0.94993043876859795</c:v>
                </c:pt>
                <c:pt idx="34">
                  <c:v>0.96552091929541273</c:v>
                </c:pt>
                <c:pt idx="35">
                  <c:v>0.97656821093627666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5-4D6F-AE6A-2F4F6281A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4333088"/>
        <c:axId val="1014327264"/>
      </c:barChart>
      <c:catAx>
        <c:axId val="101433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4327264"/>
        <c:crosses val="autoZero"/>
        <c:auto val="1"/>
        <c:lblAlgn val="ctr"/>
        <c:lblOffset val="100"/>
        <c:noMultiLvlLbl val="0"/>
      </c:catAx>
      <c:valAx>
        <c:axId val="1014327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43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6</xdr:row>
      <xdr:rowOff>99060</xdr:rowOff>
    </xdr:from>
    <xdr:to>
      <xdr:col>19</xdr:col>
      <xdr:colOff>213360</xdr:colOff>
      <xdr:row>41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352EA8-E451-E549-273B-5262D788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54428</xdr:colOff>
      <xdr:row>5</xdr:row>
      <xdr:rowOff>130628</xdr:rowOff>
    </xdr:from>
    <xdr:to>
      <xdr:col>24</xdr:col>
      <xdr:colOff>348343</xdr:colOff>
      <xdr:row>41</xdr:row>
      <xdr:rowOff>54428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DCCB17-0AA1-7EFB-0E9A-88F593087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27C237-4699-48C8-A89F-EF80F4C01523}" name="Tabla1" displayName="Tabla1" ref="A1:G44" totalsRowCount="1" headerRowDxfId="4">
  <autoFilter ref="A1:G43" xr:uid="{CD27C237-4699-48C8-A89F-EF80F4C01523}"/>
  <sortState xmlns:xlrd2="http://schemas.microsoft.com/office/spreadsheetml/2017/richdata2" ref="A2:D43">
    <sortCondition ref="D2:D43"/>
  </sortState>
  <tableColumns count="7">
    <tableColumn id="1" xr3:uid="{84E4FBAA-B582-4BFE-B927-258CB581F2FD}" name="Universidad"/>
    <tableColumn id="7" xr3:uid="{0CB21CD7-B63C-448F-8F57-33BC95C77758}" name="Uni"/>
    <tableColumn id="2" xr3:uid="{FD5FF607-0B1E-428A-B771-43377B720F62}" name="Profesores" totalsRowFunction="custom">
      <totalsRowFormula>SUM(Tabla1[Profesores])</totalsRowFormula>
    </tableColumn>
    <tableColumn id="3" xr3:uid="{BEE471AF-012E-4C16-998A-A69F3B5CB0A2}" name="Eficiencia" totalsRowDxfId="1" dataCellStyle="Porcentaje"/>
    <tableColumn id="4" xr3:uid="{B1BB296B-90BA-4671-87EB-28C9E8E24146}" name="Porcentaje Representativo" dataCellStyle="Porcentaje">
      <calculatedColumnFormula>Tabla1[[#This Row],[Profesores]]/Tabla1[[#Totals],[Profesores]]</calculatedColumnFormula>
    </tableColumn>
    <tableColumn id="5" xr3:uid="{745FE05B-610C-48D7-8ECF-8239C97771EE}" name="Recursos Destinados" dataDxfId="3">
      <calculatedColumnFormula>$I$1*Tabla1[[#This Row],[Porcentaje Representativo]]</calculatedColumnFormula>
    </tableColumn>
    <tableColumn id="6" xr3:uid="{2334290E-16F4-429A-968D-17D9E7A0012D}" name="Recursos Inutilizados" totalsRowFunction="sum" dataDxfId="2" totalsRowDxfId="0">
      <calculatedColumnFormula>Tabla1[[#This Row],[Recursos Destinados]]*(1-Tabla1[[#This Row],[Eficiencia]])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E1" zoomScale="70" zoomScaleNormal="70" workbookViewId="0">
      <selection activeCell="Z24" sqref="Z24"/>
    </sheetView>
  </sheetViews>
  <sheetFormatPr baseColWidth="10" defaultColWidth="8.88671875" defaultRowHeight="14.4" x14ac:dyDescent="0.3"/>
  <cols>
    <col min="1" max="1" width="50.109375" bestFit="1" customWidth="1"/>
    <col min="2" max="2" width="8.33203125" bestFit="1" customWidth="1"/>
    <col min="3" max="3" width="19.109375" bestFit="1" customWidth="1"/>
    <col min="4" max="4" width="13.33203125" style="3" bestFit="1" customWidth="1"/>
    <col min="5" max="5" width="29.21875" bestFit="1" customWidth="1"/>
    <col min="6" max="6" width="22.6640625" bestFit="1" customWidth="1"/>
    <col min="7" max="7" width="23" bestFit="1" customWidth="1"/>
    <col min="9" max="9" width="12.44140625" bestFit="1" customWidth="1"/>
  </cols>
  <sheetData>
    <row r="1" spans="1:9" s="1" customFormat="1" x14ac:dyDescent="0.3">
      <c r="A1" s="1" t="s">
        <v>42</v>
      </c>
      <c r="B1" s="1" t="s">
        <v>48</v>
      </c>
      <c r="C1" s="1" t="s">
        <v>43</v>
      </c>
      <c r="D1" s="2" t="s">
        <v>44</v>
      </c>
      <c r="E1" s="4" t="s">
        <v>45</v>
      </c>
      <c r="F1" s="6" t="s">
        <v>46</v>
      </c>
      <c r="G1" s="1" t="s">
        <v>47</v>
      </c>
      <c r="I1" s="4">
        <v>158000</v>
      </c>
    </row>
    <row r="2" spans="1:9" x14ac:dyDescent="0.3">
      <c r="A2" t="s">
        <v>13</v>
      </c>
      <c r="B2" t="s">
        <v>49</v>
      </c>
      <c r="C2">
        <v>1562</v>
      </c>
      <c r="D2" s="3">
        <v>0.51552154874206546</v>
      </c>
      <c r="E2" s="3">
        <f>Tabla1[[#This Row],[Profesores]]/Tabla1[[#Totals],[Profesores]]</f>
        <v>1.0394415497128559E-2</v>
      </c>
      <c r="F2" s="5">
        <f>$I$1*Tabla1[[#This Row],[Porcentaje Representativo]]</f>
        <v>1642.3176485463123</v>
      </c>
      <c r="G2" s="5">
        <f>Tabla1[[#This Row],[Recursos Destinados]]*(1-Tabla1[[#This Row],[Eficiencia]])</f>
        <v>795.66751084129021</v>
      </c>
      <c r="I2" s="3">
        <f>Tabla1[[#Totals],[Recursos Inutilizados]]/Tabla1[[#Totals],[Profesores]]</f>
        <v>0.2320971937454806</v>
      </c>
    </row>
    <row r="3" spans="1:9" x14ac:dyDescent="0.3">
      <c r="A3" t="s">
        <v>23</v>
      </c>
      <c r="B3" t="s">
        <v>50</v>
      </c>
      <c r="C3">
        <v>2532</v>
      </c>
      <c r="D3" s="3">
        <v>0.57457398356705669</v>
      </c>
      <c r="E3" s="3">
        <f>Tabla1[[#This Row],[Profesores]]/Tabla1[[#Totals],[Profesores]]</f>
        <v>1.6849334211734644E-2</v>
      </c>
      <c r="F3" s="5">
        <f>$I$1*Tabla1[[#This Row],[Porcentaje Representativo]]</f>
        <v>2662.194805454074</v>
      </c>
      <c r="G3" s="5">
        <f>Tabla1[[#This Row],[Recursos Destinados]]*(1-Tabla1[[#This Row],[Eficiencia]])</f>
        <v>1132.5669310528012</v>
      </c>
    </row>
    <row r="4" spans="1:9" x14ac:dyDescent="0.3">
      <c r="A4" t="s">
        <v>22</v>
      </c>
      <c r="B4" t="s">
        <v>51</v>
      </c>
      <c r="C4">
        <v>2464</v>
      </c>
      <c r="D4" s="3">
        <v>0.60999773352065634</v>
      </c>
      <c r="E4" s="3">
        <f>Tabla1[[#This Row],[Profesores]]/Tabla1[[#Totals],[Profesores]]</f>
        <v>1.6396824446174629E-2</v>
      </c>
      <c r="F4" s="5">
        <f>$I$1*Tabla1[[#This Row],[Porcentaje Representativo]]</f>
        <v>2590.6982624955913</v>
      </c>
      <c r="G4" s="5">
        <f>Tabla1[[#This Row],[Recursos Destinados]]*(1-Tabla1[[#This Row],[Eficiencia]])</f>
        <v>1010.3781941373782</v>
      </c>
    </row>
    <row r="5" spans="1:9" x14ac:dyDescent="0.3">
      <c r="A5" t="s">
        <v>38</v>
      </c>
      <c r="B5" t="s">
        <v>53</v>
      </c>
      <c r="C5">
        <v>6620</v>
      </c>
      <c r="D5" s="3">
        <v>0.61397767389628555</v>
      </c>
      <c r="E5" s="3">
        <f>Tabla1[[#This Row],[Profesores]]/Tabla1[[#Totals],[Profesores]]</f>
        <v>4.4053156588342551E-2</v>
      </c>
      <c r="F5" s="5">
        <f>$I$1*Tabla1[[#This Row],[Porcentaje Representativo]]</f>
        <v>6960.3987409581232</v>
      </c>
      <c r="G5" s="5">
        <f>Tabla1[[#This Row],[Recursos Destinados]]*(1-Tabla1[[#This Row],[Eficiencia]])</f>
        <v>2686.8693125940204</v>
      </c>
    </row>
    <row r="6" spans="1:9" x14ac:dyDescent="0.3">
      <c r="A6" t="s">
        <v>28</v>
      </c>
      <c r="B6" t="s">
        <v>52</v>
      </c>
      <c r="C6">
        <v>2824</v>
      </c>
      <c r="D6" s="3">
        <v>0.62354676217578786</v>
      </c>
      <c r="E6" s="3">
        <f>Tabla1[[#This Row],[Profesores]]/Tabla1[[#Totals],[Profesores]]</f>
        <v>1.879246438149235E-2</v>
      </c>
      <c r="F6" s="5">
        <f>$I$1*Tabla1[[#This Row],[Porcentaje Representativo]]</f>
        <v>2969.2093722757913</v>
      </c>
      <c r="G6" s="5">
        <f>Tabla1[[#This Row],[Recursos Destinados]]*(1-Tabla1[[#This Row],[Eficiencia]])</f>
        <v>1117.7684819712181</v>
      </c>
    </row>
    <row r="7" spans="1:9" x14ac:dyDescent="0.3">
      <c r="A7" t="s">
        <v>16</v>
      </c>
      <c r="B7" t="s">
        <v>55</v>
      </c>
      <c r="C7">
        <v>1721</v>
      </c>
      <c r="D7" s="3">
        <v>0.64507533444616494</v>
      </c>
      <c r="E7" s="3">
        <f>Tabla1[[#This Row],[Profesores]]/Tabla1[[#Totals],[Profesores]]</f>
        <v>1.1452489801893886E-2</v>
      </c>
      <c r="F7" s="5">
        <f>$I$1*Tabla1[[#This Row],[Porcentaje Representativo]]</f>
        <v>1809.4933886992339</v>
      </c>
      <c r="G7" s="5">
        <f>Tabla1[[#This Row],[Recursos Destinados]]*(1-Tabla1[[#This Row],[Eficiencia]])</f>
        <v>642.23383580595123</v>
      </c>
    </row>
    <row r="8" spans="1:9" x14ac:dyDescent="0.3">
      <c r="A8" t="s">
        <v>20</v>
      </c>
      <c r="B8" t="s">
        <v>54</v>
      </c>
      <c r="C8">
        <v>2341</v>
      </c>
      <c r="D8" s="3">
        <v>0.67840475730721672</v>
      </c>
      <c r="E8" s="3">
        <f>Tabla1[[#This Row],[Profesores]]/Tabla1[[#Totals],[Profesores]]</f>
        <v>1.5578314134941073E-2</v>
      </c>
      <c r="F8" s="5">
        <f>$I$1*Tabla1[[#This Row],[Porcentaje Representativo]]</f>
        <v>2461.3736333206898</v>
      </c>
      <c r="G8" s="5">
        <f>Tabla1[[#This Row],[Recursos Destinados]]*(1-Tabla1[[#This Row],[Eficiencia]])</f>
        <v>791.56605096538499</v>
      </c>
    </row>
    <row r="9" spans="1:9" x14ac:dyDescent="0.3">
      <c r="A9" t="s">
        <v>39</v>
      </c>
      <c r="B9" t="s">
        <v>61</v>
      </c>
      <c r="C9">
        <v>9775</v>
      </c>
      <c r="D9" s="3">
        <v>0.68012007847969125</v>
      </c>
      <c r="E9" s="3">
        <f>Tabla1[[#This Row],[Profesores]]/Tabla1[[#Totals],[Profesores]]</f>
        <v>6.5048278799252027E-2</v>
      </c>
      <c r="F9" s="5">
        <f>$I$1*Tabla1[[#This Row],[Porcentaje Representativo]]</f>
        <v>10277.628050281821</v>
      </c>
      <c r="G9" s="5">
        <f>Tabla1[[#This Row],[Recursos Destinados]]*(1-Tabla1[[#This Row],[Eficiencia]])</f>
        <v>3287.6068541390728</v>
      </c>
    </row>
    <row r="10" spans="1:9" x14ac:dyDescent="0.3">
      <c r="A10" t="s">
        <v>29</v>
      </c>
      <c r="B10" t="s">
        <v>62</v>
      </c>
      <c r="C10">
        <v>2870</v>
      </c>
      <c r="D10" s="3">
        <v>0.68026478693399617</v>
      </c>
      <c r="E10" s="3">
        <f>Tabla1[[#This Row],[Profesores]]/Tabla1[[#Totals],[Profesores]]</f>
        <v>1.9098573928782947E-2</v>
      </c>
      <c r="F10" s="5">
        <f>$I$1*Tabla1[[#This Row],[Porcentaje Representativo]]</f>
        <v>3017.5746807477058</v>
      </c>
      <c r="G10" s="5">
        <f>Tabla1[[#This Row],[Recursos Destinados]]*(1-Tabla1[[#This Row],[Eficiencia]])</f>
        <v>964.82488349144614</v>
      </c>
    </row>
    <row r="11" spans="1:9" x14ac:dyDescent="0.3">
      <c r="A11" t="s">
        <v>5</v>
      </c>
      <c r="B11" t="s">
        <v>63</v>
      </c>
      <c r="C11">
        <v>733</v>
      </c>
      <c r="D11" s="3">
        <v>0.6913143200706614</v>
      </c>
      <c r="E11" s="3">
        <f>Tabla1[[#This Row],[Profesores]]/Tabla1[[#Totals],[Profesores]]</f>
        <v>4.8777890905219168E-3</v>
      </c>
      <c r="F11" s="5">
        <f>$I$1*Tabla1[[#This Row],[Porcentaje Representativo]]</f>
        <v>770.69067630246286</v>
      </c>
      <c r="G11" s="5">
        <f>Tabla1[[#This Row],[Recursos Destinados]]*(1-Tabla1[[#This Row],[Eficiencia]])</f>
        <v>237.90117542962756</v>
      </c>
    </row>
    <row r="12" spans="1:9" x14ac:dyDescent="0.3">
      <c r="A12" t="s">
        <v>2</v>
      </c>
      <c r="B12" t="s">
        <v>64</v>
      </c>
      <c r="C12">
        <v>546</v>
      </c>
      <c r="D12" s="3">
        <v>0.69459881653018496</v>
      </c>
      <c r="E12" s="3">
        <f>Tabla1[[#This Row],[Profesores]]/Tabla1[[#Totals],[Profesores]]</f>
        <v>3.6333872352318779E-3</v>
      </c>
      <c r="F12" s="5">
        <f>$I$1*Tabla1[[#This Row],[Porcentaje Representativo]]</f>
        <v>574.07518316663675</v>
      </c>
      <c r="G12" s="5">
        <f>Tabla1[[#This Row],[Recursos Destinados]]*(1-Tabla1[[#This Row],[Eficiencia]])</f>
        <v>175.32324033974172</v>
      </c>
    </row>
    <row r="13" spans="1:9" x14ac:dyDescent="0.3">
      <c r="A13" t="s">
        <v>9</v>
      </c>
      <c r="B13" t="s">
        <v>56</v>
      </c>
      <c r="C13">
        <v>1321</v>
      </c>
      <c r="D13" s="3">
        <v>0.70188192147273087</v>
      </c>
      <c r="E13" s="3">
        <f>Tabla1[[#This Row],[Profesores]]/Tabla1[[#Totals],[Profesores]]</f>
        <v>8.7906676515408615E-3</v>
      </c>
      <c r="F13" s="5">
        <f>$I$1*Tabla1[[#This Row],[Porcentaje Representativo]]</f>
        <v>1388.925488943456</v>
      </c>
      <c r="G13" s="5">
        <f>Tabla1[[#This Row],[Recursos Destinados]]*(1-Tabla1[[#This Row],[Eficiencia]])</f>
        <v>414.0637979813709</v>
      </c>
    </row>
    <row r="14" spans="1:9" x14ac:dyDescent="0.3">
      <c r="A14" t="s">
        <v>37</v>
      </c>
      <c r="B14" t="s">
        <v>65</v>
      </c>
      <c r="C14">
        <v>6145</v>
      </c>
      <c r="D14" s="3">
        <v>0.70347690939829111</v>
      </c>
      <c r="E14" s="3">
        <f>Tabla1[[#This Row],[Profesores]]/Tabla1[[#Totals],[Profesores]]</f>
        <v>4.0892242784798333E-2</v>
      </c>
      <c r="F14" s="5">
        <f>$I$1*Tabla1[[#This Row],[Porcentaje Representativo]]</f>
        <v>6460.9743599981366</v>
      </c>
      <c r="G14" s="5">
        <f>Tabla1[[#This Row],[Recursos Destinados]]*(1-Tabla1[[#This Row],[Eficiencia]])</f>
        <v>1915.8280855250457</v>
      </c>
    </row>
    <row r="15" spans="1:9" x14ac:dyDescent="0.3">
      <c r="A15" t="s">
        <v>15</v>
      </c>
      <c r="B15" t="s">
        <v>66</v>
      </c>
      <c r="C15">
        <v>1692</v>
      </c>
      <c r="D15" s="3">
        <v>0.70609299834744876</v>
      </c>
      <c r="E15" s="3">
        <f>Tabla1[[#This Row],[Profesores]]/Tabla1[[#Totals],[Profesores]]</f>
        <v>1.1259507695993293E-2</v>
      </c>
      <c r="F15" s="5">
        <f>$I$1*Tabla1[[#This Row],[Porcentaje Representativo]]</f>
        <v>1779.0022159669402</v>
      </c>
      <c r="G15" s="5">
        <f>Tabla1[[#This Row],[Recursos Destinados]]*(1-Tabla1[[#This Row],[Eficiencia]])</f>
        <v>522.86120722808778</v>
      </c>
    </row>
    <row r="16" spans="1:9" x14ac:dyDescent="0.3">
      <c r="A16" t="s">
        <v>27</v>
      </c>
      <c r="B16" t="s">
        <v>67</v>
      </c>
      <c r="C16">
        <v>2701</v>
      </c>
      <c r="D16" s="3">
        <v>0.70712029535886167</v>
      </c>
      <c r="E16" s="3">
        <f>Tabla1[[#This Row],[Profesores]]/Tabla1[[#Totals],[Profesores]]</f>
        <v>1.7973954070258796E-2</v>
      </c>
      <c r="F16" s="5">
        <f>$I$1*Tabla1[[#This Row],[Porcentaje Representativo]]</f>
        <v>2839.8847431008899</v>
      </c>
      <c r="G16" s="5">
        <f>Tabla1[[#This Row],[Recursos Destinados]]*(1-Tabla1[[#This Row],[Eficiencia]])</f>
        <v>831.74460477426362</v>
      </c>
    </row>
    <row r="17" spans="1:7" x14ac:dyDescent="0.3">
      <c r="A17" t="s">
        <v>18</v>
      </c>
      <c r="B17" t="s">
        <v>68</v>
      </c>
      <c r="C17">
        <v>2129</v>
      </c>
      <c r="D17" s="3">
        <v>0.71261953506630504</v>
      </c>
      <c r="E17" s="3">
        <f>Tabla1[[#This Row],[Profesores]]/Tabla1[[#Totals],[Profesores]]</f>
        <v>1.416754839525397E-2</v>
      </c>
      <c r="F17" s="5">
        <f>$I$1*Tabla1[[#This Row],[Porcentaje Representativo]]</f>
        <v>2238.4726464501273</v>
      </c>
      <c r="G17" s="5">
        <f>Tabla1[[#This Row],[Recursos Destinados]]*(1-Tabla1[[#This Row],[Eficiencia]])</f>
        <v>643.29330987819617</v>
      </c>
    </row>
    <row r="18" spans="1:7" x14ac:dyDescent="0.3">
      <c r="A18" t="s">
        <v>6</v>
      </c>
      <c r="B18" t="s">
        <v>69</v>
      </c>
      <c r="C18">
        <v>830</v>
      </c>
      <c r="D18" s="3">
        <v>0.72620772488032159</v>
      </c>
      <c r="E18" s="3">
        <f>Tabla1[[#This Row],[Profesores]]/Tabla1[[#Totals],[Profesores]]</f>
        <v>5.5232809619825251E-3</v>
      </c>
      <c r="F18" s="5">
        <f>$I$1*Tabla1[[#This Row],[Porcentaje Representativo]]</f>
        <v>872.67839199323896</v>
      </c>
      <c r="G18" s="5">
        <f>Tabla1[[#This Row],[Recursos Destinados]]*(1-Tabla1[[#This Row],[Eficiencia]])</f>
        <v>238.93260239161145</v>
      </c>
    </row>
    <row r="19" spans="1:7" x14ac:dyDescent="0.3">
      <c r="A19" t="s">
        <v>40</v>
      </c>
      <c r="B19" t="s">
        <v>70</v>
      </c>
      <c r="C19">
        <v>10108</v>
      </c>
      <c r="D19" s="3">
        <v>0.73095308319557828</v>
      </c>
      <c r="E19" s="3">
        <f>Tabla1[[#This Row],[Profesores]]/Tabla1[[#Totals],[Profesores]]</f>
        <v>6.7264245739420914E-2</v>
      </c>
      <c r="F19" s="5">
        <f>$I$1*Tabla1[[#This Row],[Porcentaje Representativo]]</f>
        <v>10627.750826828504</v>
      </c>
      <c r="G19" s="5">
        <f>Tabla1[[#This Row],[Recursos Destinados]]*(1-Tabla1[[#This Row],[Eficiencia]])</f>
        <v>2859.3635925238527</v>
      </c>
    </row>
    <row r="20" spans="1:7" x14ac:dyDescent="0.3">
      <c r="A20" t="s">
        <v>41</v>
      </c>
      <c r="B20" t="s">
        <v>71</v>
      </c>
      <c r="C20">
        <v>32406</v>
      </c>
      <c r="D20" s="3">
        <v>0.7660758535582064</v>
      </c>
      <c r="E20" s="3">
        <f>Tabla1[[#This Row],[Profesores]]/Tabla1[[#Totals],[Profesores]]</f>
        <v>0.21564752151085026</v>
      </c>
      <c r="F20" s="5">
        <f>$I$1*Tabla1[[#This Row],[Porcentaje Representativo]]</f>
        <v>34072.30839871434</v>
      </c>
      <c r="G20" s="5">
        <f>Tabla1[[#This Row],[Recursos Destinados]]*(1-Tabla1[[#This Row],[Eficiencia]])</f>
        <v>7970.3356594708075</v>
      </c>
    </row>
    <row r="21" spans="1:7" x14ac:dyDescent="0.3">
      <c r="A21" t="s">
        <v>14</v>
      </c>
      <c r="B21" t="s">
        <v>58</v>
      </c>
      <c r="C21">
        <v>1593</v>
      </c>
      <c r="D21" s="3">
        <v>0.77308678829165323</v>
      </c>
      <c r="E21" s="3">
        <f>Tabla1[[#This Row],[Profesores]]/Tabla1[[#Totals],[Profesores]]</f>
        <v>1.0600706713780919E-2</v>
      </c>
      <c r="F21" s="5">
        <f>$I$1*Tabla1[[#This Row],[Porcentaje Representativo]]</f>
        <v>1674.9116607773854</v>
      </c>
      <c r="G21" s="5">
        <f>Tabla1[[#This Row],[Recursos Destinados]]*(1-Tabla1[[#This Row],[Eficiencia]])</f>
        <v>380.05958427475753</v>
      </c>
    </row>
    <row r="22" spans="1:7" x14ac:dyDescent="0.3">
      <c r="A22" t="s">
        <v>36</v>
      </c>
      <c r="B22" t="s">
        <v>57</v>
      </c>
      <c r="C22">
        <v>5923</v>
      </c>
      <c r="D22" s="3">
        <v>0.77846783685584187</v>
      </c>
      <c r="E22" s="3">
        <f>Tabla1[[#This Row],[Profesores]]/Tabla1[[#Totals],[Profesores]]</f>
        <v>3.9414931491352403E-2</v>
      </c>
      <c r="F22" s="5">
        <f>$I$1*Tabla1[[#This Row],[Porcentaje Representativo]]</f>
        <v>6227.5591756336798</v>
      </c>
      <c r="G22" s="5">
        <f>Tabla1[[#This Row],[Recursos Destinados]]*(1-Tabla1[[#This Row],[Eficiencia]])</f>
        <v>1379.6046552863793</v>
      </c>
    </row>
    <row r="23" spans="1:7" x14ac:dyDescent="0.3">
      <c r="A23" t="s">
        <v>17</v>
      </c>
      <c r="B23" t="s">
        <v>72</v>
      </c>
      <c r="C23">
        <v>2024</v>
      </c>
      <c r="D23" s="3">
        <v>0.78960385594738902</v>
      </c>
      <c r="E23" s="3">
        <f>Tabla1[[#This Row],[Profesores]]/Tabla1[[#Totals],[Profesores]]</f>
        <v>1.3468820080786302E-2</v>
      </c>
      <c r="F23" s="5">
        <f>$I$1*Tabla1[[#This Row],[Porcentaje Representativo]]</f>
        <v>2128.0735727642359</v>
      </c>
      <c r="G23" s="5">
        <f>Tabla1[[#This Row],[Recursos Destinados]]*(1-Tabla1[[#This Row],[Eficiencia]])</f>
        <v>447.73847396985866</v>
      </c>
    </row>
    <row r="24" spans="1:7" x14ac:dyDescent="0.3">
      <c r="A24" t="s">
        <v>34</v>
      </c>
      <c r="B24" t="s">
        <v>73</v>
      </c>
      <c r="C24">
        <v>5624</v>
      </c>
      <c r="D24" s="3">
        <v>0.7976914659043336</v>
      </c>
      <c r="E24" s="3">
        <f>Tabla1[[#This Row],[Profesores]]/Tabla1[[#Totals],[Profesores]]</f>
        <v>3.7425219433963521E-2</v>
      </c>
      <c r="F24" s="5">
        <f>$I$1*Tabla1[[#This Row],[Porcentaje Representativo]]</f>
        <v>5913.1846705662365</v>
      </c>
      <c r="G24" s="5">
        <f>Tabla1[[#This Row],[Recursos Destinados]]*(1-Tabla1[[#This Row],[Eficiencia]])</f>
        <v>1196.2877225392215</v>
      </c>
    </row>
    <row r="25" spans="1:7" x14ac:dyDescent="0.3">
      <c r="A25" t="s">
        <v>12</v>
      </c>
      <c r="B25" t="s">
        <v>74</v>
      </c>
      <c r="C25">
        <v>1541</v>
      </c>
      <c r="D25" s="3">
        <v>0.83589671975451851</v>
      </c>
      <c r="E25" s="3">
        <f>Tabla1[[#This Row],[Profesores]]/Tabla1[[#Totals],[Profesores]]</f>
        <v>1.0254669834235026E-2</v>
      </c>
      <c r="F25" s="5">
        <f>$I$1*Tabla1[[#This Row],[Porcentaje Representativo]]</f>
        <v>1620.2378338091341</v>
      </c>
      <c r="G25" s="5">
        <f>Tabla1[[#This Row],[Recursos Destinados]]*(1-Tabla1[[#This Row],[Eficiencia]])</f>
        <v>265.88634330591219</v>
      </c>
    </row>
    <row r="26" spans="1:7" x14ac:dyDescent="0.3">
      <c r="A26" t="s">
        <v>25</v>
      </c>
      <c r="B26" t="s">
        <v>75</v>
      </c>
      <c r="C26">
        <v>2621</v>
      </c>
      <c r="D26" s="3">
        <v>0.83611690434126928</v>
      </c>
      <c r="E26" s="3">
        <f>Tabla1[[#This Row],[Profesores]]/Tabla1[[#Totals],[Profesores]]</f>
        <v>1.7441589640188191E-2</v>
      </c>
      <c r="F26" s="5">
        <f>$I$1*Tabla1[[#This Row],[Porcentaje Representativo]]</f>
        <v>2755.7711631497341</v>
      </c>
      <c r="G26" s="5">
        <f>Tabla1[[#This Row],[Recursos Destinados]]*(1-Tabla1[[#This Row],[Eficiencia]])</f>
        <v>451.6243091440395</v>
      </c>
    </row>
    <row r="27" spans="1:7" x14ac:dyDescent="0.3">
      <c r="A27" t="s">
        <v>32</v>
      </c>
      <c r="B27" t="s">
        <v>60</v>
      </c>
      <c r="C27">
        <v>4412</v>
      </c>
      <c r="D27" s="3">
        <v>0.84302355329355161</v>
      </c>
      <c r="E27" s="3">
        <f>Tabla1[[#This Row],[Profesores]]/Tabla1[[#Totals],[Profesores]]</f>
        <v>2.9359898318393855E-2</v>
      </c>
      <c r="F27" s="5">
        <f>$I$1*Tabla1[[#This Row],[Porcentaje Representativo]]</f>
        <v>4638.8639343062296</v>
      </c>
      <c r="G27" s="5">
        <f>Tabla1[[#This Row],[Recursos Destinados]]*(1-Tabla1[[#This Row],[Eficiencia]])</f>
        <v>728.19237716208738</v>
      </c>
    </row>
    <row r="28" spans="1:7" x14ac:dyDescent="0.3">
      <c r="A28" t="s">
        <v>11</v>
      </c>
      <c r="B28" t="s">
        <v>76</v>
      </c>
      <c r="C28">
        <v>1476</v>
      </c>
      <c r="D28" s="3">
        <v>0.84698644339632712</v>
      </c>
      <c r="E28" s="3">
        <f>Tabla1[[#This Row],[Profesores]]/Tabla1[[#Totals],[Profesores]]</f>
        <v>9.82212373480266E-3</v>
      </c>
      <c r="F28" s="5">
        <f>$I$1*Tabla1[[#This Row],[Porcentaje Representativo]]</f>
        <v>1551.8955500988202</v>
      </c>
      <c r="G28" s="5">
        <f>Tabla1[[#This Row],[Recursos Destinados]]*(1-Tabla1[[#This Row],[Eficiencia]])</f>
        <v>237.4610575980339</v>
      </c>
    </row>
    <row r="29" spans="1:7" x14ac:dyDescent="0.3">
      <c r="A29" t="s">
        <v>31</v>
      </c>
      <c r="B29" t="s">
        <v>77</v>
      </c>
      <c r="C29">
        <v>4129</v>
      </c>
      <c r="D29" s="3">
        <v>0.86276114894030376</v>
      </c>
      <c r="E29" s="3">
        <f>Tabla1[[#This Row],[Profesores]]/Tabla1[[#Totals],[Profesores]]</f>
        <v>2.7476659147019092E-2</v>
      </c>
      <c r="F29" s="5">
        <f>$I$1*Tabla1[[#This Row],[Porcentaje Representativo]]</f>
        <v>4341.3121452290161</v>
      </c>
      <c r="G29" s="5">
        <f>Tabla1[[#This Row],[Recursos Destinados]]*(1-Tabla1[[#This Row],[Eficiencia]])</f>
        <v>595.79669090273535</v>
      </c>
    </row>
    <row r="30" spans="1:7" x14ac:dyDescent="0.3">
      <c r="A30" t="s">
        <v>21</v>
      </c>
      <c r="B30" t="s">
        <v>59</v>
      </c>
      <c r="C30">
        <v>2445</v>
      </c>
      <c r="D30" s="3">
        <v>0.90268917859485875</v>
      </c>
      <c r="E30" s="3">
        <f>Tabla1[[#This Row],[Profesores]]/Tabla1[[#Totals],[Profesores]]</f>
        <v>1.6270387894032859E-2</v>
      </c>
      <c r="F30" s="5">
        <f>$I$1*Tabla1[[#This Row],[Porcentaje Representativo]]</f>
        <v>2570.7212872571918</v>
      </c>
      <c r="G30" s="5">
        <f>Tabla1[[#This Row],[Recursos Destinados]]*(1-Tabla1[[#This Row],[Eficiencia]])</f>
        <v>250.1590000666794</v>
      </c>
    </row>
    <row r="31" spans="1:7" x14ac:dyDescent="0.3">
      <c r="A31" t="s">
        <v>24</v>
      </c>
      <c r="B31" t="s">
        <v>78</v>
      </c>
      <c r="C31">
        <v>2535</v>
      </c>
      <c r="D31" s="3">
        <v>0.91861402736879794</v>
      </c>
      <c r="E31" s="3">
        <f>Tabla1[[#This Row],[Profesores]]/Tabla1[[#Totals],[Profesores]]</f>
        <v>1.6869297877862292E-2</v>
      </c>
      <c r="F31" s="5">
        <f>$I$1*Tabla1[[#This Row],[Porcentaje Representativo]]</f>
        <v>2665.3490647022422</v>
      </c>
      <c r="G31" s="5">
        <f>Tabla1[[#This Row],[Recursos Destinados]]*(1-Tabla1[[#This Row],[Eficiencia]])</f>
        <v>216.9220260324567</v>
      </c>
    </row>
    <row r="32" spans="1:7" x14ac:dyDescent="0.3">
      <c r="A32" t="s">
        <v>4</v>
      </c>
      <c r="B32" t="s">
        <v>79</v>
      </c>
      <c r="C32">
        <v>674</v>
      </c>
      <c r="D32" s="3">
        <v>0.9212577031095317</v>
      </c>
      <c r="E32" s="3">
        <f>Tabla1[[#This Row],[Profesores]]/Tabla1[[#Totals],[Profesores]]</f>
        <v>4.4851703233448458E-3</v>
      </c>
      <c r="F32" s="5">
        <f>$I$1*Tabla1[[#This Row],[Porcentaje Representativo]]</f>
        <v>708.65691108848569</v>
      </c>
      <c r="G32" s="5">
        <f>Tabla1[[#This Row],[Recursos Destinados]]*(1-Tabla1[[#This Row],[Eficiencia]])</f>
        <v>55.801272886411738</v>
      </c>
    </row>
    <row r="33" spans="1:7" x14ac:dyDescent="0.3">
      <c r="A33" t="s">
        <v>26</v>
      </c>
      <c r="B33" t="s">
        <v>80</v>
      </c>
      <c r="C33">
        <v>2680</v>
      </c>
      <c r="D33" s="3">
        <v>0.92954976636707443</v>
      </c>
      <c r="E33" s="3">
        <f>Tabla1[[#This Row],[Profesores]]/Tabla1[[#Totals],[Profesores]]</f>
        <v>1.783420840736526E-2</v>
      </c>
      <c r="F33" s="5">
        <f>$I$1*Tabla1[[#This Row],[Porcentaje Representativo]]</f>
        <v>2817.804928363711</v>
      </c>
      <c r="G33" s="5">
        <f>Tabla1[[#This Row],[Recursos Destinados]]*(1-Tabla1[[#This Row],[Eficiencia]])</f>
        <v>198.51501553523255</v>
      </c>
    </row>
    <row r="34" spans="1:7" x14ac:dyDescent="0.3">
      <c r="A34" t="s">
        <v>8</v>
      </c>
      <c r="B34" t="s">
        <v>81</v>
      </c>
      <c r="C34">
        <v>1301</v>
      </c>
      <c r="D34" s="3">
        <v>0.9343972921368553</v>
      </c>
      <c r="E34" s="3">
        <f>Tabla1[[#This Row],[Profesores]]/Tabla1[[#Totals],[Profesores]]</f>
        <v>8.6575765440232103E-3</v>
      </c>
      <c r="F34" s="5">
        <f>$I$1*Tabla1[[#This Row],[Porcentaje Representativo]]</f>
        <v>1367.8970939556673</v>
      </c>
      <c r="G34" s="5">
        <f>Tabla1[[#This Row],[Recursos Destinados]]*(1-Tabla1[[#This Row],[Eficiencia]])</f>
        <v>89.737753441618239</v>
      </c>
    </row>
    <row r="35" spans="1:7" x14ac:dyDescent="0.3">
      <c r="A35" t="s">
        <v>19</v>
      </c>
      <c r="B35" t="s">
        <v>82</v>
      </c>
      <c r="C35">
        <v>2240</v>
      </c>
      <c r="D35" s="3">
        <v>0.94993043876859795</v>
      </c>
      <c r="E35" s="3">
        <f>Tabla1[[#This Row],[Profesores]]/Tabla1[[#Totals],[Profesores]]</f>
        <v>1.4906204041976935E-2</v>
      </c>
      <c r="F35" s="5">
        <f>$I$1*Tabla1[[#This Row],[Porcentaje Representativo]]</f>
        <v>2355.1802386323557</v>
      </c>
      <c r="G35" s="5">
        <f>Tabla1[[#This Row],[Recursos Destinados]]*(1-Tabla1[[#This Row],[Eficiencia]])</f>
        <v>117.92284116919082</v>
      </c>
    </row>
    <row r="36" spans="1:7" x14ac:dyDescent="0.3">
      <c r="A36" t="s">
        <v>0</v>
      </c>
      <c r="B36" t="s">
        <v>83</v>
      </c>
      <c r="C36">
        <v>399</v>
      </c>
      <c r="D36" s="3">
        <v>0.96552091929541273</v>
      </c>
      <c r="E36" s="3">
        <f>Tabla1[[#This Row],[Profesores]]/Tabla1[[#Totals],[Profesores]]</f>
        <v>2.6551675949771417E-3</v>
      </c>
      <c r="F36" s="5">
        <f>$I$1*Tabla1[[#This Row],[Porcentaje Representativo]]</f>
        <v>419.51648000638841</v>
      </c>
      <c r="G36" s="5">
        <f>Tabla1[[#This Row],[Recursos Destinados]]*(1-Tabla1[[#This Row],[Eficiencia]])</f>
        <v>14.464542571044639</v>
      </c>
    </row>
    <row r="37" spans="1:7" x14ac:dyDescent="0.3">
      <c r="A37" t="s">
        <v>1</v>
      </c>
      <c r="B37" t="s">
        <v>84</v>
      </c>
      <c r="C37">
        <v>513</v>
      </c>
      <c r="D37" s="3">
        <v>0.97656821093627666</v>
      </c>
      <c r="E37" s="3">
        <f>Tabla1[[#This Row],[Profesores]]/Tabla1[[#Totals],[Profesores]]</f>
        <v>3.4137869078277533E-3</v>
      </c>
      <c r="F37" s="5">
        <f>$I$1*Tabla1[[#This Row],[Porcentaje Representativo]]</f>
        <v>539.37833143678506</v>
      </c>
      <c r="G37" s="5">
        <f>Tabla1[[#This Row],[Recursos Destinados]]*(1-Tabla1[[#This Row],[Eficiencia]])</f>
        <v>12.638599287769804</v>
      </c>
    </row>
    <row r="38" spans="1:7" x14ac:dyDescent="0.3">
      <c r="A38" t="s">
        <v>3</v>
      </c>
      <c r="B38" t="s">
        <v>85</v>
      </c>
      <c r="C38">
        <v>586</v>
      </c>
      <c r="D38" s="3">
        <v>1</v>
      </c>
      <c r="E38" s="3">
        <f>Tabla1[[#This Row],[Profesores]]/Tabla1[[#Totals],[Profesores]]</f>
        <v>3.8995694502671806E-3</v>
      </c>
      <c r="F38" s="5">
        <f>$I$1*Tabla1[[#This Row],[Porcentaje Representativo]]</f>
        <v>616.13197314221452</v>
      </c>
      <c r="G38" s="5">
        <f>Tabla1[[#This Row],[Recursos Destinados]]*(1-Tabla1[[#This Row],[Eficiencia]])</f>
        <v>0</v>
      </c>
    </row>
    <row r="39" spans="1:7" x14ac:dyDescent="0.3">
      <c r="A39" t="s">
        <v>7</v>
      </c>
      <c r="B39" t="s">
        <v>86</v>
      </c>
      <c r="C39">
        <v>874</v>
      </c>
      <c r="D39" s="3">
        <v>1</v>
      </c>
      <c r="E39" s="3">
        <f>Tabla1[[#This Row],[Profesores]]/Tabla1[[#Totals],[Profesores]]</f>
        <v>5.8160813985213581E-3</v>
      </c>
      <c r="F39" s="5">
        <f>$I$1*Tabla1[[#This Row],[Porcentaje Representativo]]</f>
        <v>918.94086096637454</v>
      </c>
      <c r="G39" s="5">
        <f>Tabla1[[#This Row],[Recursos Destinados]]*(1-Tabla1[[#This Row],[Eficiencia]])</f>
        <v>0</v>
      </c>
    </row>
    <row r="40" spans="1:7" x14ac:dyDescent="0.3">
      <c r="A40" t="s">
        <v>10</v>
      </c>
      <c r="B40" t="s">
        <v>87</v>
      </c>
      <c r="C40">
        <v>1375</v>
      </c>
      <c r="D40" s="3">
        <v>1</v>
      </c>
      <c r="E40" s="3">
        <f>Tabla1[[#This Row],[Profesores]]/Tabla1[[#Totals],[Profesores]]</f>
        <v>9.1500136418385201E-3</v>
      </c>
      <c r="F40" s="5">
        <f>$I$1*Tabla1[[#This Row],[Porcentaje Representativo]]</f>
        <v>1445.7021554104863</v>
      </c>
      <c r="G40" s="5">
        <f>Tabla1[[#This Row],[Recursos Destinados]]*(1-Tabla1[[#This Row],[Eficiencia]])</f>
        <v>0</v>
      </c>
    </row>
    <row r="41" spans="1:7" x14ac:dyDescent="0.3">
      <c r="A41" t="s">
        <v>30</v>
      </c>
      <c r="B41" t="s">
        <v>88</v>
      </c>
      <c r="C41">
        <v>3744</v>
      </c>
      <c r="D41" s="3">
        <v>1</v>
      </c>
      <c r="E41" s="3">
        <f>Tabla1[[#This Row],[Profesores]]/Tabla1[[#Totals],[Profesores]]</f>
        <v>2.4914655327304306E-2</v>
      </c>
      <c r="F41" s="5">
        <f>$I$1*Tabla1[[#This Row],[Porcentaje Representativo]]</f>
        <v>3936.5155417140804</v>
      </c>
      <c r="G41" s="5">
        <f>Tabla1[[#This Row],[Recursos Destinados]]*(1-Tabla1[[#This Row],[Eficiencia]])</f>
        <v>0</v>
      </c>
    </row>
    <row r="42" spans="1:7" x14ac:dyDescent="0.3">
      <c r="A42" t="s">
        <v>33</v>
      </c>
      <c r="B42" t="s">
        <v>89</v>
      </c>
      <c r="C42">
        <v>4448</v>
      </c>
      <c r="D42" s="3">
        <v>1</v>
      </c>
      <c r="E42" s="3">
        <f>Tabla1[[#This Row],[Profesores]]/Tabla1[[#Totals],[Profesores]]</f>
        <v>2.9599462311925628E-2</v>
      </c>
      <c r="F42" s="5">
        <f>$I$1*Tabla1[[#This Row],[Porcentaje Representativo]]</f>
        <v>4676.7150452842488</v>
      </c>
      <c r="G42" s="5">
        <f>Tabla1[[#This Row],[Recursos Destinados]]*(1-Tabla1[[#This Row],[Eficiencia]])</f>
        <v>0</v>
      </c>
    </row>
    <row r="43" spans="1:7" x14ac:dyDescent="0.3">
      <c r="A43" t="s">
        <v>35</v>
      </c>
      <c r="B43" t="s">
        <v>90</v>
      </c>
      <c r="C43">
        <v>5796</v>
      </c>
      <c r="D43" s="3">
        <v>1</v>
      </c>
      <c r="E43" s="3">
        <f>Tabla1[[#This Row],[Profesores]]/Tabla1[[#Totals],[Profesores]]</f>
        <v>3.8569802958615319E-2</v>
      </c>
      <c r="F43" s="5">
        <f>$I$1*Tabla1[[#This Row],[Porcentaje Representativo]]</f>
        <v>6094.0288674612202</v>
      </c>
      <c r="G43" s="5">
        <f>Tabla1[[#This Row],[Recursos Destinados]]*(1-Tabla1[[#This Row],[Eficiencia]])</f>
        <v>0</v>
      </c>
    </row>
    <row r="44" spans="1:7" x14ac:dyDescent="0.3">
      <c r="C44">
        <f>SUM(Tabla1[Profesores])</f>
        <v>150273</v>
      </c>
      <c r="D44" s="7"/>
      <c r="G44" s="5">
        <f>SUBTOTAL(109,Tabla1[Recursos Inutilizados])</f>
        <v>34877.941595714605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 V Ch</cp:lastModifiedBy>
  <dcterms:created xsi:type="dcterms:W3CDTF">2022-11-15T02:40:26Z</dcterms:created>
  <dcterms:modified xsi:type="dcterms:W3CDTF">2022-11-16T04:41:45Z</dcterms:modified>
</cp:coreProperties>
</file>