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itam2-my.sharepoint.com/personal/mauricio_verduzco_itam_mx/Documents/ITAM/Semestres/6- Sexto/Modelado II/"/>
    </mc:Choice>
  </mc:AlternateContent>
  <xr:revisionPtr revIDLastSave="363" documentId="11_F25DC773A252ABDACC1048ACA99F596C5ADE58EB" xr6:coauthVersionLast="47" xr6:coauthVersionMax="47" xr10:uidLastSave="{C7443B3D-0041-464A-ADCD-9E8EBF1D0ADC}"/>
  <bookViews>
    <workbookView xWindow="-108" yWindow="-108" windowWidth="23256" windowHeight="13176" activeTab="2" xr2:uid="{00000000-000D-0000-FFFF-FFFF00000000}"/>
  </bookViews>
  <sheets>
    <sheet name="Problema 1" sheetId="1" r:id="rId1"/>
    <sheet name="Problema 2" sheetId="2" r:id="rId2"/>
    <sheet name="Problem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J12" i="3"/>
  <c r="J13" i="3"/>
  <c r="J10" i="3"/>
  <c r="C5" i="3"/>
  <c r="D4" i="3"/>
  <c r="D5" i="3"/>
  <c r="C4" i="3"/>
  <c r="E4" i="3" l="1"/>
  <c r="E5" i="3"/>
  <c r="C27" i="2" l="1"/>
  <c r="C28" i="2"/>
  <c r="C29" i="2"/>
  <c r="C30" i="2"/>
  <c r="C17" i="2"/>
  <c r="C18" i="2"/>
  <c r="C19" i="2"/>
  <c r="C20" i="2"/>
  <c r="C7" i="2"/>
  <c r="C8" i="2"/>
  <c r="C9" i="2"/>
  <c r="C10" i="2"/>
  <c r="F31" i="2"/>
  <c r="F21" i="2"/>
  <c r="D11" i="2"/>
  <c r="E10" i="2"/>
  <c r="E9" i="2"/>
  <c r="E8" i="2"/>
  <c r="E7" i="2"/>
  <c r="E6" i="2"/>
  <c r="E11" i="2" l="1"/>
  <c r="D18" i="2" l="1"/>
  <c r="E18" i="2" s="1"/>
  <c r="G18" i="2" s="1"/>
  <c r="D17" i="2"/>
  <c r="E17" i="2" s="1"/>
  <c r="G17" i="2" s="1"/>
  <c r="D20" i="2"/>
  <c r="E20" i="2" s="1"/>
  <c r="G20" i="2" s="1"/>
  <c r="D16" i="2"/>
  <c r="E16" i="2" s="1"/>
  <c r="G16" i="2" s="1"/>
  <c r="D19" i="2"/>
  <c r="E19" i="2" s="1"/>
  <c r="G19" i="2" s="1"/>
  <c r="G21" i="2" l="1"/>
  <c r="D30" i="2" s="1"/>
  <c r="E30" i="2" s="1"/>
  <c r="G30" i="2" s="1"/>
  <c r="D26" i="2" l="1"/>
  <c r="E26" i="2" s="1"/>
  <c r="G26" i="2" s="1"/>
  <c r="D29" i="2"/>
  <c r="E29" i="2" s="1"/>
  <c r="G29" i="2" s="1"/>
  <c r="D27" i="2"/>
  <c r="E27" i="2" s="1"/>
  <c r="G27" i="2" s="1"/>
  <c r="D28" i="2"/>
  <c r="E28" i="2" s="1"/>
  <c r="G28" i="2" s="1"/>
  <c r="G31" i="2" l="1"/>
  <c r="F38" i="1" l="1"/>
  <c r="F37" i="1"/>
  <c r="L45" i="1"/>
  <c r="L33" i="1"/>
  <c r="L26" i="1"/>
  <c r="K39" i="1"/>
  <c r="K38" i="1"/>
  <c r="L38" i="1" s="1"/>
  <c r="K37" i="1"/>
  <c r="K32" i="1"/>
  <c r="K27" i="1"/>
  <c r="K26" i="1"/>
  <c r="K25" i="1"/>
  <c r="F33" i="1"/>
  <c r="J11" i="1"/>
  <c r="I5" i="1"/>
  <c r="E21" i="1"/>
  <c r="E20" i="1"/>
  <c r="E19" i="1"/>
  <c r="F20" i="1" s="1"/>
  <c r="E12" i="1"/>
  <c r="E11" i="1"/>
  <c r="E10" i="1"/>
  <c r="F11" i="1" s="1"/>
  <c r="O4" i="1"/>
  <c r="O3" i="1"/>
  <c r="J4" i="1"/>
  <c r="J3" i="1"/>
</calcChain>
</file>

<file path=xl/sharedStrings.xml><?xml version="1.0" encoding="utf-8"?>
<sst xmlns="http://schemas.openxmlformats.org/spreadsheetml/2006/main" count="96" uniqueCount="62">
  <si>
    <t>S1: Éxito</t>
  </si>
  <si>
    <t>S2: Normal</t>
  </si>
  <si>
    <t>S3: Fracaso</t>
  </si>
  <si>
    <t>D1: Desarrollar</t>
  </si>
  <si>
    <t>D2: No Desarrollar</t>
  </si>
  <si>
    <t>P(Si)</t>
  </si>
  <si>
    <t>Optimista</t>
  </si>
  <si>
    <t>Pesimista</t>
  </si>
  <si>
    <t>Savage</t>
  </si>
  <si>
    <t>Laplace</t>
  </si>
  <si>
    <t>D1</t>
  </si>
  <si>
    <t>D2</t>
  </si>
  <si>
    <t>A</t>
  </si>
  <si>
    <t>S1</t>
  </si>
  <si>
    <t>S2</t>
  </si>
  <si>
    <t>S3</t>
  </si>
  <si>
    <t>I1</t>
  </si>
  <si>
    <t>I2</t>
  </si>
  <si>
    <t>P(S1|I1)</t>
  </si>
  <si>
    <t>p(S2|I2)</t>
  </si>
  <si>
    <t>P(S3|I1)</t>
  </si>
  <si>
    <t>p(S2|I1)</t>
  </si>
  <si>
    <t>P(S1|I2)</t>
  </si>
  <si>
    <t>P(S3|I2)</t>
  </si>
  <si>
    <t>P(I1)</t>
  </si>
  <si>
    <t>P(I2)</t>
  </si>
  <si>
    <t>NO</t>
  </si>
  <si>
    <t>SI</t>
  </si>
  <si>
    <t>D1|I1</t>
  </si>
  <si>
    <t>D2|I1</t>
  </si>
  <si>
    <t>D1|I2</t>
  </si>
  <si>
    <t>D2|I2</t>
  </si>
  <si>
    <t>VEIF</t>
  </si>
  <si>
    <t>VMEIM</t>
  </si>
  <si>
    <t>Strike</t>
  </si>
  <si>
    <t>Etapa 3: Día N°3</t>
  </si>
  <si>
    <t>Estados: Precios</t>
  </si>
  <si>
    <t>Decisión: Ejercer</t>
  </si>
  <si>
    <t>Probabilidad</t>
  </si>
  <si>
    <t>E(x)</t>
  </si>
  <si>
    <t>Etapa 2: Día N°2</t>
  </si>
  <si>
    <t>Estado</t>
  </si>
  <si>
    <t>Decisión: No Ejercer</t>
  </si>
  <si>
    <t>Decisión*</t>
  </si>
  <si>
    <t>Etapa 1: Día N°1</t>
  </si>
  <si>
    <t>Estado: Principio Segunda Semana</t>
  </si>
  <si>
    <t>RAD</t>
  </si>
  <si>
    <t>f*</t>
  </si>
  <si>
    <t>x*</t>
  </si>
  <si>
    <t>W11</t>
  </si>
  <si>
    <t>W12</t>
  </si>
  <si>
    <t>W22</t>
  </si>
  <si>
    <t>W21</t>
  </si>
  <si>
    <t>pi1</t>
  </si>
  <si>
    <t>pi2</t>
  </si>
  <si>
    <t>p11</t>
  </si>
  <si>
    <t>p12</t>
  </si>
  <si>
    <t>p21</t>
  </si>
  <si>
    <t>p22</t>
  </si>
  <si>
    <t>Ve</t>
  </si>
  <si>
    <t>&lt;- MÍNIMO</t>
  </si>
  <si>
    <t>&lt;- 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</si>
</sst>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_-&quot;$&quot;* #,##0.000_-;\-&quot;$&quot;* #,##0.000_-;_-&quot;$&quot;* &quot;-&quot;??_-;_-@_-"/>
    <numFmt numFmtId="166" formatCode="_-&quot;$&quot;* #,##0.0000_-;\-&quot;$&quot;* #,##0.00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44" fontId="0" fillId="0" borderId="0" xfId="1" applyFont="1"/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44" fontId="0" fillId="0" borderId="1" xfId="1" applyFont="1" applyBorder="1"/>
    <xf numFmtId="2" fontId="0" fillId="0" borderId="1" xfId="0" applyNumberFormat="1" applyBorder="1"/>
    <xf numFmtId="44" fontId="2" fillId="0" borderId="1" xfId="1" applyFont="1" applyBorder="1"/>
    <xf numFmtId="0" fontId="0" fillId="0" borderId="1" xfId="0" applyBorder="1" applyAlignment="1">
      <alignment horizontal="center"/>
    </xf>
    <xf numFmtId="165" fontId="2" fillId="0" borderId="1" xfId="1" applyNumberFormat="1" applyFont="1" applyBorder="1"/>
    <xf numFmtId="166" fontId="2" fillId="2" borderId="1" xfId="1" applyNumberFormat="1" applyFon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3" fillId="0" borderId="0" xfId="0" applyFont="1" applyAlignment="1">
      <alignment horizontal="justify" vertical="center" wrapText="1"/>
    </xf>
    <xf numFmtId="0" fontId="4" fillId="0" borderId="0" xfId="0" applyFont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6"/>
  <sheetViews>
    <sheetView zoomScaleNormal="100" workbookViewId="0">
      <selection activeCell="P32" sqref="P32"/>
    </sheetView>
  </sheetViews>
  <sheetFormatPr baseColWidth="10" defaultColWidth="8.88671875" defaultRowHeight="14.4" x14ac:dyDescent="0.3"/>
  <cols>
    <col min="2" max="2" width="16.21875" bestFit="1" customWidth="1"/>
  </cols>
  <sheetData>
    <row r="2" spans="2:15" x14ac:dyDescent="0.3">
      <c r="B2" s="3"/>
      <c r="C2" s="3" t="s">
        <v>0</v>
      </c>
      <c r="D2" s="3" t="s">
        <v>1</v>
      </c>
      <c r="E2" s="3" t="s">
        <v>2</v>
      </c>
      <c r="G2" s="3" t="s">
        <v>6</v>
      </c>
      <c r="H2" s="3" t="s">
        <v>7</v>
      </c>
      <c r="I2" s="3" t="s">
        <v>8</v>
      </c>
      <c r="J2" s="3" t="s">
        <v>9</v>
      </c>
    </row>
    <row r="3" spans="2:15" x14ac:dyDescent="0.3">
      <c r="B3" s="3" t="s">
        <v>3</v>
      </c>
      <c r="C3" s="3">
        <v>160</v>
      </c>
      <c r="D3" s="3">
        <v>20</v>
      </c>
      <c r="E3" s="3">
        <v>-120</v>
      </c>
      <c r="G3" s="3">
        <v>160</v>
      </c>
      <c r="H3" s="3">
        <v>-120</v>
      </c>
      <c r="I3" s="3">
        <v>120</v>
      </c>
      <c r="J3" s="3">
        <f>AVERAGE(C3:E3)</f>
        <v>20</v>
      </c>
      <c r="L3" s="3">
        <v>0</v>
      </c>
      <c r="M3" s="3">
        <v>0</v>
      </c>
      <c r="N3" s="3">
        <v>120</v>
      </c>
      <c r="O3" s="3">
        <f>MAX(L3:N3)</f>
        <v>120</v>
      </c>
    </row>
    <row r="4" spans="2:15" x14ac:dyDescent="0.3">
      <c r="B4" s="3" t="s">
        <v>4</v>
      </c>
      <c r="C4" s="3">
        <v>0</v>
      </c>
      <c r="D4" s="3">
        <v>0</v>
      </c>
      <c r="E4" s="3">
        <v>0</v>
      </c>
      <c r="G4" s="3">
        <v>0</v>
      </c>
      <c r="H4" s="3">
        <v>0</v>
      </c>
      <c r="I4" s="3">
        <v>160</v>
      </c>
      <c r="J4" s="3">
        <f t="shared" ref="J4" si="0">AVERAGE(C4:E4)</f>
        <v>0</v>
      </c>
      <c r="L4" s="3">
        <v>160</v>
      </c>
      <c r="M4" s="3">
        <v>20</v>
      </c>
      <c r="N4" s="3">
        <v>0</v>
      </c>
      <c r="O4" s="3">
        <f>MAX(L4:N4)</f>
        <v>160</v>
      </c>
    </row>
    <row r="5" spans="2:15" x14ac:dyDescent="0.3">
      <c r="B5" s="3" t="s">
        <v>5</v>
      </c>
      <c r="C5" s="3">
        <v>0.15</v>
      </c>
      <c r="D5" s="3">
        <v>0.45</v>
      </c>
      <c r="E5" s="3">
        <v>0.4</v>
      </c>
      <c r="G5" s="3">
        <v>160</v>
      </c>
      <c r="H5" s="3">
        <v>0</v>
      </c>
      <c r="I5" s="3">
        <f>I3</f>
        <v>120</v>
      </c>
      <c r="J5" s="3">
        <v>20</v>
      </c>
    </row>
    <row r="6" spans="2:15" x14ac:dyDescent="0.3">
      <c r="G6" s="3" t="s">
        <v>10</v>
      </c>
      <c r="H6" s="3" t="s">
        <v>11</v>
      </c>
      <c r="I6" s="3" t="s">
        <v>10</v>
      </c>
      <c r="J6" s="3" t="s">
        <v>10</v>
      </c>
    </row>
    <row r="10" spans="2:15" x14ac:dyDescent="0.3">
      <c r="D10" s="4" t="s">
        <v>13</v>
      </c>
      <c r="E10" s="4">
        <f>C3*C5</f>
        <v>24</v>
      </c>
    </row>
    <row r="11" spans="2:15" x14ac:dyDescent="0.3">
      <c r="C11" s="10" t="s">
        <v>10</v>
      </c>
      <c r="D11" s="7" t="s">
        <v>14</v>
      </c>
      <c r="E11" s="4">
        <f>D3*D5</f>
        <v>9</v>
      </c>
      <c r="F11">
        <f>SUM(E10:E12)</f>
        <v>-15</v>
      </c>
      <c r="I11" t="s">
        <v>33</v>
      </c>
      <c r="J11">
        <f>C5*C3+D5*D3+E5*E4</f>
        <v>33</v>
      </c>
    </row>
    <row r="12" spans="2:15" x14ac:dyDescent="0.3">
      <c r="B12" s="6"/>
      <c r="C12" s="6"/>
      <c r="D12" s="7" t="s">
        <v>15</v>
      </c>
      <c r="E12" s="4">
        <f>E3*E5</f>
        <v>-48</v>
      </c>
      <c r="F12" s="12"/>
    </row>
    <row r="13" spans="2:15" x14ac:dyDescent="0.3">
      <c r="B13" s="6"/>
    </row>
    <row r="14" spans="2:15" x14ac:dyDescent="0.3">
      <c r="B14" s="6"/>
    </row>
    <row r="15" spans="2:15" x14ac:dyDescent="0.3">
      <c r="B15" s="10" t="s">
        <v>12</v>
      </c>
    </row>
    <row r="16" spans="2:15" x14ac:dyDescent="0.3">
      <c r="B16" s="5"/>
    </row>
    <row r="17" spans="2:12" x14ac:dyDescent="0.3">
      <c r="B17" s="6"/>
    </row>
    <row r="18" spans="2:12" x14ac:dyDescent="0.3">
      <c r="B18" s="6"/>
    </row>
    <row r="19" spans="2:12" x14ac:dyDescent="0.3">
      <c r="B19" s="6"/>
      <c r="C19" s="6"/>
      <c r="D19" s="4" t="s">
        <v>13</v>
      </c>
      <c r="E19" s="4">
        <f>C4*C5</f>
        <v>0</v>
      </c>
    </row>
    <row r="20" spans="2:12" x14ac:dyDescent="0.3">
      <c r="B20" s="6"/>
      <c r="C20" s="9" t="s">
        <v>11</v>
      </c>
      <c r="D20" s="4" t="s">
        <v>14</v>
      </c>
      <c r="E20" s="4">
        <f>D4*D5</f>
        <v>0</v>
      </c>
      <c r="F20" s="1">
        <f>SUM(E19:E21)</f>
        <v>0</v>
      </c>
    </row>
    <row r="21" spans="2:12" x14ac:dyDescent="0.3">
      <c r="C21" s="6"/>
      <c r="D21" s="8" t="s">
        <v>15</v>
      </c>
      <c r="E21" s="8">
        <f>E4*E5</f>
        <v>0</v>
      </c>
    </row>
    <row r="23" spans="2:12" x14ac:dyDescent="0.3">
      <c r="B23" s="2" t="s">
        <v>24</v>
      </c>
      <c r="C23" s="2">
        <v>0.6</v>
      </c>
    </row>
    <row r="24" spans="2:12" x14ac:dyDescent="0.3">
      <c r="B24" s="2" t="s">
        <v>25</v>
      </c>
      <c r="C24" s="2">
        <v>0.4</v>
      </c>
    </row>
    <row r="25" spans="2:12" x14ac:dyDescent="0.3">
      <c r="I25" s="6"/>
      <c r="J25" s="4" t="s">
        <v>13</v>
      </c>
      <c r="K25" s="4">
        <f>C3*C26</f>
        <v>40</v>
      </c>
    </row>
    <row r="26" spans="2:12" x14ac:dyDescent="0.3">
      <c r="B26" s="2" t="s">
        <v>18</v>
      </c>
      <c r="C26" s="2">
        <v>0.25</v>
      </c>
      <c r="H26" s="6"/>
      <c r="I26" s="9" t="s">
        <v>28</v>
      </c>
      <c r="J26" s="4" t="s">
        <v>14</v>
      </c>
      <c r="K26" s="4">
        <f>C27*D3</f>
        <v>12</v>
      </c>
      <c r="L26" s="1">
        <f>SUM(K25:K27)</f>
        <v>34</v>
      </c>
    </row>
    <row r="27" spans="2:12" x14ac:dyDescent="0.3">
      <c r="B27" s="2" t="s">
        <v>21</v>
      </c>
      <c r="C27" s="2">
        <v>0.6</v>
      </c>
      <c r="H27" s="6"/>
      <c r="I27" s="6"/>
      <c r="J27" s="8" t="s">
        <v>15</v>
      </c>
      <c r="K27" s="8">
        <f>C28*E3</f>
        <v>-18</v>
      </c>
    </row>
    <row r="28" spans="2:12" x14ac:dyDescent="0.3">
      <c r="B28" s="2" t="s">
        <v>20</v>
      </c>
      <c r="C28" s="2">
        <v>0.15</v>
      </c>
      <c r="H28" s="6"/>
    </row>
    <row r="29" spans="2:12" x14ac:dyDescent="0.3">
      <c r="B29" s="2" t="s">
        <v>22</v>
      </c>
      <c r="C29" s="2">
        <v>0.05</v>
      </c>
      <c r="H29" s="6"/>
    </row>
    <row r="30" spans="2:12" x14ac:dyDescent="0.3">
      <c r="B30" s="2" t="s">
        <v>19</v>
      </c>
      <c r="C30" s="2">
        <v>0.4</v>
      </c>
      <c r="H30" s="10" t="s">
        <v>16</v>
      </c>
    </row>
    <row r="31" spans="2:12" x14ac:dyDescent="0.3">
      <c r="B31" s="2" t="s">
        <v>23</v>
      </c>
      <c r="C31" s="2">
        <v>0.55000000000000004</v>
      </c>
      <c r="G31" s="6"/>
      <c r="H31" s="6"/>
    </row>
    <row r="32" spans="2:12" x14ac:dyDescent="0.3">
      <c r="G32" s="6"/>
      <c r="H32" s="6"/>
      <c r="I32" s="6"/>
      <c r="J32" s="7" t="s">
        <v>13</v>
      </c>
      <c r="K32" s="4">
        <f>C4</f>
        <v>0</v>
      </c>
    </row>
    <row r="33" spans="3:12" x14ac:dyDescent="0.3">
      <c r="D33" s="6"/>
      <c r="E33" s="7" t="s">
        <v>26</v>
      </c>
      <c r="F33" s="4">
        <f>F20</f>
        <v>0</v>
      </c>
      <c r="G33" s="6"/>
      <c r="H33" s="6"/>
      <c r="I33" s="9" t="s">
        <v>29</v>
      </c>
      <c r="J33" s="4" t="s">
        <v>14</v>
      </c>
      <c r="K33" s="4">
        <v>0</v>
      </c>
      <c r="L33">
        <f>SUM(K32:K34)</f>
        <v>0</v>
      </c>
    </row>
    <row r="34" spans="3:12" x14ac:dyDescent="0.3">
      <c r="D34" s="6"/>
      <c r="G34" s="6"/>
      <c r="I34" s="6"/>
      <c r="J34" s="11" t="s">
        <v>15</v>
      </c>
      <c r="K34" s="8">
        <v>0</v>
      </c>
    </row>
    <row r="35" spans="3:12" x14ac:dyDescent="0.3">
      <c r="C35" s="4" t="s">
        <v>12</v>
      </c>
      <c r="D35" s="10"/>
      <c r="G35" s="6"/>
    </row>
    <row r="36" spans="3:12" x14ac:dyDescent="0.3">
      <c r="D36" s="6"/>
      <c r="G36" s="6"/>
    </row>
    <row r="37" spans="3:12" x14ac:dyDescent="0.3">
      <c r="D37" s="6"/>
      <c r="E37" s="7" t="s">
        <v>27</v>
      </c>
      <c r="F37" s="4">
        <f>C23*L26+L45*C24</f>
        <v>20.399999999999999</v>
      </c>
      <c r="G37" s="10"/>
      <c r="I37" s="6"/>
      <c r="J37" s="4" t="s">
        <v>13</v>
      </c>
      <c r="K37" s="4">
        <f>C29*C3</f>
        <v>8</v>
      </c>
    </row>
    <row r="38" spans="3:12" x14ac:dyDescent="0.3">
      <c r="E38" t="s">
        <v>32</v>
      </c>
      <c r="F38" s="1">
        <f>F37-15</f>
        <v>5.3999999999999986</v>
      </c>
      <c r="G38" s="6"/>
      <c r="H38" s="6"/>
      <c r="I38" s="9" t="s">
        <v>30</v>
      </c>
      <c r="J38" s="8" t="s">
        <v>14</v>
      </c>
      <c r="K38" s="8">
        <f>C30*D3</f>
        <v>8</v>
      </c>
      <c r="L38">
        <f>SUM(K37:K39)</f>
        <v>-50</v>
      </c>
    </row>
    <row r="39" spans="3:12" x14ac:dyDescent="0.3">
      <c r="G39" s="6"/>
      <c r="H39" s="6"/>
      <c r="I39" s="6"/>
      <c r="J39" s="8" t="s">
        <v>15</v>
      </c>
      <c r="K39" s="8">
        <f>C31*E3</f>
        <v>-66</v>
      </c>
    </row>
    <row r="40" spans="3:12" x14ac:dyDescent="0.3">
      <c r="G40" s="6"/>
      <c r="H40" s="6"/>
    </row>
    <row r="41" spans="3:12" x14ac:dyDescent="0.3">
      <c r="G41" s="6"/>
      <c r="H41" s="9" t="s">
        <v>17</v>
      </c>
    </row>
    <row r="42" spans="3:12" x14ac:dyDescent="0.3">
      <c r="H42" s="6"/>
    </row>
    <row r="43" spans="3:12" x14ac:dyDescent="0.3">
      <c r="H43" s="6"/>
    </row>
    <row r="44" spans="3:12" x14ac:dyDescent="0.3">
      <c r="H44" s="6"/>
      <c r="I44" s="6"/>
      <c r="J44" s="4" t="s">
        <v>13</v>
      </c>
      <c r="K44" s="4">
        <v>0</v>
      </c>
    </row>
    <row r="45" spans="3:12" x14ac:dyDescent="0.3">
      <c r="H45" s="6"/>
      <c r="I45" s="9" t="s">
        <v>31</v>
      </c>
      <c r="J45" s="4" t="s">
        <v>14</v>
      </c>
      <c r="K45" s="4">
        <v>0</v>
      </c>
      <c r="L45" s="1">
        <f>SUM(K44:K46)</f>
        <v>0</v>
      </c>
    </row>
    <row r="46" spans="3:12" x14ac:dyDescent="0.3">
      <c r="I46" s="6"/>
      <c r="J46" s="8" t="s">
        <v>15</v>
      </c>
      <c r="K46" s="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9D459-D6E9-492B-ACE1-DB63793B938D}">
  <dimension ref="B2:G31"/>
  <sheetViews>
    <sheetView topLeftCell="A8" workbookViewId="0">
      <selection activeCell="D22" sqref="D22"/>
    </sheetView>
  </sheetViews>
  <sheetFormatPr baseColWidth="10" defaultRowHeight="14.4" x14ac:dyDescent="0.3"/>
  <cols>
    <col min="2" max="2" width="14.21875" bestFit="1" customWidth="1"/>
  </cols>
  <sheetData>
    <row r="2" spans="2:7" x14ac:dyDescent="0.3">
      <c r="B2" t="s">
        <v>34</v>
      </c>
      <c r="C2" s="13">
        <v>22</v>
      </c>
    </row>
    <row r="4" spans="2:7" x14ac:dyDescent="0.3">
      <c r="B4" s="14" t="s">
        <v>35</v>
      </c>
      <c r="C4" s="15"/>
      <c r="D4" s="15"/>
      <c r="E4" s="16"/>
    </row>
    <row r="5" spans="2:7" x14ac:dyDescent="0.3">
      <c r="B5" s="2" t="s">
        <v>36</v>
      </c>
      <c r="C5" s="2" t="s">
        <v>37</v>
      </c>
      <c r="D5" s="2" t="s">
        <v>38</v>
      </c>
      <c r="E5" s="2" t="s">
        <v>39</v>
      </c>
    </row>
    <row r="6" spans="2:7" x14ac:dyDescent="0.3">
      <c r="B6" s="17">
        <v>21</v>
      </c>
      <c r="C6" s="17">
        <v>0</v>
      </c>
      <c r="D6" s="18">
        <v>0.1</v>
      </c>
      <c r="E6" s="17">
        <f>C6*D6</f>
        <v>0</v>
      </c>
    </row>
    <row r="7" spans="2:7" x14ac:dyDescent="0.3">
      <c r="B7" s="17">
        <v>22</v>
      </c>
      <c r="C7" s="17">
        <f t="shared" ref="C6:C9" si="0">B7-$C$2</f>
        <v>0</v>
      </c>
      <c r="D7" s="18">
        <v>0.2</v>
      </c>
      <c r="E7" s="17">
        <f>C7*D7</f>
        <v>0</v>
      </c>
    </row>
    <row r="8" spans="2:7" x14ac:dyDescent="0.3">
      <c r="B8" s="17">
        <v>23</v>
      </c>
      <c r="C8" s="17">
        <f t="shared" si="0"/>
        <v>1</v>
      </c>
      <c r="D8" s="18">
        <v>0.2</v>
      </c>
      <c r="E8" s="17">
        <f>C8*D8</f>
        <v>0.2</v>
      </c>
    </row>
    <row r="9" spans="2:7" x14ac:dyDescent="0.3">
      <c r="B9" s="17">
        <v>24</v>
      </c>
      <c r="C9" s="17">
        <f t="shared" si="0"/>
        <v>2</v>
      </c>
      <c r="D9" s="18">
        <v>0.3</v>
      </c>
      <c r="E9" s="17">
        <f>C9*D9</f>
        <v>0.6</v>
      </c>
    </row>
    <row r="10" spans="2:7" x14ac:dyDescent="0.3">
      <c r="B10" s="17">
        <v>25</v>
      </c>
      <c r="C10" s="17">
        <f>B10-$C$2</f>
        <v>3</v>
      </c>
      <c r="D10" s="18">
        <v>0.2</v>
      </c>
      <c r="E10" s="17">
        <f>C10*D10</f>
        <v>0.60000000000000009</v>
      </c>
    </row>
    <row r="11" spans="2:7" x14ac:dyDescent="0.3">
      <c r="B11" s="2"/>
      <c r="C11" s="2"/>
      <c r="D11" s="18">
        <f>SUM(D6:D10)</f>
        <v>1</v>
      </c>
      <c r="E11" s="19">
        <f>SUM(E6:E10)</f>
        <v>1.4000000000000001</v>
      </c>
    </row>
    <row r="14" spans="2:7" x14ac:dyDescent="0.3">
      <c r="B14" s="20" t="s">
        <v>40</v>
      </c>
      <c r="C14" s="20"/>
      <c r="D14" s="20"/>
      <c r="E14" s="20"/>
      <c r="F14" s="20"/>
      <c r="G14" s="20"/>
    </row>
    <row r="15" spans="2:7" x14ac:dyDescent="0.3">
      <c r="B15" s="2" t="s">
        <v>41</v>
      </c>
      <c r="C15" s="2" t="s">
        <v>37</v>
      </c>
      <c r="D15" s="2" t="s">
        <v>42</v>
      </c>
      <c r="E15" s="2" t="s">
        <v>43</v>
      </c>
      <c r="F15" s="2" t="s">
        <v>38</v>
      </c>
      <c r="G15" s="2" t="s">
        <v>39</v>
      </c>
    </row>
    <row r="16" spans="2:7" x14ac:dyDescent="0.3">
      <c r="B16" s="17">
        <v>21</v>
      </c>
      <c r="C16" s="17">
        <v>0</v>
      </c>
      <c r="D16" s="17">
        <f>$E$11</f>
        <v>1.4000000000000001</v>
      </c>
      <c r="E16" s="17">
        <f>MAX(C16:D16)</f>
        <v>1.4000000000000001</v>
      </c>
      <c r="F16" s="18">
        <v>0.1</v>
      </c>
      <c r="G16" s="17">
        <f>E16*F16</f>
        <v>0.14000000000000001</v>
      </c>
    </row>
    <row r="17" spans="2:7" x14ac:dyDescent="0.3">
      <c r="B17" s="17">
        <v>22</v>
      </c>
      <c r="C17" s="17">
        <f t="shared" ref="C16:C19" si="1">B17-$C$2</f>
        <v>0</v>
      </c>
      <c r="D17" s="17">
        <f>$E$11</f>
        <v>1.4000000000000001</v>
      </c>
      <c r="E17" s="17">
        <f>MAX(C17:D17)</f>
        <v>1.4000000000000001</v>
      </c>
      <c r="F17" s="18">
        <v>0.2</v>
      </c>
      <c r="G17" s="17">
        <f>E17*F17</f>
        <v>0.28000000000000003</v>
      </c>
    </row>
    <row r="18" spans="2:7" x14ac:dyDescent="0.3">
      <c r="B18" s="17">
        <v>23</v>
      </c>
      <c r="C18" s="17">
        <f t="shared" si="1"/>
        <v>1</v>
      </c>
      <c r="D18" s="17">
        <f>$E$11</f>
        <v>1.4000000000000001</v>
      </c>
      <c r="E18" s="17">
        <f>MAX(C18:D18)</f>
        <v>1.4000000000000001</v>
      </c>
      <c r="F18" s="18">
        <v>0.3</v>
      </c>
      <c r="G18" s="17">
        <f>E18*F18</f>
        <v>0.42000000000000004</v>
      </c>
    </row>
    <row r="19" spans="2:7" x14ac:dyDescent="0.3">
      <c r="B19" s="17">
        <v>24</v>
      </c>
      <c r="C19" s="17">
        <f t="shared" si="1"/>
        <v>2</v>
      </c>
      <c r="D19" s="17">
        <f>$E$11</f>
        <v>1.4000000000000001</v>
      </c>
      <c r="E19" s="17">
        <f>MAX(C19:D19)</f>
        <v>2</v>
      </c>
      <c r="F19" s="18">
        <v>0.2</v>
      </c>
      <c r="G19" s="17">
        <f>E19*F19</f>
        <v>0.4</v>
      </c>
    </row>
    <row r="20" spans="2:7" x14ac:dyDescent="0.3">
      <c r="B20" s="17">
        <v>25</v>
      </c>
      <c r="C20" s="17">
        <f>B20-$C$2</f>
        <v>3</v>
      </c>
      <c r="D20" s="17">
        <f>$E$11</f>
        <v>1.4000000000000001</v>
      </c>
      <c r="E20" s="17">
        <f>MAX(C20:D20)</f>
        <v>3</v>
      </c>
      <c r="F20" s="18">
        <v>0.2</v>
      </c>
      <c r="G20" s="17">
        <f>E20*F20</f>
        <v>0.60000000000000009</v>
      </c>
    </row>
    <row r="21" spans="2:7" x14ac:dyDescent="0.3">
      <c r="B21" s="2"/>
      <c r="C21" s="2"/>
      <c r="D21" s="2"/>
      <c r="E21" s="2"/>
      <c r="F21" s="18">
        <f>SUM(F16:F20)</f>
        <v>1</v>
      </c>
      <c r="G21" s="21">
        <f>SUM(G16:G20)</f>
        <v>1.8400000000000003</v>
      </c>
    </row>
    <row r="24" spans="2:7" x14ac:dyDescent="0.3">
      <c r="B24" s="20" t="s">
        <v>44</v>
      </c>
      <c r="C24" s="20"/>
      <c r="D24" s="20"/>
      <c r="E24" s="20"/>
      <c r="F24" s="20"/>
      <c r="G24" s="20"/>
    </row>
    <row r="25" spans="2:7" x14ac:dyDescent="0.3">
      <c r="B25" s="2" t="s">
        <v>41</v>
      </c>
      <c r="C25" s="2" t="s">
        <v>37</v>
      </c>
      <c r="D25" s="2" t="s">
        <v>42</v>
      </c>
      <c r="E25" s="2" t="s">
        <v>43</v>
      </c>
      <c r="F25" s="2" t="s">
        <v>38</v>
      </c>
      <c r="G25" s="2" t="s">
        <v>39</v>
      </c>
    </row>
    <row r="26" spans="2:7" x14ac:dyDescent="0.3">
      <c r="B26" s="17">
        <v>21</v>
      </c>
      <c r="C26" s="17">
        <v>0</v>
      </c>
      <c r="D26" s="17">
        <f>$G$21</f>
        <v>1.8400000000000003</v>
      </c>
      <c r="E26" s="17">
        <f>MAX(C26:D26)</f>
        <v>1.8400000000000003</v>
      </c>
      <c r="F26" s="18">
        <v>0.2</v>
      </c>
      <c r="G26" s="17">
        <f>E26*F26</f>
        <v>0.3680000000000001</v>
      </c>
    </row>
    <row r="27" spans="2:7" x14ac:dyDescent="0.3">
      <c r="B27" s="17">
        <v>22</v>
      </c>
      <c r="C27" s="17">
        <f t="shared" ref="C26:C29" si="2">B27-$C$2</f>
        <v>0</v>
      </c>
      <c r="D27" s="17">
        <f>$G$21</f>
        <v>1.8400000000000003</v>
      </c>
      <c r="E27" s="17">
        <f>MAX(C27:D27)</f>
        <v>1.8400000000000003</v>
      </c>
      <c r="F27" s="18">
        <v>0.2</v>
      </c>
      <c r="G27" s="17">
        <f>E27*F27</f>
        <v>0.3680000000000001</v>
      </c>
    </row>
    <row r="28" spans="2:7" x14ac:dyDescent="0.3">
      <c r="B28" s="17">
        <v>23</v>
      </c>
      <c r="C28" s="17">
        <f t="shared" si="2"/>
        <v>1</v>
      </c>
      <c r="D28" s="17">
        <f>$G$21</f>
        <v>1.8400000000000003</v>
      </c>
      <c r="E28" s="17">
        <f>MAX(C28:D28)</f>
        <v>1.8400000000000003</v>
      </c>
      <c r="F28" s="18">
        <v>0.3</v>
      </c>
      <c r="G28" s="17">
        <f>E28*F28</f>
        <v>0.55200000000000005</v>
      </c>
    </row>
    <row r="29" spans="2:7" x14ac:dyDescent="0.3">
      <c r="B29" s="17">
        <v>24</v>
      </c>
      <c r="C29" s="17">
        <f t="shared" si="2"/>
        <v>2</v>
      </c>
      <c r="D29" s="17">
        <f>$G$21</f>
        <v>1.8400000000000003</v>
      </c>
      <c r="E29" s="17">
        <f>MAX(C29:D29)</f>
        <v>2</v>
      </c>
      <c r="F29" s="18">
        <v>0.2</v>
      </c>
      <c r="G29" s="17">
        <f>E29*F29</f>
        <v>0.4</v>
      </c>
    </row>
    <row r="30" spans="2:7" x14ac:dyDescent="0.3">
      <c r="B30" s="17">
        <v>25</v>
      </c>
      <c r="C30" s="17">
        <f>B30-$C$2</f>
        <v>3</v>
      </c>
      <c r="D30" s="17">
        <f>$G$21</f>
        <v>1.8400000000000003</v>
      </c>
      <c r="E30" s="17">
        <f>MAX(C30:D30)</f>
        <v>3</v>
      </c>
      <c r="F30" s="18">
        <v>0.1</v>
      </c>
      <c r="G30" s="17">
        <f>E30*F30</f>
        <v>0.30000000000000004</v>
      </c>
    </row>
    <row r="31" spans="2:7" x14ac:dyDescent="0.3">
      <c r="B31" s="2"/>
      <c r="C31" s="2"/>
      <c r="D31" s="2"/>
      <c r="E31" s="2"/>
      <c r="F31" s="18">
        <f>SUM(F26:F30)</f>
        <v>0.99999999999999989</v>
      </c>
      <c r="G31" s="22">
        <f>SUM(G26:G30)</f>
        <v>1.9880000000000002</v>
      </c>
    </row>
  </sheetData>
  <mergeCells count="3">
    <mergeCell ref="B4:E4"/>
    <mergeCell ref="B14:G14"/>
    <mergeCell ref="B24:G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0698B-82FF-47C4-85DA-2EACB79B429C}">
  <dimension ref="B1:P17"/>
  <sheetViews>
    <sheetView tabSelected="1" zoomScale="85" zoomScaleNormal="85" workbookViewId="0">
      <selection activeCell="K17" sqref="K17"/>
    </sheetView>
  </sheetViews>
  <sheetFormatPr baseColWidth="10" defaultRowHeight="14.4" x14ac:dyDescent="0.3"/>
  <cols>
    <col min="12" max="12" width="12.109375" bestFit="1" customWidth="1"/>
  </cols>
  <sheetData>
    <row r="1" spans="2:16" ht="15" thickBot="1" x14ac:dyDescent="0.35"/>
    <row r="2" spans="2:16" ht="15" thickBot="1" x14ac:dyDescent="0.35">
      <c r="B2" s="23" t="s">
        <v>45</v>
      </c>
      <c r="C2" s="24"/>
      <c r="D2" s="24"/>
      <c r="E2" s="24"/>
      <c r="F2" s="24"/>
    </row>
    <row r="3" spans="2:16" ht="15" thickTop="1" x14ac:dyDescent="0.3">
      <c r="B3" s="25"/>
      <c r="C3" s="9" t="s">
        <v>13</v>
      </c>
      <c r="D3" s="9" t="s">
        <v>14</v>
      </c>
      <c r="E3" s="9" t="s">
        <v>47</v>
      </c>
      <c r="F3" s="26" t="s">
        <v>48</v>
      </c>
      <c r="K3" s="27"/>
      <c r="L3" s="27"/>
      <c r="M3" s="27"/>
      <c r="N3" s="28"/>
      <c r="O3" s="28"/>
      <c r="P3" s="28"/>
    </row>
    <row r="4" spans="2:16" x14ac:dyDescent="0.3">
      <c r="B4" s="29" t="s">
        <v>13</v>
      </c>
      <c r="C4" s="18">
        <f>SUMPRODUCT(B10:C10,B16:C16)</f>
        <v>1.2999999999999998</v>
      </c>
      <c r="D4" s="18">
        <f>SUMPRODUCT(E10:F10,E16:F16)</f>
        <v>3.8000000000000003</v>
      </c>
      <c r="E4" s="2">
        <f>MAX(C4:D4)</f>
        <v>3.8000000000000003</v>
      </c>
      <c r="F4" s="30" t="s">
        <v>46</v>
      </c>
      <c r="H4" s="27"/>
    </row>
    <row r="5" spans="2:16" x14ac:dyDescent="0.3">
      <c r="B5" s="29" t="s">
        <v>14</v>
      </c>
      <c r="C5" s="18">
        <f>SUMPRODUCT(B11:C11,B17:C17)</f>
        <v>-2.6</v>
      </c>
      <c r="D5" s="18">
        <f>SUMPRODUCT(E11:F11,E17:F17)</f>
        <v>-0.19999999999999996</v>
      </c>
      <c r="E5" s="2">
        <f>MAX(C5:D5)</f>
        <v>-0.19999999999999996</v>
      </c>
      <c r="F5" s="30" t="s">
        <v>46</v>
      </c>
      <c r="H5" s="27"/>
    </row>
    <row r="6" spans="2:16" x14ac:dyDescent="0.3">
      <c r="H6" s="27"/>
    </row>
    <row r="7" spans="2:16" x14ac:dyDescent="0.3">
      <c r="H7" s="27"/>
    </row>
    <row r="9" spans="2:16" x14ac:dyDescent="0.3">
      <c r="H9" s="33"/>
      <c r="I9" s="33" t="s">
        <v>53</v>
      </c>
      <c r="J9" s="33" t="s">
        <v>54</v>
      </c>
      <c r="K9" s="33" t="s">
        <v>59</v>
      </c>
    </row>
    <row r="10" spans="2:16" x14ac:dyDescent="0.3">
      <c r="B10" s="31">
        <v>0.3</v>
      </c>
      <c r="C10" s="31">
        <v>0.7</v>
      </c>
      <c r="E10" s="31">
        <v>0.6</v>
      </c>
      <c r="F10" s="31">
        <v>0.4</v>
      </c>
      <c r="G10" s="27"/>
      <c r="H10" s="32" t="s">
        <v>55</v>
      </c>
      <c r="I10" s="32">
        <v>0.53</v>
      </c>
      <c r="J10" s="32">
        <f>1-I10</f>
        <v>0.47</v>
      </c>
      <c r="K10" s="32">
        <v>-0.52</v>
      </c>
      <c r="L10" s="27" t="s">
        <v>60</v>
      </c>
      <c r="M10" s="27"/>
      <c r="N10" s="28"/>
      <c r="O10" s="28"/>
      <c r="P10" s="28"/>
    </row>
    <row r="11" spans="2:16" x14ac:dyDescent="0.3">
      <c r="B11" s="31">
        <v>0.8</v>
      </c>
      <c r="C11" s="31">
        <v>0.2</v>
      </c>
      <c r="E11" s="31">
        <v>0.3</v>
      </c>
      <c r="F11" s="31">
        <v>0.7</v>
      </c>
      <c r="H11" s="33" t="s">
        <v>56</v>
      </c>
      <c r="I11" s="33">
        <v>0.3</v>
      </c>
      <c r="J11" s="32">
        <f t="shared" ref="J11:J13" si="0">1-I11</f>
        <v>0.7</v>
      </c>
      <c r="K11" s="33">
        <v>0.25</v>
      </c>
    </row>
    <row r="12" spans="2:16" x14ac:dyDescent="0.3">
      <c r="B12" s="2" t="s">
        <v>49</v>
      </c>
      <c r="C12" s="2" t="s">
        <v>52</v>
      </c>
      <c r="E12" s="2" t="s">
        <v>50</v>
      </c>
      <c r="F12" s="2" t="s">
        <v>51</v>
      </c>
      <c r="H12" s="33" t="s">
        <v>57</v>
      </c>
      <c r="I12" s="33">
        <v>0.66669999999999996</v>
      </c>
      <c r="J12" s="32">
        <f t="shared" si="0"/>
        <v>0.33330000000000004</v>
      </c>
      <c r="K12" s="33">
        <v>1.6667000000000001</v>
      </c>
      <c r="L12" s="34" t="s">
        <v>61</v>
      </c>
    </row>
    <row r="13" spans="2:16" x14ac:dyDescent="0.3">
      <c r="H13" s="33" t="s">
        <v>58</v>
      </c>
      <c r="I13" s="33">
        <v>0.42799999999999999</v>
      </c>
      <c r="J13" s="32">
        <f t="shared" si="0"/>
        <v>0.57200000000000006</v>
      </c>
      <c r="K13" s="33">
        <v>0.151</v>
      </c>
    </row>
    <row r="15" spans="2:16" x14ac:dyDescent="0.3">
      <c r="B15" s="27"/>
      <c r="C15" s="27"/>
    </row>
    <row r="16" spans="2:16" x14ac:dyDescent="0.3">
      <c r="B16" s="31">
        <v>9</v>
      </c>
      <c r="C16" s="31">
        <v>-2</v>
      </c>
      <c r="D16" s="27"/>
      <c r="E16" s="31">
        <v>7</v>
      </c>
      <c r="F16" s="31">
        <v>-1</v>
      </c>
    </row>
    <row r="17" spans="2:6" x14ac:dyDescent="0.3">
      <c r="B17" s="31">
        <v>-4</v>
      </c>
      <c r="C17" s="31">
        <v>3</v>
      </c>
      <c r="E17" s="31">
        <v>-3</v>
      </c>
      <c r="F17" s="31">
        <v>1</v>
      </c>
    </row>
  </sheetData>
  <mergeCells count="3">
    <mergeCell ref="N3:P3"/>
    <mergeCell ref="N10:P10"/>
    <mergeCell ref="B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1</vt:lpstr>
      <vt:lpstr>Problema 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 V Ch</dc:creator>
  <cp:lastModifiedBy>Mau V Ch</cp:lastModifiedBy>
  <dcterms:created xsi:type="dcterms:W3CDTF">2015-06-05T18:17:20Z</dcterms:created>
  <dcterms:modified xsi:type="dcterms:W3CDTF">2023-02-24T20:27:10Z</dcterms:modified>
</cp:coreProperties>
</file>