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luis_moncayo_itam_mx/Documents/Teaching/teaching_material/AgoDic2022/Prod_Plann_Cont/Week 3 - AggregateProdPlanning/"/>
    </mc:Choice>
  </mc:AlternateContent>
  <xr:revisionPtr revIDLastSave="70" documentId="8_{AEE969E3-0349-4B56-9B52-FF3CF3C9E5BF}" xr6:coauthVersionLast="47" xr6:coauthVersionMax="47" xr10:uidLastSave="{B05D0AED-FF79-4747-862A-A647CC6DECE9}"/>
  <bookViews>
    <workbookView xWindow="0" yWindow="760" windowWidth="25320" windowHeight="21180" xr2:uid="{614B35C2-5F49-3A4B-A070-0A68ED0D826D}"/>
  </bookViews>
  <sheets>
    <sheet name="PrecisionTransfer" sheetId="1" r:id="rId1"/>
    <sheet name="model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F73" i="1" s="1"/>
  <c r="D33" i="1"/>
  <c r="D39" i="1"/>
  <c r="E39" i="1" s="1"/>
  <c r="D36" i="1"/>
  <c r="E36" i="1" s="1"/>
  <c r="F36" i="1" s="1"/>
  <c r="G36" i="1" s="1"/>
  <c r="H36" i="1" s="1"/>
  <c r="I36" i="1" s="1"/>
  <c r="D73" i="1" l="1"/>
  <c r="I73" i="1"/>
  <c r="H73" i="1"/>
  <c r="G73" i="1"/>
  <c r="E73" i="1"/>
  <c r="F39" i="1"/>
  <c r="F40" i="1" s="1"/>
  <c r="D40" i="1"/>
  <c r="E40" i="1"/>
  <c r="G39" i="1" l="1"/>
  <c r="E75" i="1"/>
  <c r="H39" i="1" l="1"/>
  <c r="G40" i="1"/>
  <c r="I39" i="1" l="1"/>
  <c r="I40" i="1" s="1"/>
  <c r="H40" i="1"/>
  <c r="D41" i="1" s="1"/>
</calcChain>
</file>

<file path=xl/sharedStrings.xml><?xml version="1.0" encoding="utf-8"?>
<sst xmlns="http://schemas.openxmlformats.org/spreadsheetml/2006/main" count="442" uniqueCount="117">
  <si>
    <t>Modelo Estándar</t>
  </si>
  <si>
    <t>Enero</t>
  </si>
  <si>
    <t>Febrero</t>
  </si>
  <si>
    <t xml:space="preserve">Marzo </t>
  </si>
  <si>
    <t xml:space="preserve">Abril </t>
  </si>
  <si>
    <t xml:space="preserve">Mayo </t>
  </si>
  <si>
    <t>Junio</t>
  </si>
  <si>
    <t>D</t>
  </si>
  <si>
    <t>W</t>
  </si>
  <si>
    <t>H</t>
  </si>
  <si>
    <t>F</t>
  </si>
  <si>
    <t>I</t>
  </si>
  <si>
    <t>B</t>
  </si>
  <si>
    <t>P</t>
  </si>
  <si>
    <t>W = 30 constante</t>
  </si>
  <si>
    <t>1. Fuerza de trabajo nivela</t>
  </si>
  <si>
    <t>W = 50 constante</t>
  </si>
  <si>
    <t>2. Cero Ordenes atrasadas</t>
  </si>
  <si>
    <t>días/mes</t>
  </si>
  <si>
    <t>acumulado dias/mes</t>
  </si>
  <si>
    <t>Demanda</t>
  </si>
  <si>
    <t>acumulado demanda</t>
  </si>
  <si>
    <t>K =</t>
  </si>
  <si>
    <t>W* =</t>
  </si>
  <si>
    <t>No Trabajadores = Demanda accumulada/(K * número dias(n) acumulado)</t>
  </si>
  <si>
    <t>No Trabajadores=</t>
  </si>
  <si>
    <t>3. Cero Inventario y Cero Backorders</t>
  </si>
  <si>
    <t>piezas/trab*día</t>
  </si>
  <si>
    <t>a ) W = constante</t>
  </si>
  <si>
    <t>No. Trabajadores =</t>
  </si>
  <si>
    <t>b ) W = variable</t>
  </si>
  <si>
    <t>W, P  = enteros</t>
  </si>
  <si>
    <t>450*H1 + 450*H2 + 450*H3 + 450*H4 + 450*H5 + 450*H6 + ! costo de contratar;</t>
  </si>
  <si>
    <t>600*F1 + 600*F2 + 600*F3 + 600*F4 + 600*F5 + 600*F6 + ! costo de despedir;</t>
  </si>
  <si>
    <t>15*B1 + 15*B2 + 15*B3 + 15*B4 + 15*B5 + 15*B6; !costo de ordenes atrasadas;</t>
  </si>
  <si>
    <t>! Restricciones de número de trabajadores;</t>
  </si>
  <si>
    <t>W2 = W1 + H2 - F2;</t>
  </si>
  <si>
    <t>W3 = W2 + H3 - F3;</t>
  </si>
  <si>
    <t>W4 = W3 + H4 - F4;</t>
  </si>
  <si>
    <t>W5 = W4 + H5 - F5;</t>
  </si>
  <si>
    <t>W6 = W5 + H6 - F6;</t>
  </si>
  <si>
    <t>! Restricciones del inventario;</t>
  </si>
  <si>
    <t>I1 - B1 = I0 - B0 + P1 - 2760;</t>
  </si>
  <si>
    <t>I2 - B2 = I1 - B1 + P2 - 3320;</t>
  </si>
  <si>
    <t>I3 - B3 = I2 - B2 + P3 - 3970;</t>
  </si>
  <si>
    <t>I4 - B4 = I3 - B3 + P4 - 3540;</t>
  </si>
  <si>
    <t>I5 - B5 = I4 - B4 + P5 - 3180;</t>
  </si>
  <si>
    <t>I6 - B6 = I5 - B5 + P6 - 2900;</t>
  </si>
  <si>
    <t>! Restricciones de produccón;</t>
  </si>
  <si>
    <t>! K = 41383/(260*40) = 3.99 unidades/trab*dia</t>
  </si>
  <si>
    <t>! n = 21 dí­as en enero</t>
  </si>
  <si>
    <t>! K*n = 83.79 unidades/traba.;</t>
  </si>
  <si>
    <t>P1 &lt;= (41383/(260*40))*21*W1;</t>
  </si>
  <si>
    <t>P2 &lt;= (41383/(260*40))*20*W2;</t>
  </si>
  <si>
    <t>P3 &lt;= (41383/(260*40))*23*W3;</t>
  </si>
  <si>
    <t>P4 &lt;= (41383/(260*40))*21*W4;</t>
  </si>
  <si>
    <t>P5 &lt;= (41383/(260*40))*22*W5;</t>
  </si>
  <si>
    <t>P6 &lt;= (41383/(260*40))*22*W6;</t>
  </si>
  <si>
    <t>I0 = 0;</t>
  </si>
  <si>
    <t>B0 = 0;</t>
  </si>
  <si>
    <t>B1 = 0;</t>
  </si>
  <si>
    <t>B2 = 0;</t>
  </si>
  <si>
    <t>B3 = 0;</t>
  </si>
  <si>
    <t>B4 = 0;</t>
  </si>
  <si>
    <t>B5 = 0;</t>
  </si>
  <si>
    <t>B6 = 0;</t>
  </si>
  <si>
    <t>@GIN(W1);</t>
  </si>
  <si>
    <t>@GIN(W2);</t>
  </si>
  <si>
    <t>@GIN(W3);</t>
  </si>
  <si>
    <t>@GIN(W4);</t>
  </si>
  <si>
    <t>@GIN(W5);</t>
  </si>
  <si>
    <t>@GIN(W6);</t>
  </si>
  <si>
    <t>@GIN(P1);</t>
  </si>
  <si>
    <t>@GIN(P2);</t>
  </si>
  <si>
    <t>@GIN(P3);</t>
  </si>
  <si>
    <t>@GIN(P4);</t>
  </si>
  <si>
    <t>@GIN(P5);</t>
  </si>
  <si>
    <t>@GIN(P6);</t>
  </si>
  <si>
    <t>I1 = 0;</t>
  </si>
  <si>
    <t>I2 = 0;</t>
  </si>
  <si>
    <t>I3 = 0;</t>
  </si>
  <si>
    <t>I4 = 0;</t>
  </si>
  <si>
    <t>I5 = 0;</t>
  </si>
  <si>
    <t>I6 = 0;</t>
  </si>
  <si>
    <t>***********************************************************************************</t>
  </si>
  <si>
    <t>1. Modelo estándar ****************************************************************</t>
  </si>
  <si>
    <t>MIN = 0*P1 + 0*P2 + 0*P3 + 0*P4 + 0*P5 + 0*P6 + !costo de producción;</t>
  </si>
  <si>
    <t xml:space="preserve">      (15*8)*21*W1 + (15*8)*20*W2 + (15*8)*23*W3 + (15*8)*21*W4 + (15*8)*22*W5 + (15*8)*22*W6 + !costo por trabajador;</t>
  </si>
  <si>
    <t xml:space="preserve"> </t>
  </si>
  <si>
    <t xml:space="preserve">      5*I1 + 5*I2 + 5*I3 + 5*I4 + 5*I5 + 5*I6 + !costo del inventario;</t>
  </si>
  <si>
    <t xml:space="preserve">W1 = W0 + H1 - F1; </t>
  </si>
  <si>
    <t>! Restricciones de producción;</t>
  </si>
  <si>
    <t xml:space="preserve">W0 = 35; </t>
  </si>
  <si>
    <t>1. Fuerza de trabajo nivelada *****************************************************</t>
  </si>
  <si>
    <t>W1 = 50;</t>
  </si>
  <si>
    <t>W2 = 50;</t>
  </si>
  <si>
    <t>W3 = 50;</t>
  </si>
  <si>
    <t>W4 = 50;</t>
  </si>
  <si>
    <t>W5 = 50;</t>
  </si>
  <si>
    <t>W6 = 50;</t>
  </si>
  <si>
    <t>2. Cero ordenes atrasadas *********************************************************</t>
  </si>
  <si>
    <t>a) trabajadores constantes (W = 41)</t>
  </si>
  <si>
    <t>W1 = 41;</t>
  </si>
  <si>
    <t>W2 = 41;</t>
  </si>
  <si>
    <t>W3 = 41;</t>
  </si>
  <si>
    <t>W4 = 41;</t>
  </si>
  <si>
    <t>W5 = 41;</t>
  </si>
  <si>
    <t>W6 = 41;</t>
  </si>
  <si>
    <t>b) trabajadores variables (W = variables)</t>
  </si>
  <si>
    <t>3. Cero inventario y cero ordenes atrasadas ***************************************</t>
  </si>
  <si>
    <t>a) trabajadores constantes (W = 44)</t>
  </si>
  <si>
    <t>W1 = 44;</t>
  </si>
  <si>
    <t>W2 = 44;</t>
  </si>
  <si>
    <t>W3 = 44;</t>
  </si>
  <si>
    <t>W4 = 44;</t>
  </si>
  <si>
    <t>W5 = 44;</t>
  </si>
  <si>
    <t>W6 = 44;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</si>
</sst>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122-E473-4044-961B-A4ED72081736}">
  <sheetPr>
    <pageSetUpPr fitToPage="1"/>
  </sheetPr>
  <dimension ref="B2:I99"/>
  <sheetViews>
    <sheetView showGridLines="0" tabSelected="1" topLeftCell="A66" zoomScale="111" zoomScaleNormal="55" workbookViewId="0">
      <selection activeCell="J63" sqref="J63"/>
    </sheetView>
  </sheetViews>
  <sheetFormatPr baseColWidth="10" defaultColWidth="11" defaultRowHeight="16" x14ac:dyDescent="0.2"/>
  <cols>
    <col min="1" max="1" width="2.1640625" customWidth="1"/>
    <col min="2" max="2" width="15.5" bestFit="1" customWidth="1"/>
    <col min="4" max="4" width="15.33203125" customWidth="1"/>
    <col min="5" max="5" width="10.1640625" customWidth="1"/>
    <col min="6" max="6" width="11.5" customWidth="1"/>
    <col min="7" max="7" width="10" customWidth="1"/>
    <col min="8" max="9" width="9.83203125" customWidth="1"/>
  </cols>
  <sheetData>
    <row r="2" spans="2:9" x14ac:dyDescent="0.2">
      <c r="B2" t="s">
        <v>0</v>
      </c>
    </row>
    <row r="4" spans="2:9" x14ac:dyDescent="0.2">
      <c r="B4" s="1">
        <v>578757.5</v>
      </c>
      <c r="D4" t="s">
        <v>31</v>
      </c>
    </row>
    <row r="5" spans="2:9" x14ac:dyDescent="0.2">
      <c r="D5" s="1">
        <v>579355</v>
      </c>
    </row>
    <row r="6" spans="2:9" x14ac:dyDescent="0.2">
      <c r="B6" s="1"/>
    </row>
    <row r="7" spans="2:9" x14ac:dyDescent="0.2">
      <c r="B7" s="2" t="s">
        <v>15</v>
      </c>
      <c r="C7" s="2"/>
    </row>
    <row r="9" spans="2:9" x14ac:dyDescent="0.2">
      <c r="B9" t="s">
        <v>14</v>
      </c>
      <c r="C9" s="4"/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</row>
    <row r="10" spans="2:9" x14ac:dyDescent="0.2">
      <c r="C10" s="4" t="s">
        <v>7</v>
      </c>
      <c r="D10" s="4">
        <v>2760</v>
      </c>
      <c r="E10" s="4">
        <v>3320</v>
      </c>
      <c r="F10" s="4">
        <v>3970</v>
      </c>
      <c r="G10" s="4">
        <v>3540</v>
      </c>
      <c r="H10" s="4">
        <v>3180</v>
      </c>
      <c r="I10" s="4">
        <v>2900</v>
      </c>
    </row>
    <row r="11" spans="2:9" x14ac:dyDescent="0.2">
      <c r="B11" s="1">
        <v>700995</v>
      </c>
      <c r="C11" s="4"/>
      <c r="D11" s="4"/>
      <c r="E11" s="4"/>
      <c r="F11" s="4"/>
      <c r="G11" s="4"/>
      <c r="H11" s="4"/>
      <c r="I11" s="4"/>
    </row>
    <row r="12" spans="2:9" x14ac:dyDescent="0.2">
      <c r="C12" s="4" t="s">
        <v>8</v>
      </c>
      <c r="D12" s="4">
        <v>30</v>
      </c>
      <c r="E12" s="4">
        <v>30</v>
      </c>
      <c r="F12" s="4">
        <v>30</v>
      </c>
      <c r="G12" s="4">
        <v>30</v>
      </c>
      <c r="H12" s="4">
        <v>30</v>
      </c>
      <c r="I12" s="4">
        <v>30</v>
      </c>
    </row>
    <row r="13" spans="2:9" x14ac:dyDescent="0.2">
      <c r="C13" s="4" t="s">
        <v>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2:9" x14ac:dyDescent="0.2">
      <c r="C14" s="4" t="s">
        <v>10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2:9" x14ac:dyDescent="0.2">
      <c r="C15" s="4"/>
      <c r="D15" s="4"/>
      <c r="E15" s="4"/>
      <c r="F15" s="4"/>
      <c r="G15" s="4"/>
      <c r="H15" s="4"/>
      <c r="I15" s="4"/>
    </row>
    <row r="16" spans="2:9" x14ac:dyDescent="0.2">
      <c r="C16" s="4" t="s">
        <v>11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2:9" x14ac:dyDescent="0.2">
      <c r="C17" s="4" t="s">
        <v>12</v>
      </c>
      <c r="D17" s="4">
        <v>254</v>
      </c>
      <c r="E17" s="4">
        <v>1187</v>
      </c>
      <c r="F17" s="4">
        <v>2412</v>
      </c>
      <c r="G17" s="4">
        <v>3446</v>
      </c>
      <c r="H17" s="4">
        <v>4000</v>
      </c>
      <c r="I17" s="4">
        <v>4274</v>
      </c>
    </row>
    <row r="18" spans="2:9" x14ac:dyDescent="0.2">
      <c r="C18" s="4" t="s">
        <v>13</v>
      </c>
      <c r="D18" s="4">
        <v>2506</v>
      </c>
      <c r="E18" s="4">
        <v>2387</v>
      </c>
      <c r="F18" s="4">
        <v>2745</v>
      </c>
      <c r="G18" s="4">
        <v>2506</v>
      </c>
      <c r="H18" s="4">
        <v>2626</v>
      </c>
      <c r="I18" s="4">
        <v>2626</v>
      </c>
    </row>
    <row r="20" spans="2:9" x14ac:dyDescent="0.2">
      <c r="B20" t="s">
        <v>16</v>
      </c>
      <c r="C20" s="4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</row>
    <row r="21" spans="2:9" x14ac:dyDescent="0.2">
      <c r="C21" s="4" t="s">
        <v>7</v>
      </c>
      <c r="D21" s="4">
        <v>2760</v>
      </c>
      <c r="E21" s="4">
        <v>3320</v>
      </c>
      <c r="F21" s="4">
        <v>3970</v>
      </c>
      <c r="G21" s="4">
        <v>3540</v>
      </c>
      <c r="H21" s="4">
        <v>3180</v>
      </c>
      <c r="I21" s="4">
        <v>2900</v>
      </c>
    </row>
    <row r="22" spans="2:9" x14ac:dyDescent="0.2">
      <c r="B22" s="1">
        <v>780750</v>
      </c>
      <c r="C22" s="4"/>
      <c r="D22" s="4"/>
      <c r="E22" s="4"/>
      <c r="F22" s="4"/>
      <c r="G22" s="4"/>
      <c r="H22" s="4"/>
      <c r="I22" s="4"/>
    </row>
    <row r="23" spans="2:9" x14ac:dyDescent="0.2">
      <c r="C23" s="4" t="s">
        <v>8</v>
      </c>
      <c r="D23" s="4">
        <v>50</v>
      </c>
      <c r="E23" s="4">
        <v>50</v>
      </c>
      <c r="F23" s="4">
        <v>50</v>
      </c>
      <c r="G23" s="4">
        <v>50</v>
      </c>
      <c r="H23" s="4">
        <v>50</v>
      </c>
      <c r="I23" s="4">
        <v>50</v>
      </c>
    </row>
    <row r="24" spans="2:9" x14ac:dyDescent="0.2">
      <c r="C24" s="4" t="s">
        <v>9</v>
      </c>
      <c r="D24" s="4">
        <v>15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2:9" x14ac:dyDescent="0.2">
      <c r="C25" s="4" t="s">
        <v>10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2:9" x14ac:dyDescent="0.2">
      <c r="C26" s="4"/>
      <c r="D26" s="4"/>
      <c r="E26" s="4"/>
      <c r="F26" s="4"/>
      <c r="G26" s="4"/>
      <c r="H26" s="4"/>
      <c r="I26" s="4"/>
    </row>
    <row r="27" spans="2:9" x14ac:dyDescent="0.2">
      <c r="C27" s="4" t="s">
        <v>11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2:9" x14ac:dyDescent="0.2">
      <c r="C28" s="4" t="s">
        <v>12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2:9" x14ac:dyDescent="0.2">
      <c r="C29" s="4" t="s">
        <v>13</v>
      </c>
      <c r="D29" s="4">
        <v>2760</v>
      </c>
      <c r="E29" s="4">
        <v>3320</v>
      </c>
      <c r="F29" s="4">
        <v>3970</v>
      </c>
      <c r="G29" s="4">
        <v>3540</v>
      </c>
      <c r="H29" s="4">
        <v>3180</v>
      </c>
      <c r="I29" s="4">
        <v>2900</v>
      </c>
    </row>
    <row r="31" spans="2:9" x14ac:dyDescent="0.2">
      <c r="B31" s="2" t="s">
        <v>17</v>
      </c>
      <c r="C31" s="2"/>
    </row>
    <row r="32" spans="2:9" x14ac:dyDescent="0.2">
      <c r="E32" t="s">
        <v>24</v>
      </c>
    </row>
    <row r="33" spans="2:9" x14ac:dyDescent="0.2">
      <c r="B33" t="s">
        <v>28</v>
      </c>
      <c r="C33" s="5" t="s">
        <v>22</v>
      </c>
      <c r="D33">
        <f>(41383/(260*40))</f>
        <v>3.9791346153846154</v>
      </c>
      <c r="E33" t="s">
        <v>27</v>
      </c>
    </row>
    <row r="34" spans="2:9" x14ac:dyDescent="0.2">
      <c r="D34" s="4" t="s">
        <v>1</v>
      </c>
      <c r="E34" s="4" t="s">
        <v>2</v>
      </c>
      <c r="F34" s="4" t="s">
        <v>3</v>
      </c>
      <c r="G34" s="8" t="s">
        <v>4</v>
      </c>
      <c r="H34" s="4" t="s">
        <v>5</v>
      </c>
      <c r="I34" s="4" t="s">
        <v>6</v>
      </c>
    </row>
    <row r="35" spans="2:9" x14ac:dyDescent="0.2">
      <c r="C35" s="5" t="s">
        <v>18</v>
      </c>
      <c r="D35" s="4">
        <v>21</v>
      </c>
      <c r="E35" s="4">
        <v>20</v>
      </c>
      <c r="F35" s="4">
        <v>23</v>
      </c>
      <c r="G35" s="8">
        <v>21</v>
      </c>
      <c r="H35" s="4">
        <v>22</v>
      </c>
      <c r="I35" s="4">
        <v>22</v>
      </c>
    </row>
    <row r="36" spans="2:9" x14ac:dyDescent="0.2">
      <c r="C36" s="5" t="s">
        <v>19</v>
      </c>
      <c r="D36" s="4">
        <f>D35</f>
        <v>21</v>
      </c>
      <c r="E36" s="4">
        <f>D36+E35</f>
        <v>41</v>
      </c>
      <c r="F36" s="4">
        <f t="shared" ref="F36:I36" si="0">E36+F35</f>
        <v>64</v>
      </c>
      <c r="G36" s="8">
        <f t="shared" si="0"/>
        <v>85</v>
      </c>
      <c r="H36" s="4">
        <f t="shared" si="0"/>
        <v>107</v>
      </c>
      <c r="I36" s="4">
        <f t="shared" si="0"/>
        <v>129</v>
      </c>
    </row>
    <row r="37" spans="2:9" x14ac:dyDescent="0.2">
      <c r="C37" s="5"/>
      <c r="D37" s="3"/>
      <c r="E37" s="3"/>
      <c r="F37" s="3"/>
      <c r="G37" s="9"/>
      <c r="H37" s="3"/>
      <c r="I37" s="3"/>
    </row>
    <row r="38" spans="2:9" x14ac:dyDescent="0.2">
      <c r="C38" s="5" t="s">
        <v>20</v>
      </c>
      <c r="D38" s="4">
        <v>2760</v>
      </c>
      <c r="E38" s="4">
        <v>3320</v>
      </c>
      <c r="F38" s="4">
        <v>3970</v>
      </c>
      <c r="G38" s="8">
        <v>3540</v>
      </c>
      <c r="H38" s="4">
        <v>3180</v>
      </c>
      <c r="I38" s="4">
        <v>2900</v>
      </c>
    </row>
    <row r="39" spans="2:9" x14ac:dyDescent="0.2">
      <c r="C39" s="5" t="s">
        <v>21</v>
      </c>
      <c r="D39" s="4">
        <f>D38</f>
        <v>2760</v>
      </c>
      <c r="E39" s="4">
        <f>D39+E38</f>
        <v>6080</v>
      </c>
      <c r="F39" s="4">
        <f>E39+F38</f>
        <v>10050</v>
      </c>
      <c r="G39" s="8">
        <f t="shared" ref="G39:I39" si="1">F39+G38</f>
        <v>13590</v>
      </c>
      <c r="H39" s="4">
        <f t="shared" si="1"/>
        <v>16770</v>
      </c>
      <c r="I39" s="4">
        <f t="shared" si="1"/>
        <v>19670</v>
      </c>
    </row>
    <row r="40" spans="2:9" x14ac:dyDescent="0.2">
      <c r="C40" s="5" t="s">
        <v>25</v>
      </c>
      <c r="D40" s="3">
        <f>D39/(D36*$D$33)</f>
        <v>33.029435827686321</v>
      </c>
      <c r="E40" s="3">
        <f t="shared" ref="E40:I40" si="2">E39/(E36*$D$33)</f>
        <v>37.267571283836951</v>
      </c>
      <c r="F40" s="3">
        <f t="shared" si="2"/>
        <v>39.463668656211489</v>
      </c>
      <c r="G40" s="9">
        <f t="shared" si="2"/>
        <v>40.180181972989764</v>
      </c>
      <c r="H40" s="3">
        <f t="shared" si="2"/>
        <v>39.387702883097283</v>
      </c>
      <c r="I40" s="3">
        <f t="shared" si="2"/>
        <v>38.320045661561586</v>
      </c>
    </row>
    <row r="41" spans="2:9" x14ac:dyDescent="0.2">
      <c r="C41" s="5" t="s">
        <v>23</v>
      </c>
      <c r="D41">
        <f>MAX(D40:I40)</f>
        <v>40.180181972989764</v>
      </c>
    </row>
    <row r="42" spans="2:9" x14ac:dyDescent="0.2">
      <c r="C42" s="6" t="s">
        <v>23</v>
      </c>
      <c r="D42" s="7">
        <v>41</v>
      </c>
    </row>
    <row r="44" spans="2:9" x14ac:dyDescent="0.2">
      <c r="C44" s="4"/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4" t="s">
        <v>6</v>
      </c>
    </row>
    <row r="45" spans="2:9" x14ac:dyDescent="0.2">
      <c r="C45" s="4" t="s">
        <v>7</v>
      </c>
      <c r="D45" s="4">
        <v>2760</v>
      </c>
      <c r="E45" s="4">
        <v>3320</v>
      </c>
      <c r="F45" s="4">
        <v>3970</v>
      </c>
      <c r="G45" s="4">
        <v>3540</v>
      </c>
      <c r="H45" s="4">
        <v>3180</v>
      </c>
      <c r="I45" s="4">
        <v>2900</v>
      </c>
    </row>
    <row r="46" spans="2:9" x14ac:dyDescent="0.2">
      <c r="B46" s="1">
        <v>641560</v>
      </c>
      <c r="C46" s="4"/>
      <c r="D46" s="4"/>
      <c r="E46" s="4"/>
      <c r="F46" s="4"/>
      <c r="G46" s="4"/>
      <c r="H46" s="4"/>
      <c r="I46" s="4"/>
    </row>
    <row r="47" spans="2:9" x14ac:dyDescent="0.2">
      <c r="C47" s="4" t="s">
        <v>8</v>
      </c>
      <c r="D47" s="4">
        <v>41</v>
      </c>
      <c r="E47" s="4">
        <v>41</v>
      </c>
      <c r="F47" s="4">
        <v>41</v>
      </c>
      <c r="G47" s="4">
        <v>41</v>
      </c>
      <c r="H47" s="4">
        <v>41</v>
      </c>
      <c r="I47" s="4">
        <v>41</v>
      </c>
    </row>
    <row r="48" spans="2:9" x14ac:dyDescent="0.2">
      <c r="C48" s="4" t="s">
        <v>9</v>
      </c>
      <c r="D48" s="4">
        <v>6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2:9" x14ac:dyDescent="0.2">
      <c r="C49" s="4" t="s">
        <v>10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2:9" x14ac:dyDescent="0.2">
      <c r="C50" s="4"/>
      <c r="D50" s="4"/>
      <c r="E50" s="4"/>
      <c r="F50" s="4"/>
      <c r="G50" s="4"/>
      <c r="H50" s="4"/>
      <c r="I50" s="4"/>
    </row>
    <row r="51" spans="2:9" x14ac:dyDescent="0.2">
      <c r="C51" s="4" t="s">
        <v>11</v>
      </c>
      <c r="D51" s="4">
        <v>390</v>
      </c>
      <c r="E51" s="4">
        <v>332</v>
      </c>
      <c r="F51" s="4">
        <v>114</v>
      </c>
      <c r="G51" s="4">
        <v>0</v>
      </c>
      <c r="H51" s="4">
        <v>0</v>
      </c>
      <c r="I51" s="4">
        <v>0</v>
      </c>
    </row>
    <row r="52" spans="2:9" x14ac:dyDescent="0.2">
      <c r="C52" s="4" t="s">
        <v>12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2:9" x14ac:dyDescent="0.2">
      <c r="C53" s="4" t="s">
        <v>13</v>
      </c>
      <c r="D53" s="4">
        <v>3150</v>
      </c>
      <c r="E53" s="4">
        <v>3262</v>
      </c>
      <c r="F53" s="4">
        <v>3752</v>
      </c>
      <c r="G53" s="4">
        <v>3426</v>
      </c>
      <c r="H53" s="4">
        <v>3180</v>
      </c>
      <c r="I53" s="4">
        <v>2900</v>
      </c>
    </row>
    <row r="55" spans="2:9" x14ac:dyDescent="0.2">
      <c r="B55" t="s">
        <v>30</v>
      </c>
      <c r="C55" s="4"/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</row>
    <row r="56" spans="2:9" x14ac:dyDescent="0.2">
      <c r="C56" s="4" t="s">
        <v>7</v>
      </c>
      <c r="D56" s="4">
        <v>2760</v>
      </c>
      <c r="E56" s="4">
        <v>3320</v>
      </c>
      <c r="F56" s="4">
        <v>3970</v>
      </c>
      <c r="G56" s="4">
        <v>3540</v>
      </c>
      <c r="H56" s="4">
        <v>3180</v>
      </c>
      <c r="I56" s="4">
        <v>2900</v>
      </c>
    </row>
    <row r="57" spans="2:9" x14ac:dyDescent="0.2">
      <c r="B57" s="1">
        <v>605335</v>
      </c>
      <c r="C57" s="4"/>
      <c r="D57" s="4"/>
      <c r="E57" s="4"/>
      <c r="F57" s="4"/>
      <c r="G57" s="4"/>
      <c r="H57" s="4"/>
      <c r="I57" s="4"/>
    </row>
    <row r="58" spans="2:9" x14ac:dyDescent="0.2">
      <c r="C58" s="4" t="s">
        <v>8</v>
      </c>
      <c r="D58" s="4">
        <v>37</v>
      </c>
      <c r="E58" s="4">
        <v>38</v>
      </c>
      <c r="F58" s="4">
        <v>43</v>
      </c>
      <c r="G58" s="4">
        <v>43</v>
      </c>
      <c r="H58" s="4">
        <v>36</v>
      </c>
      <c r="I58" s="4">
        <v>33</v>
      </c>
    </row>
    <row r="59" spans="2:9" x14ac:dyDescent="0.2">
      <c r="C59" s="4" t="s">
        <v>9</v>
      </c>
      <c r="D59" s="4">
        <v>2</v>
      </c>
      <c r="E59" s="4">
        <v>1</v>
      </c>
      <c r="F59" s="4">
        <v>5</v>
      </c>
      <c r="G59" s="4">
        <v>0</v>
      </c>
      <c r="H59" s="4">
        <v>0</v>
      </c>
      <c r="I59" s="4">
        <v>0</v>
      </c>
    </row>
    <row r="60" spans="2:9" x14ac:dyDescent="0.2">
      <c r="C60" s="4" t="s">
        <v>10</v>
      </c>
      <c r="D60" s="4">
        <v>0</v>
      </c>
      <c r="E60" s="4">
        <v>0</v>
      </c>
      <c r="F60" s="4">
        <v>0</v>
      </c>
      <c r="G60" s="4">
        <v>0</v>
      </c>
      <c r="H60" s="4">
        <v>7</v>
      </c>
      <c r="I60" s="4">
        <v>3</v>
      </c>
    </row>
    <row r="61" spans="2:9" x14ac:dyDescent="0.2">
      <c r="C61" s="4"/>
      <c r="D61" s="4"/>
      <c r="E61" s="4"/>
      <c r="F61" s="4"/>
      <c r="G61" s="4"/>
      <c r="H61" s="4"/>
      <c r="I61" s="4"/>
    </row>
    <row r="62" spans="2:9" x14ac:dyDescent="0.2">
      <c r="C62" s="4" t="s">
        <v>11</v>
      </c>
      <c r="D62" s="4">
        <v>331</v>
      </c>
      <c r="E62" s="4">
        <v>35</v>
      </c>
      <c r="F62" s="4">
        <v>0</v>
      </c>
      <c r="G62" s="4">
        <v>41</v>
      </c>
      <c r="H62" s="4">
        <v>12</v>
      </c>
      <c r="I62" s="4">
        <v>0</v>
      </c>
    </row>
    <row r="63" spans="2:9" x14ac:dyDescent="0.2">
      <c r="C63" s="4" t="s">
        <v>12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</row>
    <row r="64" spans="2:9" x14ac:dyDescent="0.2">
      <c r="C64" s="4" t="s">
        <v>13</v>
      </c>
      <c r="D64" s="4">
        <v>3091</v>
      </c>
      <c r="E64" s="4">
        <v>3024</v>
      </c>
      <c r="F64" s="4">
        <v>3935</v>
      </c>
      <c r="G64" s="4">
        <v>3581</v>
      </c>
      <c r="H64" s="4">
        <v>3151</v>
      </c>
      <c r="I64" s="4">
        <v>2888</v>
      </c>
    </row>
    <row r="66" spans="2:9" x14ac:dyDescent="0.2">
      <c r="B66" s="2" t="s">
        <v>26</v>
      </c>
      <c r="C66" s="2"/>
      <c r="D66" s="2"/>
    </row>
    <row r="68" spans="2:9" x14ac:dyDescent="0.2">
      <c r="B68" t="s">
        <v>28</v>
      </c>
    </row>
    <row r="69" spans="2:9" x14ac:dyDescent="0.2">
      <c r="C69" s="5" t="s">
        <v>22</v>
      </c>
      <c r="D69">
        <f>(41383/(260*40))</f>
        <v>3.9791346153846154</v>
      </c>
      <c r="E69" t="s">
        <v>27</v>
      </c>
    </row>
    <row r="70" spans="2:9" x14ac:dyDescent="0.2">
      <c r="D70" s="4" t="s">
        <v>1</v>
      </c>
      <c r="E70" s="4" t="s">
        <v>2</v>
      </c>
      <c r="F70" s="8" t="s">
        <v>3</v>
      </c>
      <c r="G70" s="4" t="s">
        <v>4</v>
      </c>
      <c r="H70" s="4" t="s">
        <v>5</v>
      </c>
      <c r="I70" s="4" t="s">
        <v>6</v>
      </c>
    </row>
    <row r="71" spans="2:9" x14ac:dyDescent="0.2">
      <c r="C71" s="5" t="s">
        <v>18</v>
      </c>
      <c r="D71" s="4">
        <v>21</v>
      </c>
      <c r="E71" s="4">
        <v>20</v>
      </c>
      <c r="F71" s="8">
        <v>23</v>
      </c>
      <c r="G71" s="4">
        <v>21</v>
      </c>
      <c r="H71" s="4">
        <v>22</v>
      </c>
      <c r="I71" s="4">
        <v>22</v>
      </c>
    </row>
    <row r="72" spans="2:9" x14ac:dyDescent="0.2">
      <c r="C72" s="5" t="s">
        <v>20</v>
      </c>
      <c r="D72" s="4">
        <v>2760</v>
      </c>
      <c r="E72" s="4">
        <v>3320</v>
      </c>
      <c r="F72" s="8">
        <v>3970</v>
      </c>
      <c r="G72" s="4">
        <v>3540</v>
      </c>
      <c r="H72" s="4">
        <v>3180</v>
      </c>
      <c r="I72" s="4">
        <v>2900</v>
      </c>
    </row>
    <row r="73" spans="2:9" x14ac:dyDescent="0.2">
      <c r="C73" s="5" t="s">
        <v>29</v>
      </c>
      <c r="D73">
        <f>D72/($D$69*D71)</f>
        <v>33.029435827686321</v>
      </c>
      <c r="E73">
        <f t="shared" ref="E73:I73" si="3">E72/($D$69*E71)</f>
        <v>41.717613512795104</v>
      </c>
      <c r="F73" s="10">
        <f t="shared" si="3"/>
        <v>43.378450928705234</v>
      </c>
      <c r="G73">
        <f t="shared" si="3"/>
        <v>42.363841605075926</v>
      </c>
      <c r="H73">
        <f t="shared" si="3"/>
        <v>36.325851853967258</v>
      </c>
      <c r="I73">
        <f t="shared" si="3"/>
        <v>33.127349175001591</v>
      </c>
    </row>
    <row r="74" spans="2:9" x14ac:dyDescent="0.2">
      <c r="C74" s="5"/>
      <c r="D74" s="11">
        <v>34</v>
      </c>
      <c r="E74" s="11">
        <v>42</v>
      </c>
      <c r="F74" s="11">
        <v>44</v>
      </c>
      <c r="G74" s="11">
        <v>43</v>
      </c>
      <c r="H74" s="11">
        <v>37</v>
      </c>
      <c r="I74" s="11">
        <v>34</v>
      </c>
    </row>
    <row r="75" spans="2:9" x14ac:dyDescent="0.2">
      <c r="D75" t="s">
        <v>23</v>
      </c>
      <c r="E75">
        <f>MAX(D73:I73)</f>
        <v>43.378450928705234</v>
      </c>
    </row>
    <row r="76" spans="2:9" x14ac:dyDescent="0.2">
      <c r="D76" s="6" t="s">
        <v>23</v>
      </c>
      <c r="E76" s="7">
        <v>44</v>
      </c>
      <c r="F76">
        <v>43</v>
      </c>
    </row>
    <row r="78" spans="2:9" x14ac:dyDescent="0.2">
      <c r="B78" s="1">
        <v>685170</v>
      </c>
      <c r="C78" s="4"/>
      <c r="D78" s="4" t="s">
        <v>1</v>
      </c>
      <c r="E78" s="4" t="s">
        <v>2</v>
      </c>
      <c r="F78" s="4" t="s">
        <v>3</v>
      </c>
      <c r="G78" s="4" t="s">
        <v>4</v>
      </c>
      <c r="H78" s="4" t="s">
        <v>5</v>
      </c>
      <c r="I78" s="4" t="s">
        <v>6</v>
      </c>
    </row>
    <row r="79" spans="2:9" x14ac:dyDescent="0.2">
      <c r="C79" s="4" t="s">
        <v>7</v>
      </c>
      <c r="D79" s="4">
        <v>2760</v>
      </c>
      <c r="E79" s="4">
        <v>3320</v>
      </c>
      <c r="F79" s="4">
        <v>3970</v>
      </c>
      <c r="G79" s="4">
        <v>3540</v>
      </c>
      <c r="H79" s="4">
        <v>3180</v>
      </c>
      <c r="I79" s="4">
        <v>2900</v>
      </c>
    </row>
    <row r="80" spans="2:9" x14ac:dyDescent="0.2">
      <c r="C80" s="4"/>
      <c r="D80" s="4"/>
      <c r="E80" s="4"/>
      <c r="F80" s="4"/>
      <c r="G80" s="4"/>
      <c r="H80" s="4"/>
      <c r="I80" s="4"/>
    </row>
    <row r="81" spans="2:9" x14ac:dyDescent="0.2">
      <c r="C81" s="4" t="s">
        <v>8</v>
      </c>
      <c r="D81" s="4">
        <v>44</v>
      </c>
      <c r="E81" s="4">
        <v>44</v>
      </c>
      <c r="F81" s="4">
        <v>44</v>
      </c>
      <c r="G81" s="4">
        <v>44</v>
      </c>
      <c r="H81" s="4">
        <v>44</v>
      </c>
      <c r="I81" s="4">
        <v>44</v>
      </c>
    </row>
    <row r="82" spans="2:9" x14ac:dyDescent="0.2">
      <c r="C82" s="4" t="s">
        <v>9</v>
      </c>
      <c r="D82" s="4">
        <v>9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</row>
    <row r="83" spans="2:9" x14ac:dyDescent="0.2">
      <c r="C83" s="4" t="s">
        <v>10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r="84" spans="2:9" x14ac:dyDescent="0.2">
      <c r="C84" s="4"/>
      <c r="D84" s="4"/>
      <c r="E84" s="4"/>
      <c r="F84" s="4"/>
      <c r="G84" s="4"/>
      <c r="H84" s="4"/>
      <c r="I84" s="4"/>
    </row>
    <row r="85" spans="2:9" x14ac:dyDescent="0.2">
      <c r="C85" s="4" t="s">
        <v>11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</row>
    <row r="86" spans="2:9" x14ac:dyDescent="0.2">
      <c r="C86" s="4" t="s">
        <v>12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</row>
    <row r="87" spans="2:9" x14ac:dyDescent="0.2">
      <c r="C87" s="4" t="s">
        <v>13</v>
      </c>
      <c r="D87" s="4">
        <v>2760</v>
      </c>
      <c r="E87" s="4">
        <v>3320</v>
      </c>
      <c r="F87" s="4">
        <v>3970</v>
      </c>
      <c r="G87" s="4">
        <v>3540</v>
      </c>
      <c r="H87" s="4">
        <v>3180</v>
      </c>
      <c r="I87" s="4">
        <v>2900</v>
      </c>
    </row>
    <row r="89" spans="2:9" x14ac:dyDescent="0.2">
      <c r="B89" t="s">
        <v>30</v>
      </c>
    </row>
    <row r="90" spans="2:9" x14ac:dyDescent="0.2">
      <c r="C90" s="4"/>
      <c r="D90" s="4" t="s">
        <v>1</v>
      </c>
      <c r="E90" s="4" t="s">
        <v>2</v>
      </c>
      <c r="F90" s="4" t="s">
        <v>3</v>
      </c>
      <c r="G90" s="4" t="s">
        <v>4</v>
      </c>
      <c r="H90" s="4" t="s">
        <v>5</v>
      </c>
      <c r="I90" s="4" t="s">
        <v>6</v>
      </c>
    </row>
    <row r="91" spans="2:9" x14ac:dyDescent="0.2">
      <c r="B91" s="1">
        <v>614820</v>
      </c>
      <c r="C91" s="4" t="s">
        <v>7</v>
      </c>
      <c r="D91" s="4">
        <v>2760</v>
      </c>
      <c r="E91" s="4">
        <v>3320</v>
      </c>
      <c r="F91" s="4">
        <v>3970</v>
      </c>
      <c r="G91" s="4">
        <v>3540</v>
      </c>
      <c r="H91" s="4">
        <v>3180</v>
      </c>
      <c r="I91" s="4">
        <v>2900</v>
      </c>
    </row>
    <row r="92" spans="2:9" x14ac:dyDescent="0.2">
      <c r="C92" s="4"/>
      <c r="D92" s="4"/>
      <c r="E92" s="4"/>
      <c r="F92" s="4"/>
      <c r="G92" s="4"/>
      <c r="H92" s="4"/>
      <c r="I92" s="4"/>
    </row>
    <row r="93" spans="2:9" x14ac:dyDescent="0.2">
      <c r="C93" s="4" t="s">
        <v>8</v>
      </c>
      <c r="D93" s="4">
        <v>34</v>
      </c>
      <c r="E93" s="4">
        <v>42</v>
      </c>
      <c r="F93" s="4">
        <v>44</v>
      </c>
      <c r="G93" s="4">
        <v>43</v>
      </c>
      <c r="H93" s="4">
        <v>37</v>
      </c>
      <c r="I93" s="4">
        <v>34</v>
      </c>
    </row>
    <row r="94" spans="2:9" x14ac:dyDescent="0.2">
      <c r="C94" s="4" t="s">
        <v>9</v>
      </c>
      <c r="D94" s="4">
        <v>0</v>
      </c>
      <c r="E94" s="4">
        <v>8</v>
      </c>
      <c r="F94" s="4">
        <v>2</v>
      </c>
      <c r="G94" s="4">
        <v>0</v>
      </c>
      <c r="H94" s="4">
        <v>0</v>
      </c>
      <c r="I94" s="4">
        <v>0</v>
      </c>
    </row>
    <row r="95" spans="2:9" x14ac:dyDescent="0.2">
      <c r="C95" s="4" t="s">
        <v>10</v>
      </c>
      <c r="D95" s="4">
        <v>1</v>
      </c>
      <c r="E95" s="4">
        <v>0</v>
      </c>
      <c r="F95" s="4">
        <v>0</v>
      </c>
      <c r="G95" s="4">
        <v>1</v>
      </c>
      <c r="H95" s="4">
        <v>6</v>
      </c>
      <c r="I95" s="4">
        <v>3</v>
      </c>
    </row>
    <row r="96" spans="2:9" x14ac:dyDescent="0.2">
      <c r="C96" s="4"/>
      <c r="D96" s="4"/>
      <c r="E96" s="4"/>
      <c r="F96" s="4"/>
      <c r="G96" s="4"/>
      <c r="H96" s="4"/>
      <c r="I96" s="4"/>
    </row>
    <row r="97" spans="3:9" x14ac:dyDescent="0.2">
      <c r="C97" s="4" t="s">
        <v>11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</row>
    <row r="98" spans="3:9" x14ac:dyDescent="0.2">
      <c r="C98" s="4" t="s">
        <v>12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</row>
    <row r="99" spans="3:9" x14ac:dyDescent="0.2">
      <c r="C99" s="4" t="s">
        <v>13</v>
      </c>
      <c r="D99" s="4">
        <v>2760</v>
      </c>
      <c r="E99" s="4">
        <v>3320</v>
      </c>
      <c r="F99" s="4">
        <v>3970</v>
      </c>
      <c r="G99" s="4">
        <v>3540</v>
      </c>
      <c r="H99" s="4">
        <v>3180</v>
      </c>
      <c r="I99" s="4">
        <v>2900</v>
      </c>
    </row>
  </sheetData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468C-6EF7-D04C-B95E-0FE16A937336}">
  <dimension ref="B3:C379"/>
  <sheetViews>
    <sheetView showGridLines="0" topLeftCell="A368" workbookViewId="0">
      <selection activeCell="G388" sqref="G388"/>
    </sheetView>
  </sheetViews>
  <sheetFormatPr baseColWidth="10" defaultRowHeight="16" x14ac:dyDescent="0.2"/>
  <sheetData>
    <row r="3" spans="2:3" x14ac:dyDescent="0.2">
      <c r="B3" t="s">
        <v>84</v>
      </c>
    </row>
    <row r="4" spans="2:3" x14ac:dyDescent="0.2">
      <c r="B4" t="s">
        <v>84</v>
      </c>
    </row>
    <row r="5" spans="2:3" x14ac:dyDescent="0.2">
      <c r="B5" t="s">
        <v>85</v>
      </c>
    </row>
    <row r="6" spans="2:3" x14ac:dyDescent="0.2">
      <c r="B6" t="s">
        <v>84</v>
      </c>
    </row>
    <row r="7" spans="2:3" x14ac:dyDescent="0.2">
      <c r="B7" t="s">
        <v>84</v>
      </c>
    </row>
    <row r="9" spans="2:3" x14ac:dyDescent="0.2">
      <c r="B9" t="s">
        <v>86</v>
      </c>
    </row>
    <row r="10" spans="2:3" x14ac:dyDescent="0.2">
      <c r="B10" t="s">
        <v>87</v>
      </c>
    </row>
    <row r="11" spans="2:3" x14ac:dyDescent="0.2">
      <c r="B11" t="s">
        <v>88</v>
      </c>
      <c r="C11" t="s">
        <v>32</v>
      </c>
    </row>
    <row r="12" spans="2:3" x14ac:dyDescent="0.2">
      <c r="C12" t="s">
        <v>33</v>
      </c>
    </row>
    <row r="13" spans="2:3" x14ac:dyDescent="0.2">
      <c r="B13" t="s">
        <v>89</v>
      </c>
    </row>
    <row r="14" spans="2:3" x14ac:dyDescent="0.2">
      <c r="C14" t="s">
        <v>34</v>
      </c>
    </row>
    <row r="16" spans="2:3" x14ac:dyDescent="0.2">
      <c r="B16" t="s">
        <v>35</v>
      </c>
    </row>
    <row r="17" spans="2:3" x14ac:dyDescent="0.2">
      <c r="C17" t="s">
        <v>90</v>
      </c>
    </row>
    <row r="18" spans="2:3" x14ac:dyDescent="0.2">
      <c r="C18" t="s">
        <v>36</v>
      </c>
    </row>
    <row r="19" spans="2:3" x14ac:dyDescent="0.2">
      <c r="C19" t="s">
        <v>37</v>
      </c>
    </row>
    <row r="20" spans="2:3" x14ac:dyDescent="0.2">
      <c r="C20" t="s">
        <v>38</v>
      </c>
    </row>
    <row r="21" spans="2:3" x14ac:dyDescent="0.2">
      <c r="C21" t="s">
        <v>39</v>
      </c>
    </row>
    <row r="22" spans="2:3" x14ac:dyDescent="0.2">
      <c r="C22" t="s">
        <v>40</v>
      </c>
    </row>
    <row r="24" spans="2:3" x14ac:dyDescent="0.2">
      <c r="B24" t="s">
        <v>41</v>
      </c>
    </row>
    <row r="25" spans="2:3" x14ac:dyDescent="0.2">
      <c r="C25" t="s">
        <v>42</v>
      </c>
    </row>
    <row r="26" spans="2:3" x14ac:dyDescent="0.2">
      <c r="C26" t="s">
        <v>43</v>
      </c>
    </row>
    <row r="27" spans="2:3" x14ac:dyDescent="0.2">
      <c r="C27" t="s">
        <v>44</v>
      </c>
    </row>
    <row r="28" spans="2:3" x14ac:dyDescent="0.2">
      <c r="C28" t="s">
        <v>45</v>
      </c>
    </row>
    <row r="29" spans="2:3" x14ac:dyDescent="0.2">
      <c r="C29" t="s">
        <v>46</v>
      </c>
    </row>
    <row r="30" spans="2:3" x14ac:dyDescent="0.2">
      <c r="C30" t="s">
        <v>47</v>
      </c>
    </row>
    <row r="32" spans="2:3" x14ac:dyDescent="0.2">
      <c r="B32" t="s">
        <v>91</v>
      </c>
    </row>
    <row r="33" spans="2:3" x14ac:dyDescent="0.2">
      <c r="B33" t="s">
        <v>49</v>
      </c>
    </row>
    <row r="34" spans="2:3" x14ac:dyDescent="0.2">
      <c r="B34" t="s">
        <v>50</v>
      </c>
    </row>
    <row r="35" spans="2:3" x14ac:dyDescent="0.2">
      <c r="B35" t="s">
        <v>51</v>
      </c>
    </row>
    <row r="36" spans="2:3" x14ac:dyDescent="0.2">
      <c r="C36" t="s">
        <v>52</v>
      </c>
    </row>
    <row r="37" spans="2:3" x14ac:dyDescent="0.2">
      <c r="C37" t="s">
        <v>53</v>
      </c>
    </row>
    <row r="38" spans="2:3" x14ac:dyDescent="0.2">
      <c r="C38" t="s">
        <v>54</v>
      </c>
    </row>
    <row r="39" spans="2:3" x14ac:dyDescent="0.2">
      <c r="C39" t="s">
        <v>55</v>
      </c>
    </row>
    <row r="40" spans="2:3" x14ac:dyDescent="0.2">
      <c r="C40" t="s">
        <v>56</v>
      </c>
    </row>
    <row r="41" spans="2:3" x14ac:dyDescent="0.2">
      <c r="C41" t="s">
        <v>57</v>
      </c>
    </row>
    <row r="43" spans="2:3" x14ac:dyDescent="0.2">
      <c r="C43" t="s">
        <v>92</v>
      </c>
    </row>
    <row r="44" spans="2:3" x14ac:dyDescent="0.2">
      <c r="C44" t="s">
        <v>58</v>
      </c>
    </row>
    <row r="45" spans="2:3" x14ac:dyDescent="0.2">
      <c r="C45" t="s">
        <v>59</v>
      </c>
    </row>
    <row r="48" spans="2:3" x14ac:dyDescent="0.2">
      <c r="B48" t="s">
        <v>84</v>
      </c>
    </row>
    <row r="49" spans="2:3" x14ac:dyDescent="0.2">
      <c r="B49" t="s">
        <v>84</v>
      </c>
    </row>
    <row r="50" spans="2:3" x14ac:dyDescent="0.2">
      <c r="B50" t="s">
        <v>93</v>
      </c>
    </row>
    <row r="51" spans="2:3" x14ac:dyDescent="0.2">
      <c r="B51" t="s">
        <v>84</v>
      </c>
    </row>
    <row r="52" spans="2:3" x14ac:dyDescent="0.2">
      <c r="B52" t="s">
        <v>84</v>
      </c>
    </row>
    <row r="54" spans="2:3" x14ac:dyDescent="0.2">
      <c r="B54" t="s">
        <v>86</v>
      </c>
    </row>
    <row r="55" spans="2:3" x14ac:dyDescent="0.2">
      <c r="B55" t="s">
        <v>87</v>
      </c>
    </row>
    <row r="56" spans="2:3" x14ac:dyDescent="0.2">
      <c r="B56" t="s">
        <v>88</v>
      </c>
      <c r="C56" t="s">
        <v>32</v>
      </c>
    </row>
    <row r="57" spans="2:3" x14ac:dyDescent="0.2">
      <c r="C57" t="s">
        <v>33</v>
      </c>
    </row>
    <row r="58" spans="2:3" x14ac:dyDescent="0.2">
      <c r="B58" t="s">
        <v>89</v>
      </c>
    </row>
    <row r="59" spans="2:3" x14ac:dyDescent="0.2">
      <c r="C59" t="s">
        <v>34</v>
      </c>
    </row>
    <row r="61" spans="2:3" x14ac:dyDescent="0.2">
      <c r="B61" t="s">
        <v>35</v>
      </c>
    </row>
    <row r="62" spans="2:3" x14ac:dyDescent="0.2">
      <c r="C62" t="s">
        <v>90</v>
      </c>
    </row>
    <row r="63" spans="2:3" x14ac:dyDescent="0.2">
      <c r="C63" t="s">
        <v>36</v>
      </c>
    </row>
    <row r="64" spans="2:3" x14ac:dyDescent="0.2">
      <c r="C64" t="s">
        <v>37</v>
      </c>
    </row>
    <row r="65" spans="2:3" x14ac:dyDescent="0.2">
      <c r="C65" t="s">
        <v>38</v>
      </c>
    </row>
    <row r="66" spans="2:3" x14ac:dyDescent="0.2">
      <c r="C66" t="s">
        <v>39</v>
      </c>
    </row>
    <row r="67" spans="2:3" x14ac:dyDescent="0.2">
      <c r="C67" t="s">
        <v>40</v>
      </c>
    </row>
    <row r="69" spans="2:3" x14ac:dyDescent="0.2">
      <c r="B69" t="s">
        <v>41</v>
      </c>
    </row>
    <row r="70" spans="2:3" x14ac:dyDescent="0.2">
      <c r="C70" t="s">
        <v>42</v>
      </c>
    </row>
    <row r="71" spans="2:3" x14ac:dyDescent="0.2">
      <c r="C71" t="s">
        <v>43</v>
      </c>
    </row>
    <row r="72" spans="2:3" x14ac:dyDescent="0.2">
      <c r="C72" t="s">
        <v>44</v>
      </c>
    </row>
    <row r="73" spans="2:3" x14ac:dyDescent="0.2">
      <c r="C73" t="s">
        <v>45</v>
      </c>
    </row>
    <row r="74" spans="2:3" x14ac:dyDescent="0.2">
      <c r="C74" t="s">
        <v>46</v>
      </c>
    </row>
    <row r="75" spans="2:3" x14ac:dyDescent="0.2">
      <c r="C75" t="s">
        <v>47</v>
      </c>
    </row>
    <row r="77" spans="2:3" x14ac:dyDescent="0.2">
      <c r="B77" t="s">
        <v>48</v>
      </c>
    </row>
    <row r="78" spans="2:3" x14ac:dyDescent="0.2">
      <c r="B78" t="s">
        <v>49</v>
      </c>
    </row>
    <row r="79" spans="2:3" x14ac:dyDescent="0.2">
      <c r="B79" t="s">
        <v>50</v>
      </c>
    </row>
    <row r="80" spans="2:3" x14ac:dyDescent="0.2">
      <c r="B80" t="s">
        <v>51</v>
      </c>
    </row>
    <row r="81" spans="3:3" x14ac:dyDescent="0.2">
      <c r="C81" t="s">
        <v>52</v>
      </c>
    </row>
    <row r="82" spans="3:3" x14ac:dyDescent="0.2">
      <c r="C82" t="s">
        <v>53</v>
      </c>
    </row>
    <row r="83" spans="3:3" x14ac:dyDescent="0.2">
      <c r="C83" t="s">
        <v>54</v>
      </c>
    </row>
    <row r="84" spans="3:3" x14ac:dyDescent="0.2">
      <c r="C84" t="s">
        <v>55</v>
      </c>
    </row>
    <row r="85" spans="3:3" x14ac:dyDescent="0.2">
      <c r="C85" t="s">
        <v>56</v>
      </c>
    </row>
    <row r="86" spans="3:3" x14ac:dyDescent="0.2">
      <c r="C86" t="s">
        <v>57</v>
      </c>
    </row>
    <row r="88" spans="3:3" x14ac:dyDescent="0.2">
      <c r="C88" t="s">
        <v>92</v>
      </c>
    </row>
    <row r="89" spans="3:3" x14ac:dyDescent="0.2">
      <c r="C89" t="s">
        <v>58</v>
      </c>
    </row>
    <row r="90" spans="3:3" x14ac:dyDescent="0.2">
      <c r="C90" t="s">
        <v>59</v>
      </c>
    </row>
    <row r="92" spans="3:3" x14ac:dyDescent="0.2">
      <c r="C92" t="s">
        <v>94</v>
      </c>
    </row>
    <row r="93" spans="3:3" x14ac:dyDescent="0.2">
      <c r="C93" t="s">
        <v>95</v>
      </c>
    </row>
    <row r="94" spans="3:3" x14ac:dyDescent="0.2">
      <c r="C94" t="s">
        <v>96</v>
      </c>
    </row>
    <row r="95" spans="3:3" x14ac:dyDescent="0.2">
      <c r="C95" t="s">
        <v>97</v>
      </c>
    </row>
    <row r="96" spans="3:3" x14ac:dyDescent="0.2">
      <c r="C96" t="s">
        <v>98</v>
      </c>
    </row>
    <row r="97" spans="2:3" x14ac:dyDescent="0.2">
      <c r="C97" t="s">
        <v>99</v>
      </c>
    </row>
    <row r="100" spans="2:3" x14ac:dyDescent="0.2">
      <c r="B100" t="s">
        <v>66</v>
      </c>
    </row>
    <row r="101" spans="2:3" x14ac:dyDescent="0.2">
      <c r="B101" t="s">
        <v>67</v>
      </c>
    </row>
    <row r="102" spans="2:3" x14ac:dyDescent="0.2">
      <c r="B102" t="s">
        <v>68</v>
      </c>
    </row>
    <row r="103" spans="2:3" x14ac:dyDescent="0.2">
      <c r="B103" t="s">
        <v>69</v>
      </c>
    </row>
    <row r="104" spans="2:3" x14ac:dyDescent="0.2">
      <c r="B104" t="s">
        <v>70</v>
      </c>
    </row>
    <row r="105" spans="2:3" x14ac:dyDescent="0.2">
      <c r="B105" t="s">
        <v>71</v>
      </c>
    </row>
    <row r="107" spans="2:3" x14ac:dyDescent="0.2">
      <c r="B107" t="s">
        <v>72</v>
      </c>
    </row>
    <row r="108" spans="2:3" x14ac:dyDescent="0.2">
      <c r="B108" t="s">
        <v>73</v>
      </c>
    </row>
    <row r="109" spans="2:3" x14ac:dyDescent="0.2">
      <c r="B109" t="s">
        <v>74</v>
      </c>
    </row>
    <row r="110" spans="2:3" x14ac:dyDescent="0.2">
      <c r="B110" t="s">
        <v>75</v>
      </c>
    </row>
    <row r="111" spans="2:3" x14ac:dyDescent="0.2">
      <c r="B111" t="s">
        <v>76</v>
      </c>
    </row>
    <row r="112" spans="2:3" x14ac:dyDescent="0.2">
      <c r="B112" t="s">
        <v>77</v>
      </c>
    </row>
    <row r="114" spans="2:3" x14ac:dyDescent="0.2">
      <c r="B114" t="s">
        <v>84</v>
      </c>
    </row>
    <row r="115" spans="2:3" x14ac:dyDescent="0.2">
      <c r="B115" t="s">
        <v>84</v>
      </c>
    </row>
    <row r="116" spans="2:3" x14ac:dyDescent="0.2">
      <c r="B116" t="s">
        <v>100</v>
      </c>
    </row>
    <row r="117" spans="2:3" x14ac:dyDescent="0.2">
      <c r="B117" t="s">
        <v>84</v>
      </c>
    </row>
    <row r="118" spans="2:3" x14ac:dyDescent="0.2">
      <c r="B118" t="s">
        <v>84</v>
      </c>
    </row>
    <row r="119" spans="2:3" x14ac:dyDescent="0.2">
      <c r="B119" t="s">
        <v>101</v>
      </c>
    </row>
    <row r="121" spans="2:3" x14ac:dyDescent="0.2">
      <c r="B121" t="s">
        <v>86</v>
      </c>
    </row>
    <row r="122" spans="2:3" x14ac:dyDescent="0.2">
      <c r="B122" t="s">
        <v>87</v>
      </c>
    </row>
    <row r="123" spans="2:3" x14ac:dyDescent="0.2">
      <c r="B123" t="s">
        <v>88</v>
      </c>
      <c r="C123" t="s">
        <v>32</v>
      </c>
    </row>
    <row r="124" spans="2:3" x14ac:dyDescent="0.2">
      <c r="C124" t="s">
        <v>33</v>
      </c>
    </row>
    <row r="125" spans="2:3" x14ac:dyDescent="0.2">
      <c r="B125" t="s">
        <v>89</v>
      </c>
    </row>
    <row r="126" spans="2:3" x14ac:dyDescent="0.2">
      <c r="C126" t="s">
        <v>34</v>
      </c>
    </row>
    <row r="128" spans="2:3" x14ac:dyDescent="0.2">
      <c r="B128" t="s">
        <v>35</v>
      </c>
    </row>
    <row r="129" spans="2:3" x14ac:dyDescent="0.2">
      <c r="C129" t="s">
        <v>90</v>
      </c>
    </row>
    <row r="130" spans="2:3" x14ac:dyDescent="0.2">
      <c r="C130" t="s">
        <v>36</v>
      </c>
    </row>
    <row r="131" spans="2:3" x14ac:dyDescent="0.2">
      <c r="C131" t="s">
        <v>37</v>
      </c>
    </row>
    <row r="132" spans="2:3" x14ac:dyDescent="0.2">
      <c r="C132" t="s">
        <v>38</v>
      </c>
    </row>
    <row r="133" spans="2:3" x14ac:dyDescent="0.2">
      <c r="C133" t="s">
        <v>39</v>
      </c>
    </row>
    <row r="134" spans="2:3" x14ac:dyDescent="0.2">
      <c r="C134" t="s">
        <v>40</v>
      </c>
    </row>
    <row r="136" spans="2:3" x14ac:dyDescent="0.2">
      <c r="B136" t="s">
        <v>41</v>
      </c>
    </row>
    <row r="137" spans="2:3" x14ac:dyDescent="0.2">
      <c r="C137" t="s">
        <v>42</v>
      </c>
    </row>
    <row r="138" spans="2:3" x14ac:dyDescent="0.2">
      <c r="C138" t="s">
        <v>43</v>
      </c>
    </row>
    <row r="139" spans="2:3" x14ac:dyDescent="0.2">
      <c r="C139" t="s">
        <v>44</v>
      </c>
    </row>
    <row r="140" spans="2:3" x14ac:dyDescent="0.2">
      <c r="C140" t="s">
        <v>45</v>
      </c>
    </row>
    <row r="141" spans="2:3" x14ac:dyDescent="0.2">
      <c r="C141" t="s">
        <v>46</v>
      </c>
    </row>
    <row r="142" spans="2:3" x14ac:dyDescent="0.2">
      <c r="C142" t="s">
        <v>47</v>
      </c>
    </row>
    <row r="144" spans="2:3" x14ac:dyDescent="0.2">
      <c r="B144" t="s">
        <v>48</v>
      </c>
    </row>
    <row r="145" spans="2:3" x14ac:dyDescent="0.2">
      <c r="B145" t="s">
        <v>49</v>
      </c>
    </row>
    <row r="146" spans="2:3" x14ac:dyDescent="0.2">
      <c r="B146" t="s">
        <v>50</v>
      </c>
    </row>
    <row r="147" spans="2:3" x14ac:dyDescent="0.2">
      <c r="B147" t="s">
        <v>51</v>
      </c>
    </row>
    <row r="148" spans="2:3" x14ac:dyDescent="0.2">
      <c r="C148" t="s">
        <v>52</v>
      </c>
    </row>
    <row r="149" spans="2:3" x14ac:dyDescent="0.2">
      <c r="C149" t="s">
        <v>53</v>
      </c>
    </row>
    <row r="150" spans="2:3" x14ac:dyDescent="0.2">
      <c r="C150" t="s">
        <v>54</v>
      </c>
    </row>
    <row r="151" spans="2:3" x14ac:dyDescent="0.2">
      <c r="C151" t="s">
        <v>55</v>
      </c>
    </row>
    <row r="152" spans="2:3" x14ac:dyDescent="0.2">
      <c r="C152" t="s">
        <v>56</v>
      </c>
    </row>
    <row r="153" spans="2:3" x14ac:dyDescent="0.2">
      <c r="C153" t="s">
        <v>57</v>
      </c>
    </row>
    <row r="155" spans="2:3" x14ac:dyDescent="0.2">
      <c r="C155" t="s">
        <v>92</v>
      </c>
    </row>
    <row r="156" spans="2:3" x14ac:dyDescent="0.2">
      <c r="C156" t="s">
        <v>58</v>
      </c>
    </row>
    <row r="157" spans="2:3" x14ac:dyDescent="0.2">
      <c r="C157" t="s">
        <v>59</v>
      </c>
    </row>
    <row r="159" spans="2:3" x14ac:dyDescent="0.2">
      <c r="C159" t="s">
        <v>102</v>
      </c>
    </row>
    <row r="160" spans="2:3" x14ac:dyDescent="0.2">
      <c r="C160" t="s">
        <v>103</v>
      </c>
    </row>
    <row r="161" spans="2:3" x14ac:dyDescent="0.2">
      <c r="C161" t="s">
        <v>104</v>
      </c>
    </row>
    <row r="162" spans="2:3" x14ac:dyDescent="0.2">
      <c r="C162" t="s">
        <v>105</v>
      </c>
    </row>
    <row r="163" spans="2:3" x14ac:dyDescent="0.2">
      <c r="C163" t="s">
        <v>106</v>
      </c>
    </row>
    <row r="164" spans="2:3" x14ac:dyDescent="0.2">
      <c r="C164" t="s">
        <v>107</v>
      </c>
    </row>
    <row r="168" spans="2:3" x14ac:dyDescent="0.2">
      <c r="B168" t="s">
        <v>66</v>
      </c>
    </row>
    <row r="169" spans="2:3" x14ac:dyDescent="0.2">
      <c r="B169" t="s">
        <v>67</v>
      </c>
    </row>
    <row r="170" spans="2:3" x14ac:dyDescent="0.2">
      <c r="B170" t="s">
        <v>68</v>
      </c>
    </row>
    <row r="171" spans="2:3" x14ac:dyDescent="0.2">
      <c r="B171" t="s">
        <v>69</v>
      </c>
    </row>
    <row r="172" spans="2:3" x14ac:dyDescent="0.2">
      <c r="B172" t="s">
        <v>70</v>
      </c>
    </row>
    <row r="173" spans="2:3" x14ac:dyDescent="0.2">
      <c r="B173" t="s">
        <v>71</v>
      </c>
    </row>
    <row r="175" spans="2:3" x14ac:dyDescent="0.2">
      <c r="B175" t="s">
        <v>72</v>
      </c>
    </row>
    <row r="176" spans="2:3" x14ac:dyDescent="0.2">
      <c r="B176" t="s">
        <v>73</v>
      </c>
    </row>
    <row r="177" spans="2:3" x14ac:dyDescent="0.2">
      <c r="B177" t="s">
        <v>74</v>
      </c>
    </row>
    <row r="178" spans="2:3" x14ac:dyDescent="0.2">
      <c r="B178" t="s">
        <v>75</v>
      </c>
    </row>
    <row r="179" spans="2:3" x14ac:dyDescent="0.2">
      <c r="B179" t="s">
        <v>76</v>
      </c>
    </row>
    <row r="180" spans="2:3" x14ac:dyDescent="0.2">
      <c r="B180" t="s">
        <v>77</v>
      </c>
    </row>
    <row r="182" spans="2:3" x14ac:dyDescent="0.2">
      <c r="B182" t="s">
        <v>108</v>
      </c>
    </row>
    <row r="184" spans="2:3" x14ac:dyDescent="0.2">
      <c r="B184" t="s">
        <v>86</v>
      </c>
    </row>
    <row r="185" spans="2:3" x14ac:dyDescent="0.2">
      <c r="B185" t="s">
        <v>87</v>
      </c>
    </row>
    <row r="186" spans="2:3" x14ac:dyDescent="0.2">
      <c r="B186" t="s">
        <v>88</v>
      </c>
      <c r="C186" t="s">
        <v>32</v>
      </c>
    </row>
    <row r="187" spans="2:3" x14ac:dyDescent="0.2">
      <c r="C187" t="s">
        <v>33</v>
      </c>
    </row>
    <row r="188" spans="2:3" x14ac:dyDescent="0.2">
      <c r="B188" t="s">
        <v>89</v>
      </c>
    </row>
    <row r="189" spans="2:3" x14ac:dyDescent="0.2">
      <c r="C189" t="s">
        <v>34</v>
      </c>
    </row>
    <row r="191" spans="2:3" x14ac:dyDescent="0.2">
      <c r="B191" t="s">
        <v>35</v>
      </c>
    </row>
    <row r="192" spans="2:3" x14ac:dyDescent="0.2">
      <c r="C192" t="s">
        <v>90</v>
      </c>
    </row>
    <row r="193" spans="2:3" x14ac:dyDescent="0.2">
      <c r="C193" t="s">
        <v>36</v>
      </c>
    </row>
    <row r="194" spans="2:3" x14ac:dyDescent="0.2">
      <c r="C194" t="s">
        <v>37</v>
      </c>
    </row>
    <row r="195" spans="2:3" x14ac:dyDescent="0.2">
      <c r="C195" t="s">
        <v>38</v>
      </c>
    </row>
    <row r="196" spans="2:3" x14ac:dyDescent="0.2">
      <c r="C196" t="s">
        <v>39</v>
      </c>
    </row>
    <row r="197" spans="2:3" x14ac:dyDescent="0.2">
      <c r="C197" t="s">
        <v>40</v>
      </c>
    </row>
    <row r="199" spans="2:3" x14ac:dyDescent="0.2">
      <c r="B199" t="s">
        <v>41</v>
      </c>
    </row>
    <row r="200" spans="2:3" x14ac:dyDescent="0.2">
      <c r="C200" t="s">
        <v>42</v>
      </c>
    </row>
    <row r="201" spans="2:3" x14ac:dyDescent="0.2">
      <c r="C201" t="s">
        <v>43</v>
      </c>
    </row>
    <row r="202" spans="2:3" x14ac:dyDescent="0.2">
      <c r="C202" t="s">
        <v>44</v>
      </c>
    </row>
    <row r="203" spans="2:3" x14ac:dyDescent="0.2">
      <c r="C203" t="s">
        <v>45</v>
      </c>
    </row>
    <row r="204" spans="2:3" x14ac:dyDescent="0.2">
      <c r="C204" t="s">
        <v>46</v>
      </c>
    </row>
    <row r="205" spans="2:3" x14ac:dyDescent="0.2">
      <c r="C205" t="s">
        <v>47</v>
      </c>
    </row>
    <row r="207" spans="2:3" x14ac:dyDescent="0.2">
      <c r="B207" t="s">
        <v>48</v>
      </c>
    </row>
    <row r="208" spans="2:3" x14ac:dyDescent="0.2">
      <c r="B208" t="s">
        <v>49</v>
      </c>
    </row>
    <row r="209" spans="2:3" x14ac:dyDescent="0.2">
      <c r="B209" t="s">
        <v>50</v>
      </c>
    </row>
    <row r="210" spans="2:3" x14ac:dyDescent="0.2">
      <c r="B210" t="s">
        <v>51</v>
      </c>
    </row>
    <row r="211" spans="2:3" x14ac:dyDescent="0.2">
      <c r="C211" t="s">
        <v>52</v>
      </c>
    </row>
    <row r="212" spans="2:3" x14ac:dyDescent="0.2">
      <c r="C212" t="s">
        <v>53</v>
      </c>
    </row>
    <row r="213" spans="2:3" x14ac:dyDescent="0.2">
      <c r="C213" t="s">
        <v>54</v>
      </c>
    </row>
    <row r="214" spans="2:3" x14ac:dyDescent="0.2">
      <c r="C214" t="s">
        <v>55</v>
      </c>
    </row>
    <row r="215" spans="2:3" x14ac:dyDescent="0.2">
      <c r="C215" t="s">
        <v>56</v>
      </c>
    </row>
    <row r="216" spans="2:3" x14ac:dyDescent="0.2">
      <c r="C216" t="s">
        <v>57</v>
      </c>
    </row>
    <row r="218" spans="2:3" x14ac:dyDescent="0.2">
      <c r="C218" t="s">
        <v>92</v>
      </c>
    </row>
    <row r="219" spans="2:3" x14ac:dyDescent="0.2">
      <c r="C219" t="s">
        <v>58</v>
      </c>
    </row>
    <row r="220" spans="2:3" x14ac:dyDescent="0.2">
      <c r="C220" t="s">
        <v>59</v>
      </c>
    </row>
    <row r="222" spans="2:3" x14ac:dyDescent="0.2">
      <c r="C222" t="s">
        <v>60</v>
      </c>
    </row>
    <row r="223" spans="2:3" x14ac:dyDescent="0.2">
      <c r="C223" t="s">
        <v>61</v>
      </c>
    </row>
    <row r="224" spans="2:3" x14ac:dyDescent="0.2">
      <c r="C224" t="s">
        <v>62</v>
      </c>
    </row>
    <row r="225" spans="2:3" x14ac:dyDescent="0.2">
      <c r="C225" t="s">
        <v>63</v>
      </c>
    </row>
    <row r="226" spans="2:3" x14ac:dyDescent="0.2">
      <c r="C226" t="s">
        <v>64</v>
      </c>
    </row>
    <row r="227" spans="2:3" x14ac:dyDescent="0.2">
      <c r="C227" t="s">
        <v>65</v>
      </c>
    </row>
    <row r="231" spans="2:3" x14ac:dyDescent="0.2">
      <c r="B231" t="s">
        <v>66</v>
      </c>
    </row>
    <row r="232" spans="2:3" x14ac:dyDescent="0.2">
      <c r="B232" t="s">
        <v>67</v>
      </c>
    </row>
    <row r="233" spans="2:3" x14ac:dyDescent="0.2">
      <c r="B233" t="s">
        <v>68</v>
      </c>
    </row>
    <row r="234" spans="2:3" x14ac:dyDescent="0.2">
      <c r="B234" t="s">
        <v>69</v>
      </c>
    </row>
    <row r="235" spans="2:3" x14ac:dyDescent="0.2">
      <c r="B235" t="s">
        <v>70</v>
      </c>
    </row>
    <row r="236" spans="2:3" x14ac:dyDescent="0.2">
      <c r="B236" t="s">
        <v>71</v>
      </c>
    </row>
    <row r="238" spans="2:3" x14ac:dyDescent="0.2">
      <c r="B238" t="s">
        <v>72</v>
      </c>
    </row>
    <row r="239" spans="2:3" x14ac:dyDescent="0.2">
      <c r="B239" t="s">
        <v>73</v>
      </c>
    </row>
    <row r="240" spans="2:3" x14ac:dyDescent="0.2">
      <c r="B240" t="s">
        <v>74</v>
      </c>
    </row>
    <row r="241" spans="2:3" x14ac:dyDescent="0.2">
      <c r="B241" t="s">
        <v>75</v>
      </c>
    </row>
    <row r="242" spans="2:3" x14ac:dyDescent="0.2">
      <c r="B242" t="s">
        <v>76</v>
      </c>
    </row>
    <row r="243" spans="2:3" x14ac:dyDescent="0.2">
      <c r="B243" t="s">
        <v>77</v>
      </c>
    </row>
    <row r="245" spans="2:3" x14ac:dyDescent="0.2">
      <c r="B245" t="s">
        <v>84</v>
      </c>
    </row>
    <row r="246" spans="2:3" x14ac:dyDescent="0.2">
      <c r="B246" t="s">
        <v>84</v>
      </c>
    </row>
    <row r="247" spans="2:3" x14ac:dyDescent="0.2">
      <c r="B247" t="s">
        <v>109</v>
      </c>
    </row>
    <row r="248" spans="2:3" x14ac:dyDescent="0.2">
      <c r="B248" t="s">
        <v>84</v>
      </c>
    </row>
    <row r="249" spans="2:3" x14ac:dyDescent="0.2">
      <c r="B249" t="s">
        <v>84</v>
      </c>
    </row>
    <row r="250" spans="2:3" x14ac:dyDescent="0.2">
      <c r="B250" t="s">
        <v>110</v>
      </c>
    </row>
    <row r="251" spans="2:3" x14ac:dyDescent="0.2">
      <c r="B251" t="s">
        <v>86</v>
      </c>
    </row>
    <row r="252" spans="2:3" x14ac:dyDescent="0.2">
      <c r="B252" t="s">
        <v>87</v>
      </c>
    </row>
    <row r="253" spans="2:3" x14ac:dyDescent="0.2">
      <c r="B253" t="s">
        <v>88</v>
      </c>
      <c r="C253" t="s">
        <v>32</v>
      </c>
    </row>
    <row r="254" spans="2:3" x14ac:dyDescent="0.2">
      <c r="C254" t="s">
        <v>33</v>
      </c>
    </row>
    <row r="255" spans="2:3" x14ac:dyDescent="0.2">
      <c r="B255" t="s">
        <v>89</v>
      </c>
    </row>
    <row r="256" spans="2:3" x14ac:dyDescent="0.2">
      <c r="C256" t="s">
        <v>34</v>
      </c>
    </row>
    <row r="258" spans="2:3" x14ac:dyDescent="0.2">
      <c r="B258" t="s">
        <v>35</v>
      </c>
    </row>
    <row r="259" spans="2:3" x14ac:dyDescent="0.2">
      <c r="C259" t="s">
        <v>90</v>
      </c>
    </row>
    <row r="260" spans="2:3" x14ac:dyDescent="0.2">
      <c r="C260" t="s">
        <v>36</v>
      </c>
    </row>
    <row r="261" spans="2:3" x14ac:dyDescent="0.2">
      <c r="C261" t="s">
        <v>37</v>
      </c>
    </row>
    <row r="262" spans="2:3" x14ac:dyDescent="0.2">
      <c r="C262" t="s">
        <v>38</v>
      </c>
    </row>
    <row r="263" spans="2:3" x14ac:dyDescent="0.2">
      <c r="C263" t="s">
        <v>39</v>
      </c>
    </row>
    <row r="264" spans="2:3" x14ac:dyDescent="0.2">
      <c r="C264" t="s">
        <v>40</v>
      </c>
    </row>
    <row r="266" spans="2:3" x14ac:dyDescent="0.2">
      <c r="B266" t="s">
        <v>41</v>
      </c>
    </row>
    <row r="267" spans="2:3" x14ac:dyDescent="0.2">
      <c r="C267" t="s">
        <v>42</v>
      </c>
    </row>
    <row r="268" spans="2:3" x14ac:dyDescent="0.2">
      <c r="C268" t="s">
        <v>43</v>
      </c>
    </row>
    <row r="269" spans="2:3" x14ac:dyDescent="0.2">
      <c r="C269" t="s">
        <v>44</v>
      </c>
    </row>
    <row r="270" spans="2:3" x14ac:dyDescent="0.2">
      <c r="C270" t="s">
        <v>45</v>
      </c>
    </row>
    <row r="271" spans="2:3" x14ac:dyDescent="0.2">
      <c r="C271" t="s">
        <v>46</v>
      </c>
    </row>
    <row r="272" spans="2:3" x14ac:dyDescent="0.2">
      <c r="C272" t="s">
        <v>47</v>
      </c>
    </row>
    <row r="274" spans="2:3" x14ac:dyDescent="0.2">
      <c r="B274" t="s">
        <v>91</v>
      </c>
    </row>
    <row r="275" spans="2:3" x14ac:dyDescent="0.2">
      <c r="B275" t="s">
        <v>49</v>
      </c>
    </row>
    <row r="276" spans="2:3" x14ac:dyDescent="0.2">
      <c r="B276" t="s">
        <v>50</v>
      </c>
    </row>
    <row r="277" spans="2:3" x14ac:dyDescent="0.2">
      <c r="B277" t="s">
        <v>51</v>
      </c>
    </row>
    <row r="278" spans="2:3" x14ac:dyDescent="0.2">
      <c r="C278" t="s">
        <v>52</v>
      </c>
    </row>
    <row r="279" spans="2:3" x14ac:dyDescent="0.2">
      <c r="C279" t="s">
        <v>53</v>
      </c>
    </row>
    <row r="280" spans="2:3" x14ac:dyDescent="0.2">
      <c r="C280" t="s">
        <v>54</v>
      </c>
    </row>
    <row r="281" spans="2:3" x14ac:dyDescent="0.2">
      <c r="C281" t="s">
        <v>55</v>
      </c>
    </row>
    <row r="282" spans="2:3" x14ac:dyDescent="0.2">
      <c r="C282" t="s">
        <v>56</v>
      </c>
    </row>
    <row r="283" spans="2:3" x14ac:dyDescent="0.2">
      <c r="C283" t="s">
        <v>57</v>
      </c>
    </row>
    <row r="285" spans="2:3" x14ac:dyDescent="0.2">
      <c r="C285" t="s">
        <v>92</v>
      </c>
    </row>
    <row r="286" spans="2:3" x14ac:dyDescent="0.2">
      <c r="C286" t="s">
        <v>58</v>
      </c>
    </row>
    <row r="287" spans="2:3" x14ac:dyDescent="0.2">
      <c r="C287" t="s">
        <v>59</v>
      </c>
    </row>
    <row r="289" spans="2:3" x14ac:dyDescent="0.2">
      <c r="C289" t="s">
        <v>111</v>
      </c>
    </row>
    <row r="290" spans="2:3" x14ac:dyDescent="0.2">
      <c r="C290" t="s">
        <v>112</v>
      </c>
    </row>
    <row r="291" spans="2:3" x14ac:dyDescent="0.2">
      <c r="C291" t="s">
        <v>113</v>
      </c>
    </row>
    <row r="292" spans="2:3" x14ac:dyDescent="0.2">
      <c r="C292" t="s">
        <v>114</v>
      </c>
    </row>
    <row r="293" spans="2:3" x14ac:dyDescent="0.2">
      <c r="C293" t="s">
        <v>115</v>
      </c>
    </row>
    <row r="294" spans="2:3" x14ac:dyDescent="0.2">
      <c r="C294" t="s">
        <v>116</v>
      </c>
    </row>
    <row r="298" spans="2:3" x14ac:dyDescent="0.2">
      <c r="B298" t="s">
        <v>66</v>
      </c>
    </row>
    <row r="299" spans="2:3" x14ac:dyDescent="0.2">
      <c r="B299" t="s">
        <v>67</v>
      </c>
    </row>
    <row r="300" spans="2:3" x14ac:dyDescent="0.2">
      <c r="B300" t="s">
        <v>68</v>
      </c>
    </row>
    <row r="301" spans="2:3" x14ac:dyDescent="0.2">
      <c r="B301" t="s">
        <v>69</v>
      </c>
    </row>
    <row r="302" spans="2:3" x14ac:dyDescent="0.2">
      <c r="B302" t="s">
        <v>70</v>
      </c>
    </row>
    <row r="303" spans="2:3" x14ac:dyDescent="0.2">
      <c r="B303" t="s">
        <v>71</v>
      </c>
    </row>
    <row r="305" spans="2:3" x14ac:dyDescent="0.2">
      <c r="B305" t="s">
        <v>72</v>
      </c>
    </row>
    <row r="306" spans="2:3" x14ac:dyDescent="0.2">
      <c r="B306" t="s">
        <v>73</v>
      </c>
    </row>
    <row r="307" spans="2:3" x14ac:dyDescent="0.2">
      <c r="B307" t="s">
        <v>74</v>
      </c>
    </row>
    <row r="308" spans="2:3" x14ac:dyDescent="0.2">
      <c r="B308" t="s">
        <v>75</v>
      </c>
    </row>
    <row r="309" spans="2:3" x14ac:dyDescent="0.2">
      <c r="B309" t="s">
        <v>76</v>
      </c>
    </row>
    <row r="310" spans="2:3" x14ac:dyDescent="0.2">
      <c r="B310" t="s">
        <v>77</v>
      </c>
    </row>
    <row r="312" spans="2:3" x14ac:dyDescent="0.2">
      <c r="B312" t="s">
        <v>108</v>
      </c>
    </row>
    <row r="313" spans="2:3" x14ac:dyDescent="0.2">
      <c r="B313" t="s">
        <v>86</v>
      </c>
    </row>
    <row r="314" spans="2:3" x14ac:dyDescent="0.2">
      <c r="B314" t="s">
        <v>87</v>
      </c>
    </row>
    <row r="315" spans="2:3" x14ac:dyDescent="0.2">
      <c r="B315" t="s">
        <v>88</v>
      </c>
      <c r="C315" t="s">
        <v>32</v>
      </c>
    </row>
    <row r="316" spans="2:3" x14ac:dyDescent="0.2">
      <c r="C316" t="s">
        <v>33</v>
      </c>
    </row>
    <row r="317" spans="2:3" x14ac:dyDescent="0.2">
      <c r="B317" t="s">
        <v>89</v>
      </c>
    </row>
    <row r="318" spans="2:3" x14ac:dyDescent="0.2">
      <c r="C318" t="s">
        <v>34</v>
      </c>
    </row>
    <row r="320" spans="2:3" x14ac:dyDescent="0.2">
      <c r="B320" t="s">
        <v>35</v>
      </c>
    </row>
    <row r="321" spans="2:3" x14ac:dyDescent="0.2">
      <c r="C321" t="s">
        <v>90</v>
      </c>
    </row>
    <row r="322" spans="2:3" x14ac:dyDescent="0.2">
      <c r="C322" t="s">
        <v>36</v>
      </c>
    </row>
    <row r="323" spans="2:3" x14ac:dyDescent="0.2">
      <c r="C323" t="s">
        <v>37</v>
      </c>
    </row>
    <row r="324" spans="2:3" x14ac:dyDescent="0.2">
      <c r="C324" t="s">
        <v>38</v>
      </c>
    </row>
    <row r="325" spans="2:3" x14ac:dyDescent="0.2">
      <c r="C325" t="s">
        <v>39</v>
      </c>
    </row>
    <row r="326" spans="2:3" x14ac:dyDescent="0.2">
      <c r="C326" t="s">
        <v>40</v>
      </c>
    </row>
    <row r="328" spans="2:3" x14ac:dyDescent="0.2">
      <c r="B328" t="s">
        <v>41</v>
      </c>
    </row>
    <row r="329" spans="2:3" x14ac:dyDescent="0.2">
      <c r="C329" t="s">
        <v>42</v>
      </c>
    </row>
    <row r="330" spans="2:3" x14ac:dyDescent="0.2">
      <c r="C330" t="s">
        <v>43</v>
      </c>
    </row>
    <row r="331" spans="2:3" x14ac:dyDescent="0.2">
      <c r="C331" t="s">
        <v>44</v>
      </c>
    </row>
    <row r="332" spans="2:3" x14ac:dyDescent="0.2">
      <c r="C332" t="s">
        <v>45</v>
      </c>
    </row>
    <row r="333" spans="2:3" x14ac:dyDescent="0.2">
      <c r="C333" t="s">
        <v>46</v>
      </c>
    </row>
    <row r="334" spans="2:3" x14ac:dyDescent="0.2">
      <c r="C334" t="s">
        <v>47</v>
      </c>
    </row>
    <row r="336" spans="2:3" x14ac:dyDescent="0.2">
      <c r="B336" t="s">
        <v>91</v>
      </c>
    </row>
    <row r="337" spans="2:3" x14ac:dyDescent="0.2">
      <c r="B337" t="s">
        <v>49</v>
      </c>
    </row>
    <row r="338" spans="2:3" x14ac:dyDescent="0.2">
      <c r="B338" t="s">
        <v>50</v>
      </c>
    </row>
    <row r="339" spans="2:3" x14ac:dyDescent="0.2">
      <c r="B339" t="s">
        <v>51</v>
      </c>
    </row>
    <row r="340" spans="2:3" x14ac:dyDescent="0.2">
      <c r="C340" t="s">
        <v>52</v>
      </c>
    </row>
    <row r="341" spans="2:3" x14ac:dyDescent="0.2">
      <c r="C341" t="s">
        <v>53</v>
      </c>
    </row>
    <row r="342" spans="2:3" x14ac:dyDescent="0.2">
      <c r="C342" t="s">
        <v>54</v>
      </c>
    </row>
    <row r="343" spans="2:3" x14ac:dyDescent="0.2">
      <c r="C343" t="s">
        <v>55</v>
      </c>
    </row>
    <row r="344" spans="2:3" x14ac:dyDescent="0.2">
      <c r="C344" t="s">
        <v>56</v>
      </c>
    </row>
    <row r="345" spans="2:3" x14ac:dyDescent="0.2">
      <c r="C345" t="s">
        <v>57</v>
      </c>
    </row>
    <row r="347" spans="2:3" x14ac:dyDescent="0.2">
      <c r="C347" t="s">
        <v>92</v>
      </c>
    </row>
    <row r="348" spans="2:3" x14ac:dyDescent="0.2">
      <c r="C348" t="s">
        <v>58</v>
      </c>
    </row>
    <row r="349" spans="2:3" x14ac:dyDescent="0.2">
      <c r="C349" t="s">
        <v>59</v>
      </c>
    </row>
    <row r="351" spans="2:3" x14ac:dyDescent="0.2">
      <c r="C351" t="s">
        <v>78</v>
      </c>
    </row>
    <row r="352" spans="2:3" x14ac:dyDescent="0.2">
      <c r="C352" t="s">
        <v>79</v>
      </c>
    </row>
    <row r="353" spans="2:3" x14ac:dyDescent="0.2">
      <c r="C353" t="s">
        <v>80</v>
      </c>
    </row>
    <row r="354" spans="2:3" x14ac:dyDescent="0.2">
      <c r="C354" t="s">
        <v>81</v>
      </c>
    </row>
    <row r="355" spans="2:3" x14ac:dyDescent="0.2">
      <c r="C355" t="s">
        <v>82</v>
      </c>
    </row>
    <row r="356" spans="2:3" x14ac:dyDescent="0.2">
      <c r="C356" t="s">
        <v>83</v>
      </c>
    </row>
    <row r="358" spans="2:3" x14ac:dyDescent="0.2">
      <c r="C358" t="s">
        <v>60</v>
      </c>
    </row>
    <row r="359" spans="2:3" x14ac:dyDescent="0.2">
      <c r="C359" t="s">
        <v>61</v>
      </c>
    </row>
    <row r="360" spans="2:3" x14ac:dyDescent="0.2">
      <c r="C360" t="s">
        <v>62</v>
      </c>
    </row>
    <row r="361" spans="2:3" x14ac:dyDescent="0.2">
      <c r="C361" t="s">
        <v>63</v>
      </c>
    </row>
    <row r="362" spans="2:3" x14ac:dyDescent="0.2">
      <c r="C362" t="s">
        <v>64</v>
      </c>
    </row>
    <row r="363" spans="2:3" x14ac:dyDescent="0.2">
      <c r="C363" t="s">
        <v>65</v>
      </c>
    </row>
    <row r="367" spans="2:3" x14ac:dyDescent="0.2">
      <c r="B367" t="s">
        <v>66</v>
      </c>
    </row>
    <row r="368" spans="2:3" x14ac:dyDescent="0.2">
      <c r="B368" t="s">
        <v>67</v>
      </c>
    </row>
    <row r="369" spans="2:2" x14ac:dyDescent="0.2">
      <c r="B369" t="s">
        <v>68</v>
      </c>
    </row>
    <row r="370" spans="2:2" x14ac:dyDescent="0.2">
      <c r="B370" t="s">
        <v>69</v>
      </c>
    </row>
    <row r="371" spans="2:2" x14ac:dyDescent="0.2">
      <c r="B371" t="s">
        <v>70</v>
      </c>
    </row>
    <row r="372" spans="2:2" x14ac:dyDescent="0.2">
      <c r="B372" t="s">
        <v>71</v>
      </c>
    </row>
    <row r="374" spans="2:2" x14ac:dyDescent="0.2">
      <c r="B374" t="s">
        <v>72</v>
      </c>
    </row>
    <row r="375" spans="2:2" x14ac:dyDescent="0.2">
      <c r="B375" t="s">
        <v>73</v>
      </c>
    </row>
    <row r="376" spans="2:2" x14ac:dyDescent="0.2">
      <c r="B376" t="s">
        <v>74</v>
      </c>
    </row>
    <row r="377" spans="2:2" x14ac:dyDescent="0.2">
      <c r="B377" t="s">
        <v>75</v>
      </c>
    </row>
    <row r="378" spans="2:2" x14ac:dyDescent="0.2">
      <c r="B378" t="s">
        <v>76</v>
      </c>
    </row>
    <row r="379" spans="2:2" x14ac:dyDescent="0.2">
      <c r="B37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PrecisionTransfer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ANTONIO MONCAYO MARTINEZ</cp:lastModifiedBy>
  <cp:lastPrinted>2022-08-24T20:49:38Z</cp:lastPrinted>
  <dcterms:created xsi:type="dcterms:W3CDTF">2021-08-31T15:17:42Z</dcterms:created>
  <dcterms:modified xsi:type="dcterms:W3CDTF">2022-08-31T17:41:25Z</dcterms:modified>
</cp:coreProperties>
</file>