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am2-my.sharepoint.com/personal/luis_moncayo_itam_mx/Documents/Teaching/teaching_material/EneMay2022/ModellingOptimisation/Week 8 - DEA-Exam1/examen/"/>
    </mc:Choice>
  </mc:AlternateContent>
  <xr:revisionPtr revIDLastSave="260" documentId="13_ncr:1_{C19637CB-6FEA-4FA9-885A-7A4A0040DD30}" xr6:coauthVersionLast="47" xr6:coauthVersionMax="47" xr10:uidLastSave="{EE09FEE7-F5C7-4047-9AC8-766FA269CA57}"/>
  <bookViews>
    <workbookView xWindow="7240" yWindow="500" windowWidth="35720" windowHeight="28300" tabRatio="500" activeTab="2" xr2:uid="{00000000-000D-0000-FFFF-FFFF00000000}"/>
  </bookViews>
  <sheets>
    <sheet name="Problema1" sheetId="1" r:id="rId1"/>
    <sheet name="Problema2" sheetId="2" r:id="rId2"/>
    <sheet name="Problema3" sheetId="3" r:id="rId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29" i="3" l="1"/>
  <c r="G29" i="3"/>
  <c r="F29" i="3"/>
  <c r="F26" i="3"/>
  <c r="G26" i="3"/>
  <c r="H26" i="3"/>
  <c r="F27" i="3"/>
  <c r="G27" i="3"/>
  <c r="H27" i="3"/>
  <c r="H25" i="3"/>
  <c r="G25" i="3"/>
  <c r="F25" i="3"/>
  <c r="K25" i="3" s="1" a="1"/>
  <c r="C27" i="3"/>
  <c r="H24" i="3" s="1"/>
  <c r="C26" i="3"/>
  <c r="G24" i="3" s="1"/>
  <c r="C25" i="3"/>
  <c r="F24" i="3" s="1"/>
  <c r="K19" i="3"/>
  <c r="L19" i="3"/>
  <c r="M19" i="3"/>
  <c r="N19" i="3"/>
  <c r="J19" i="3"/>
  <c r="G40" i="1"/>
  <c r="L25" i="3" l="1"/>
  <c r="M26" i="3"/>
  <c r="K26" i="3"/>
  <c r="K25" i="3"/>
  <c r="M27" i="3"/>
  <c r="L27" i="3"/>
  <c r="K27" i="3"/>
  <c r="L26" i="3"/>
  <c r="M25" i="3"/>
  <c r="D34" i="3" l="1" a="1"/>
  <c r="D34" i="3" s="1"/>
  <c r="H34" i="3" l="1"/>
  <c r="F34" i="3"/>
  <c r="E34" i="3"/>
  <c r="G34" i="3"/>
</calcChain>
</file>

<file path=xl/sharedStrings.xml><?xml version="1.0" encoding="utf-8"?>
<sst xmlns="http://schemas.openxmlformats.org/spreadsheetml/2006/main" count="28" uniqueCount="20">
  <si>
    <t xml:space="preserve">x1 </t>
  </si>
  <si>
    <t>x2</t>
  </si>
  <si>
    <t>e1</t>
  </si>
  <si>
    <t>s2</t>
  </si>
  <si>
    <t xml:space="preserve">c= </t>
  </si>
  <si>
    <t>b=</t>
  </si>
  <si>
    <t>x1</t>
  </si>
  <si>
    <t>s3</t>
  </si>
  <si>
    <t>A=</t>
  </si>
  <si>
    <t>xB =</t>
  </si>
  <si>
    <t>B-</t>
  </si>
  <si>
    <t>B =</t>
  </si>
  <si>
    <t>cB =</t>
  </si>
  <si>
    <t>5)</t>
  </si>
  <si>
    <t>6)</t>
  </si>
  <si>
    <t>cB*B-1*A-c =</t>
  </si>
  <si>
    <t>No lo es, la base produce una solución no factibe. Para concer la nueva base aplicamos las reglas del Dual Simplex</t>
  </si>
  <si>
    <t>La base sería</t>
  </si>
  <si>
    <t>7)</t>
  </si>
  <si>
    <t>La base es la óptima pues no hay positivos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</si>
</sst>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rgb="FF000000"/>
      <name val="Calibri"/>
      <family val="2"/>
      <charset val="1"/>
    </font>
    <font>
      <b/>
      <sz val="12"/>
      <color rgb="FFFF00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468A1A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90859</xdr:colOff>
      <xdr:row>0</xdr:row>
      <xdr:rowOff>173599</xdr:rowOff>
    </xdr:from>
    <xdr:to>
      <xdr:col>19</xdr:col>
      <xdr:colOff>619427</xdr:colOff>
      <xdr:row>51</xdr:row>
      <xdr:rowOff>153214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CEDC1A-E568-2840-AC96-A25340D8A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1147" y="173599"/>
          <a:ext cx="7764827" cy="10230982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0</xdr:row>
      <xdr:rowOff>141111</xdr:rowOff>
    </xdr:from>
    <xdr:to>
      <xdr:col>9</xdr:col>
      <xdr:colOff>772216</xdr:colOff>
      <xdr:row>51</xdr:row>
      <xdr:rowOff>124178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41380A-263F-634C-96C2-C5DC5B19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41111"/>
          <a:ext cx="7757216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203200</xdr:colOff>
      <xdr:row>7</xdr:row>
      <xdr:rowOff>152400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6432802-E62B-1244-B530-046CA4186F90}"/>
            </a:ext>
          </a:extLst>
        </xdr:cNvPr>
        <xdr:cNvSpPr txBox="1"/>
      </xdr:nvSpPr>
      <xdr:spPr>
        <a:xfrm>
          <a:off x="1003300" y="157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203200</xdr:colOff>
      <xdr:row>3</xdr:row>
      <xdr:rowOff>114300</xdr:rowOff>
    </xdr:from>
    <xdr:to>
      <xdr:col>6</xdr:col>
      <xdr:colOff>749300</xdr:colOff>
      <xdr:row>33</xdr:row>
      <xdr:rowOff>12700</xdr:rowOff>
    </xdr:to>
    <xdr:sp macro="" textlink="">
      <xdr:nvSpPr>
        <xdr:cNvPr id="2049" name="Text Box 1">
          <a:extLst>
            <a:ext uri="{FF2B5EF4-FFF2-40B4-BE49-F238E27FC236}">
              <a16:creationId xmlns:a16="http://schemas.microsoft.com/office/drawing/2014/main" id="{4BBD0EC7-6292-024D-868B-AC1E614B7CCB}"/>
            </a:ext>
          </a:extLst>
        </xdr:cNvPr>
        <xdr:cNvSpPr txBox="1">
          <a:spLocks noChangeArrowheads="1"/>
        </xdr:cNvSpPr>
      </xdr:nvSpPr>
      <xdr:spPr bwMode="auto">
        <a:xfrm>
          <a:off x="203200" y="723900"/>
          <a:ext cx="5346700" cy="599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r>
            <a:rPr lang="en-US" sz="1200">
              <a:effectLst/>
            </a:rPr>
            <a:t>!xi = número de llaves tipo i producidas diario (i = 1,2,3);</a:t>
          </a:r>
        </a:p>
        <a:p>
          <a:br>
            <a:rPr lang="en-US" sz="1200">
              <a:effectLst/>
            </a:rPr>
          </a:br>
          <a:endParaRPr lang="en-US" sz="1200">
            <a:effectLst/>
          </a:endParaRPr>
        </a:p>
        <a:p>
          <a:r>
            <a:rPr lang="en-US" sz="1200">
              <a:effectLst/>
            </a:rPr>
            <a:t>!yi = 1, si se produce la llave tipo i. yi = 0, en otro caso;</a:t>
          </a:r>
        </a:p>
        <a:p>
          <a:br>
            <a:rPr lang="en-US" sz="1200">
              <a:effectLst/>
            </a:rPr>
          </a:br>
          <a:endParaRPr lang="en-US" sz="1200">
            <a:effectLst/>
          </a:endParaRPr>
        </a:p>
        <a:p>
          <a:r>
            <a:rPr lang="en-US" sz="1200">
              <a:effectLst/>
            </a:rPr>
            <a:t>MAX = (10-1)*x1 + (15-1.5)*x2 + (20-2)*x3 -1500*y1 - 1750*y2 - 1800*y3;</a:t>
          </a:r>
        </a:p>
        <a:p>
          <a:br>
            <a:rPr lang="en-US" sz="1200">
              <a:effectLst/>
            </a:rPr>
          </a:br>
          <a:endParaRPr lang="en-US" sz="1200">
            <a:effectLst/>
          </a:endParaRPr>
        </a:p>
        <a:p>
          <a:r>
            <a:rPr lang="en-US" sz="1200">
              <a:effectLst/>
            </a:rPr>
            <a:t>1.5*x1 + 0.75*x3 &lt;= 2000; !gr de cobre;</a:t>
          </a:r>
        </a:p>
        <a:p>
          <a:r>
            <a:rPr lang="en-US" sz="1200">
              <a:effectLst/>
            </a:rPr>
            <a:t>2*x2 + 0.75*x3 &lt;= 1500; !gr de latón;</a:t>
          </a:r>
        </a:p>
        <a:p>
          <a:r>
            <a:rPr lang="en-US" sz="1200">
              <a:effectLst/>
            </a:rPr>
            <a:t>0.75*x1 + 1.25*x2 + 0.75*x3 &lt;= 1000; !gr de zinc;</a:t>
          </a:r>
        </a:p>
        <a:p>
          <a:br>
            <a:rPr lang="en-US" sz="1200">
              <a:effectLst/>
            </a:rPr>
          </a:br>
          <a:endParaRPr lang="en-US" sz="1200">
            <a:effectLst/>
          </a:endParaRPr>
        </a:p>
        <a:p>
          <a:br>
            <a:rPr lang="en-US" sz="1200">
              <a:effectLst/>
            </a:rPr>
          </a:br>
          <a:endParaRPr lang="en-US" sz="1200">
            <a:effectLst/>
          </a:endParaRPr>
        </a:p>
        <a:p>
          <a:r>
            <a:rPr lang="en-US" sz="1200">
              <a:effectLst/>
            </a:rPr>
            <a:t>! xi &lt;= M*yi, M debe ser un número muy grande para no acotar el valor de las x;</a:t>
          </a:r>
        </a:p>
        <a:p>
          <a:r>
            <a:rPr lang="en-US" sz="1200">
              <a:effectLst/>
            </a:rPr>
            <a:t>x1 &lt;= 10000*y1; !Si y1 = 1, se deben producir llaves tipo 1;</a:t>
          </a:r>
        </a:p>
        <a:p>
          <a:r>
            <a:rPr lang="en-US" sz="1200">
              <a:effectLst/>
            </a:rPr>
            <a:t>x2 &lt;= 10000*y2; !Si y1 = 1, se deben producir llaves tipo 1;</a:t>
          </a:r>
        </a:p>
        <a:p>
          <a:r>
            <a:rPr lang="en-US" sz="1200">
              <a:effectLst/>
            </a:rPr>
            <a:t>x3 &lt;= 10000*y3; !Si y1 = 1, se deben producir llaves tipo 1;</a:t>
          </a:r>
        </a:p>
        <a:p>
          <a:br>
            <a:rPr lang="en-US" sz="1200">
              <a:effectLst/>
            </a:rPr>
          </a:br>
          <a:endParaRPr lang="en-US" sz="1200">
            <a:effectLst/>
          </a:endParaRPr>
        </a:p>
        <a:p>
          <a:r>
            <a:rPr lang="en-US" sz="1200">
              <a:effectLst/>
            </a:rPr>
            <a:t>x2 &gt;= x3; !Llave tipo 2 debe ser por lo menos llaves tipo 3;</a:t>
          </a:r>
        </a:p>
        <a:p>
          <a:r>
            <a:rPr lang="en-US" sz="1200">
              <a:effectLst/>
            </a:rPr>
            <a:t>x1 &lt;= 2*x3; !Laves tipo 1 &lt;= al doble de llaves tipo 3;</a:t>
          </a:r>
        </a:p>
        <a:p>
          <a:br>
            <a:rPr lang="en-US" sz="1200">
              <a:effectLst/>
            </a:rPr>
          </a:br>
          <a:endParaRPr lang="en-US" sz="1200">
            <a:effectLst/>
          </a:endParaRPr>
        </a:p>
        <a:p>
          <a:r>
            <a:rPr lang="en-US" sz="1200">
              <a:effectLst/>
            </a:rPr>
            <a:t>!xi &gt;= 0;</a:t>
          </a:r>
        </a:p>
        <a:p>
          <a:r>
            <a:rPr lang="en-US" sz="1200">
              <a:effectLst/>
            </a:rPr>
            <a:t>@BIN(y1); !y1 = (0,1);</a:t>
          </a:r>
        </a:p>
        <a:p>
          <a:r>
            <a:rPr lang="en-US" sz="1200">
              <a:effectLst/>
            </a:rPr>
            <a:t>@BIN(y2); !y2 = (0,1);</a:t>
          </a:r>
        </a:p>
        <a:p>
          <a:r>
            <a:rPr lang="en-US" sz="1200">
              <a:effectLst/>
            </a:rPr>
            <a:t>@BIN(y3); !y3 = (0,1);</a:t>
          </a:r>
        </a:p>
      </xdr:txBody>
    </xdr:sp>
    <xdr:clientData/>
  </xdr:twoCellAnchor>
  <xdr:twoCellAnchor editAs="oneCell">
    <xdr:from>
      <xdr:col>7</xdr:col>
      <xdr:colOff>495300</xdr:colOff>
      <xdr:row>3</xdr:row>
      <xdr:rowOff>12699</xdr:rowOff>
    </xdr:from>
    <xdr:to>
      <xdr:col>15</xdr:col>
      <xdr:colOff>520700</xdr:colOff>
      <xdr:row>58</xdr:row>
      <xdr:rowOff>137632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8AB317-60A7-B347-9AB1-57600BDC2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299"/>
          <a:ext cx="6426200" cy="113009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336740</xdr:colOff>
      <xdr:row>1</xdr:row>
      <xdr:rowOff>38486</xdr:rowOff>
    </xdr:from>
    <xdr:to>
      <xdr:col>3</xdr:col>
      <xdr:colOff>724925</xdr:colOff>
      <xdr:row>9</xdr:row>
      <xdr:rowOff>115456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66030-BABE-CB4D-A636-DEAD64BC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604" y="240531"/>
          <a:ext cx="1715912" cy="1693334"/>
        </a:xfrm>
        <a:prstGeom prst="rect">
          <a:avLst/>
        </a:prstGeom>
      </xdr:spPr>
    </xdr:pic>
    <xdr:clientData/>
  </xdr:twoCellAnchor>
  <xdr:twoCellAnchor editAs="oneCell">
    <xdr:from>
      <xdr:col>5</xdr:col>
      <xdr:colOff>28863</xdr:colOff>
      <xdr:row>2</xdr:row>
      <xdr:rowOff>19241</xdr:rowOff>
    </xdr:from>
    <xdr:to>
      <xdr:col>9</xdr:col>
      <xdr:colOff>588889</xdr:colOff>
      <xdr:row>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DDB87-98AF-CA48-89EA-E329339C7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4393" y="423332"/>
          <a:ext cx="3215481" cy="13950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40"/>
  <sheetViews>
    <sheetView showGridLines="0" zoomScale="85" zoomScaleNormal="90" workbookViewId="0">
      <selection activeCell="L59" sqref="L59"/>
    </sheetView>
  </sheetViews>
  <sheetFormatPr baseColWidth="10" defaultColWidth="10.5" defaultRowHeight="16" x14ac:dyDescent="0.2"/>
  <sheetData>
    <row r="40" spans="7:7" x14ac:dyDescent="0.2">
      <c r="G40">
        <f>40-15</f>
        <v>25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Roman,Regular"&amp;A</oddHeader>
    <oddFooter>&amp;C&amp;"Times New Roman,Regular"Page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showGridLines="0" zoomScaleNormal="100" workbookViewId="0">
      <selection activeCell="A2" sqref="A2"/>
    </sheetView>
  </sheetViews>
  <sheetFormatPr baseColWidth="10" defaultColWidth="10.5" defaultRowHeight="16" x14ac:dyDescent="0.2"/>
  <sheetData>
    <row r="2" spans="1:1" x14ac:dyDescent="0.2">
      <c r="A2" s="4" t="s">
        <v>13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Roman,Regular"&amp;A</oddHeader>
    <oddFooter>&amp;C&amp;"Times New Roman,Regular"Page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MJ36"/>
  <sheetViews>
    <sheetView showGridLines="0" tabSelected="1" zoomScale="119" zoomScaleNormal="90" workbookViewId="0">
      <selection activeCell="K40" sqref="K40"/>
    </sheetView>
  </sheetViews>
  <sheetFormatPr baseColWidth="10" defaultColWidth="8.6640625" defaultRowHeight="16" x14ac:dyDescent="0.2"/>
  <cols>
    <col min="1" max="3" width="8.6640625" style="1"/>
    <col min="4" max="4" width="10" style="1" customWidth="1"/>
    <col min="5" max="1024" width="8.6640625" style="1"/>
  </cols>
  <sheetData>
    <row r="3" spans="1:13" x14ac:dyDescent="0.2">
      <c r="A3" s="2"/>
      <c r="B3" s="2"/>
    </row>
    <row r="4" spans="1:13" x14ac:dyDescent="0.2">
      <c r="A4" s="2"/>
      <c r="B4" s="2"/>
    </row>
    <row r="5" spans="1:13" x14ac:dyDescent="0.2">
      <c r="A5" s="2"/>
      <c r="B5" s="2"/>
    </row>
    <row r="6" spans="1:13" x14ac:dyDescent="0.2">
      <c r="A6" s="2"/>
      <c r="B6" s="2"/>
    </row>
    <row r="7" spans="1:13" x14ac:dyDescent="0.2">
      <c r="A7" s="2"/>
      <c r="B7" s="2"/>
    </row>
    <row r="8" spans="1:13" x14ac:dyDescent="0.2">
      <c r="A8" s="2"/>
      <c r="B8" s="2"/>
    </row>
    <row r="9" spans="1:13" x14ac:dyDescent="0.2">
      <c r="A9" s="2"/>
      <c r="B9" s="2"/>
    </row>
    <row r="10" spans="1:13" x14ac:dyDescent="0.2">
      <c r="A10" s="2"/>
      <c r="B10" s="2"/>
    </row>
    <row r="11" spans="1:13" x14ac:dyDescent="0.2">
      <c r="A11" s="2"/>
      <c r="B11" s="2"/>
    </row>
    <row r="12" spans="1:13" x14ac:dyDescent="0.2">
      <c r="A12" s="4" t="s">
        <v>14</v>
      </c>
      <c r="B12" s="2"/>
      <c r="C12" s="19" t="s">
        <v>16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">
      <c r="A13" s="18"/>
      <c r="B13" s="2"/>
      <c r="C13" s="2" t="s">
        <v>17</v>
      </c>
    </row>
    <row r="14" spans="1:13" x14ac:dyDescent="0.2">
      <c r="A14" s="18"/>
      <c r="B14" s="2"/>
      <c r="C14" s="2"/>
      <c r="D14" s="6" t="s">
        <v>6</v>
      </c>
    </row>
    <row r="15" spans="1:13" x14ac:dyDescent="0.2">
      <c r="A15" s="18"/>
      <c r="B15" s="2"/>
      <c r="C15" s="2" t="s">
        <v>9</v>
      </c>
      <c r="D15" s="6" t="s">
        <v>3</v>
      </c>
    </row>
    <row r="16" spans="1:13" x14ac:dyDescent="0.2">
      <c r="A16" s="2"/>
      <c r="B16" s="2"/>
      <c r="D16" s="6" t="s">
        <v>1</v>
      </c>
    </row>
    <row r="17" spans="1:15" x14ac:dyDescent="0.2">
      <c r="A17" s="2"/>
      <c r="B17" s="2"/>
      <c r="D17" s="8"/>
    </row>
    <row r="18" spans="1:15" x14ac:dyDescent="0.2">
      <c r="A18" s="4" t="s">
        <v>18</v>
      </c>
      <c r="B18" s="2"/>
      <c r="D18" s="8"/>
    </row>
    <row r="19" spans="1:15" x14ac:dyDescent="0.2">
      <c r="H19" s="6">
        <v>-14</v>
      </c>
      <c r="I19"/>
      <c r="J19" s="1" t="str">
        <f>B20</f>
        <v xml:space="preserve">x1 </v>
      </c>
      <c r="K19" s="1" t="str">
        <f t="shared" ref="K19:N19" si="0">C20</f>
        <v>x2</v>
      </c>
      <c r="L19" s="1" t="str">
        <f t="shared" si="0"/>
        <v>e1</v>
      </c>
      <c r="M19" s="1" t="str">
        <f t="shared" si="0"/>
        <v>s2</v>
      </c>
      <c r="N19" s="1" t="str">
        <f t="shared" si="0"/>
        <v>s3</v>
      </c>
      <c r="O19"/>
    </row>
    <row r="20" spans="1:15" x14ac:dyDescent="0.2">
      <c r="A20"/>
      <c r="B20" s="1" t="s">
        <v>0</v>
      </c>
      <c r="C20" s="1" t="s">
        <v>1</v>
      </c>
      <c r="D20" s="3" t="s">
        <v>2</v>
      </c>
      <c r="E20" s="3" t="s">
        <v>3</v>
      </c>
      <c r="F20" s="1" t="s">
        <v>7</v>
      </c>
      <c r="G20" s="3"/>
      <c r="H20" s="6">
        <v>8</v>
      </c>
      <c r="J20" s="5">
        <v>-2</v>
      </c>
      <c r="K20" s="7">
        <v>-1</v>
      </c>
      <c r="L20" s="8">
        <v>1</v>
      </c>
      <c r="M20" s="8">
        <v>0</v>
      </c>
      <c r="N20" s="9">
        <v>0</v>
      </c>
    </row>
    <row r="21" spans="1:15" x14ac:dyDescent="0.2">
      <c r="A21" s="1" t="s">
        <v>4</v>
      </c>
      <c r="B21" s="5">
        <v>1</v>
      </c>
      <c r="C21" s="8">
        <v>1</v>
      </c>
      <c r="D21" s="7">
        <v>0</v>
      </c>
      <c r="E21" s="7">
        <v>0</v>
      </c>
      <c r="F21" s="9">
        <v>0</v>
      </c>
      <c r="G21" s="3" t="s">
        <v>5</v>
      </c>
      <c r="H21" s="6">
        <v>10</v>
      </c>
      <c r="I21" s="1" t="s">
        <v>8</v>
      </c>
      <c r="J21" s="5">
        <v>-1</v>
      </c>
      <c r="K21" s="7">
        <v>2</v>
      </c>
      <c r="L21" s="8">
        <v>0</v>
      </c>
      <c r="M21" s="8">
        <v>1</v>
      </c>
      <c r="N21" s="9">
        <v>0</v>
      </c>
    </row>
    <row r="22" spans="1:15" x14ac:dyDescent="0.2">
      <c r="J22" s="5">
        <v>2</v>
      </c>
      <c r="K22" s="8">
        <v>-1</v>
      </c>
      <c r="L22" s="8">
        <v>0</v>
      </c>
      <c r="M22" s="8">
        <v>0</v>
      </c>
      <c r="N22" s="9">
        <v>1</v>
      </c>
    </row>
    <row r="24" spans="1:15" x14ac:dyDescent="0.2">
      <c r="B24" s="11"/>
      <c r="C24" s="11"/>
      <c r="D24" s="11"/>
      <c r="E24" s="11"/>
      <c r="F24" s="11" t="str">
        <f>C25</f>
        <v xml:space="preserve">x1 </v>
      </c>
      <c r="G24" s="11" t="str">
        <f>C26</f>
        <v>s2</v>
      </c>
      <c r="H24" s="11" t="str">
        <f>C27</f>
        <v>x2</v>
      </c>
      <c r="I24" s="11"/>
      <c r="J24" s="11"/>
      <c r="K24" s="11"/>
      <c r="L24" s="11"/>
      <c r="M24" s="11"/>
      <c r="N24" s="11"/>
    </row>
    <row r="25" spans="1:15" x14ac:dyDescent="0.2">
      <c r="B25" s="11"/>
      <c r="C25" s="12" t="str">
        <f>B20</f>
        <v xml:space="preserve">x1 </v>
      </c>
      <c r="D25" s="11"/>
      <c r="E25" s="11"/>
      <c r="F25" s="13">
        <f>J20</f>
        <v>-2</v>
      </c>
      <c r="G25" s="14">
        <f>M20</f>
        <v>0</v>
      </c>
      <c r="H25" s="15">
        <f>K20</f>
        <v>-1</v>
      </c>
      <c r="I25" s="11"/>
      <c r="J25" s="11"/>
      <c r="K25" s="13">
        <f t="array" ref="K25:M27">MINVERSE(F25:H27)</f>
        <v>-0.25</v>
      </c>
      <c r="L25" s="14">
        <v>0</v>
      </c>
      <c r="M25" s="15">
        <v>0.25</v>
      </c>
      <c r="N25" s="11"/>
    </row>
    <row r="26" spans="1:15" x14ac:dyDescent="0.2">
      <c r="B26" s="11" t="s">
        <v>9</v>
      </c>
      <c r="C26" s="12" t="str">
        <f>E20</f>
        <v>s2</v>
      </c>
      <c r="D26" s="11"/>
      <c r="E26" s="11" t="s">
        <v>11</v>
      </c>
      <c r="F26" s="13">
        <f t="shared" ref="F26:F27" si="1">J21</f>
        <v>-1</v>
      </c>
      <c r="G26" s="14">
        <f t="shared" ref="G26:G27" si="2">M21</f>
        <v>1</v>
      </c>
      <c r="H26" s="15">
        <f t="shared" ref="H26:H27" si="3">K21</f>
        <v>2</v>
      </c>
      <c r="I26" s="11"/>
      <c r="J26" s="11" t="s">
        <v>10</v>
      </c>
      <c r="K26" s="13">
        <v>0.75</v>
      </c>
      <c r="L26" s="14">
        <v>1</v>
      </c>
      <c r="M26" s="15">
        <v>1.25</v>
      </c>
      <c r="N26" s="11"/>
    </row>
    <row r="27" spans="1:15" x14ac:dyDescent="0.2">
      <c r="B27" s="11"/>
      <c r="C27" s="12" t="str">
        <f>C20</f>
        <v>x2</v>
      </c>
      <c r="D27" s="11"/>
      <c r="E27" s="11"/>
      <c r="F27" s="13">
        <f t="shared" si="1"/>
        <v>2</v>
      </c>
      <c r="G27" s="14">
        <f t="shared" si="2"/>
        <v>0</v>
      </c>
      <c r="H27" s="15">
        <f t="shared" si="3"/>
        <v>-1</v>
      </c>
      <c r="I27" s="11"/>
      <c r="J27" s="11"/>
      <c r="K27" s="13">
        <v>-0.5</v>
      </c>
      <c r="L27" s="14">
        <v>0</v>
      </c>
      <c r="M27" s="15">
        <v>-0.5</v>
      </c>
      <c r="N27" s="11"/>
    </row>
    <row r="28" spans="1:15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</row>
    <row r="29" spans="1:15" x14ac:dyDescent="0.2">
      <c r="B29" s="11"/>
      <c r="C29" s="11"/>
      <c r="D29" s="11"/>
      <c r="E29" s="11" t="s">
        <v>12</v>
      </c>
      <c r="F29" s="13">
        <f>B21</f>
        <v>1</v>
      </c>
      <c r="G29" s="14">
        <f>E21</f>
        <v>0</v>
      </c>
      <c r="H29" s="15">
        <f>C21</f>
        <v>1</v>
      </c>
      <c r="I29" s="11"/>
      <c r="J29" s="11"/>
      <c r="K29" s="11"/>
      <c r="L29" s="11"/>
      <c r="M29" s="11"/>
      <c r="N29" s="11"/>
    </row>
    <row r="33" spans="3:8" x14ac:dyDescent="0.2">
      <c r="D33" s="1" t="s">
        <v>0</v>
      </c>
      <c r="E33" s="1" t="s">
        <v>1</v>
      </c>
      <c r="F33" s="3" t="s">
        <v>2</v>
      </c>
      <c r="G33" s="3" t="s">
        <v>3</v>
      </c>
      <c r="H33" s="1" t="s">
        <v>7</v>
      </c>
    </row>
    <row r="34" spans="3:8" x14ac:dyDescent="0.2">
      <c r="C34" s="17" t="s">
        <v>15</v>
      </c>
      <c r="D34" s="1">
        <f t="array" ref="D34:H34">MMULT(MMULT(F29:H29,K25:M27),J20:N22)-B21:F21</f>
        <v>0</v>
      </c>
      <c r="E34" s="1">
        <v>0</v>
      </c>
      <c r="F34" s="1">
        <v>-0.75</v>
      </c>
      <c r="G34" s="1">
        <v>0</v>
      </c>
      <c r="H34" s="1">
        <v>-0.25</v>
      </c>
    </row>
    <row r="36" spans="3:8" x14ac:dyDescent="0.2">
      <c r="D36" s="19" t="s">
        <v>19</v>
      </c>
      <c r="E36" s="16"/>
      <c r="F36" s="16"/>
      <c r="G36" s="16"/>
      <c r="H36" s="10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Problema1</vt:lpstr>
      <vt:lpstr>Problema2</vt:lpstr>
      <vt:lpstr>Problema3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LUIS ANTONIO MONCAYO MARTINEZ</cp:lastModifiedBy>
  <cp:revision>5</cp:revision>
  <dcterms:created xsi:type="dcterms:W3CDTF">2021-02-22T18:37:31Z</dcterms:created>
  <dcterms:modified xsi:type="dcterms:W3CDTF">2022-03-16T19:09:13Z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